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04.7\files\08_建設水道課\上下水道係\■調査回答\経営比較分析表\R4年度(R5年度照会)\回答\"/>
    </mc:Choice>
  </mc:AlternateContent>
  <xr:revisionPtr revIDLastSave="0" documentId="13_ncr:1_{19641399-B767-4DDF-B001-C5421AB92BF6}" xr6:coauthVersionLast="47" xr6:coauthVersionMax="47" xr10:uidLastSave="{00000000-0000-0000-0000-000000000000}"/>
  <workbookProtection workbookAlgorithmName="SHA-512" workbookHashValue="uKFI/JcJM1x8q93X0+lEDnz0NtV7IgvRIWZqRh2E6X6GgDovxfTFkTtFRQvjkmFZGOPPqMrHXXXd2cT9U93xJQ==" workbookSaltValue="fU4p3r6v4dvZvry19XqCQg=="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I85" i="4"/>
  <c r="H85" i="4"/>
  <c r="G85" i="4"/>
  <c r="E85" i="4"/>
  <c r="AT10" i="4"/>
  <c r="AD10" i="4"/>
  <c r="I10" i="4"/>
  <c r="AT8" i="4"/>
  <c r="AL8" i="4"/>
  <c r="AD8" i="4"/>
  <c r="W8" i="4"/>
  <c r="P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<sst xmlns="http://schemas.openxmlformats.org/spreadsheetml/2006/main" count="275" uniqueCount="116">
  <si>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</si>
  <si>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</si>
  <si>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</si>
  <si>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</si>
  <si>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</si>
  <si>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</si>
  <si>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</si>
  <si>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</si>
  <si>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</si>
  <si>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</si>
  <si>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</si>
  <si>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</si>
  <si>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</si>
  <si>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</si>
  <si>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</si>
  <si>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</si>
  <si>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</si>
  <si>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</si>
  <si>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</si>
  <si>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</si>
  <si>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</si>
  <si>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</si>
  <si>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</si>
  <si>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</si>
  <si>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</si>
  <si>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</si>
  <si>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</si>
  <si>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</si>
  <si>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</si>
  <si>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</si>
  <si>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</si>
  <si>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</si>
  <si>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</si>
  <si>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</si>
  <si>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</si>
  <si>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</si>
  <si>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</si>
  <si>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</si>
  <si>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</si>
  <si>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</si>
  <si>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</si>
  <si>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</si>
  <si>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</si>
  <si>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</si>
  <si>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</si>
  <si>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</si>
  <si>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</si>
  <si>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</si>
  <si>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</si>
  <si>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</si>
  <si>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</si>
  <si>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</si>
  <si>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</si>
  <si>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</si>
  <si>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</si>
  <si>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</si>
  <si>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</si>
  <si>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</si>
  <si>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</si>
  <si>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</si>
  <si>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</si>
  <si>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</si>
  <si>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</si>
  <si>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</si>
  <si>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</si>
  <si>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</si>
  <si>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</si>
  <si>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</si>
  <si>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</si>
  <si>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</si>
  <si>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</si>
  <si>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</si>
  <si>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</si>
  <si>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</si>
  <si>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</si>
  <si>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</si>
  <si>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</si>
  <si>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</si>
  <si>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</si>
  <si>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</si>
  <si>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</si>
  <si>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</si>
  <si>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</si>
  <si>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</si>
  <si>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</si>
  <si>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</si>
  <si>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</si>
  <si>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</si>
  <si>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</si>
  <si>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</si>
  <si>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</si>
  <si>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</si>
  <si>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</si>
  <si>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</si>
  <si>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</si>
  <si>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</si>
  <si>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</si>
  <si>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</si>
  <si>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</si>
  <si>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</si>
  <si>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</si>
  <si>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</si>
  <si>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</si>
  <si>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</si>
  <si>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</si>
  <si>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</si>
  <si>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</si>
  <si>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</si>
  <si>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</si>
  <si>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</si>
  <si>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</si>
  <si>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</si>
  <si>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</si>
  <si>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平成4年度に事業開始し平成21年度には全6地区が供用開始となり農集排整備事業は完了していることから、今後の事業は接続率の向上を図りつつ、処理施設の維持管理等を行っていくこととなる。水洗化率では事業実施が後半の笹川・野尻地区を除けば90％を超えており、全体の率としては89.1％となっている。
　令和2年度より、健全な経営状態を目指し財務管理の明確化を図ることを目的として、地方公営企業法適用へと移行した。
　今後の見込みでは、原則過去の整備事業で借りた地方債の償還を行いながら、施設の維持管理を継続することとなるため、各指標で大きな変動は無いと考えられるが、依然として使用料の増収は見込めず、維持管理費に加え地方債の償還があることから、継続的な一般会計繰入金は必須となる。
　また、令和3年度から令和7年度にかけて、汚水処理施設の資本整備に係る世代間負担の公平を図るために資本費平準化債を借り入れる計画である。</t>
    <phoneticPr fontId="4"/>
  </si>
  <si>
    <t>　事業実施が最も古い小島地区で供用開始後20年が経過し、耐用年数を超え機能が低下傾向にあることから、国の補助事業を活用し、令和4年度から令和7年度にかけて機械・電気設備を更新するとともに、維持管理費の削減や施設の効率化を図る計画である。
　今後は、平成30年度に策定した最適整備構想計画を基に国の補助事業を活用し、計画的かつ効率的な老朽化対策を進めるとともに、維持管理適正化計画の策定も含め施設の統廃合やダウンサイジングを検討し、最適な規模の施設運営を図る。</t>
    <phoneticPr fontId="4"/>
  </si>
  <si>
    <t>　現在の加入率の状況から、今後、大きな使用料の増加は見込めない状況であるため、引き続き維持管理業務等のコスト削減を図る。しかしながら、管理業務や汚泥処理、電気料などの経常経費についての大幅な削減は困難であり、現在ピークを迎えている企業債償還元金について一般会計からの繰入れが必須であり、当面は引き続き継続していく。
　施設の維持管理では、令和4年度より本事業で運営している森野処理区を下水道事業の野沢処理区に統廃合したため、対象処理区分の使用料が減となったものの、維持管理コストは使用料以上に減となった。そのため、使用料及び有収水量の減に伴い経費回収率及び汚水処理原価の指標が若干悪化したものの、経常収支比率及び流動比率は若干改善された。</t>
    <rPh sb="104" eb="106">
      <t>ゲンザイ</t>
    </rPh>
    <rPh sb="120" eb="122">
      <t>ガンキン</t>
    </rPh>
    <rPh sb="212" eb="217">
      <t>タイショウショリク</t>
    </rPh>
    <rPh sb="217" eb="218">
      <t>ブン</t>
    </rPh>
    <rPh sb="219" eb="222">
      <t>シヨウリョウ</t>
    </rPh>
    <rPh sb="223" eb="224">
      <t>ゲン</t>
    </rPh>
    <rPh sb="232" eb="236">
      <t>イジカンリ</t>
    </rPh>
    <rPh sb="240" eb="245">
      <t>シヨウリョウイジョウ</t>
    </rPh>
    <rPh sb="246" eb="247">
      <t>ゲン</t>
    </rPh>
    <rPh sb="260" eb="261">
      <t>オヨ</t>
    </rPh>
    <rPh sb="262" eb="266">
      <t>ユウシュウスイリョウ</t>
    </rPh>
    <rPh sb="267" eb="268">
      <t>ゲン</t>
    </rPh>
    <rPh sb="269" eb="270">
      <t>トモナ</t>
    </rPh>
    <rPh sb="271" eb="276">
      <t>ケイヒカイシュウリツ</t>
    </rPh>
    <rPh sb="276" eb="277">
      <t>オヨ</t>
    </rPh>
    <rPh sb="278" eb="280">
      <t>オスイ</t>
    </rPh>
    <rPh sb="280" eb="284">
      <t>ショリゲンカ</t>
    </rPh>
    <rPh sb="285" eb="287">
      <t>シヒョウ</t>
    </rPh>
    <rPh sb="288" eb="290">
      <t>ジャッカン</t>
    </rPh>
    <rPh sb="290" eb="292">
      <t>アッカ</t>
    </rPh>
    <rPh sb="298" eb="304">
      <t>ケイジョウシュウシヒリツ</t>
    </rPh>
    <rPh sb="304" eb="305">
      <t>オヨ</t>
    </rPh>
    <rPh sb="306" eb="310">
      <t>リュウドウヒリツ</t>
    </rPh>
    <rPh sb="311" eb="313">
      <t>ジャッカン</t>
    </rPh>
    <rPh sb="313" eb="315">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</si>
</sst>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29-4EE3-9AF4-BB38C48EE8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D29-4EE3-9AF4-BB38C48EE8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43.97</c:v>
                </c:pt>
                <c:pt idx="3">
                  <c:v>43.58</c:v>
                </c:pt>
                <c:pt idx="4">
                  <c:v>32.659999999999997</c:v>
                </c:pt>
              </c:numCache>
            </c:numRef>
          </c:val>
          <c:extLst>
            <c:ext xmlns:c16="http://schemas.microsoft.com/office/drawing/2014/chart" uri="{C3380CC4-5D6E-409C-BE32-E72D297353CC}">
              <c16:uniqueId val="{00000000-9D9C-494A-9947-847092140B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9D9C-494A-9947-847092140B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88.08</c:v>
                </c:pt>
                <c:pt idx="3">
                  <c:v>88.36</c:v>
                </c:pt>
                <c:pt idx="4">
                  <c:v>89.12</c:v>
                </c:pt>
              </c:numCache>
            </c:numRef>
          </c:val>
          <c:extLst>
            <c:ext xmlns:c16="http://schemas.microsoft.com/office/drawing/2014/chart" uri="{C3380CC4-5D6E-409C-BE32-E72D297353CC}">
              <c16:uniqueId val="{00000000-2CFF-4F19-8183-6582CF70528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2CFF-4F19-8183-6582CF70528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101.98</c:v>
                </c:pt>
                <c:pt idx="3">
                  <c:v>102.11</c:v>
                </c:pt>
                <c:pt idx="4">
                  <c:v>104.3</c:v>
                </c:pt>
              </c:numCache>
            </c:numRef>
          </c:val>
          <c:extLst>
            <c:ext xmlns:c16="http://schemas.microsoft.com/office/drawing/2014/chart" uri="{C3380CC4-5D6E-409C-BE32-E72D297353CC}">
              <c16:uniqueId val="{00000000-0D03-441B-86D6-1BB2F47808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D03-441B-86D6-1BB2F47808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3.47</c:v>
                </c:pt>
                <c:pt idx="3">
                  <c:v>6.78</c:v>
                </c:pt>
                <c:pt idx="4">
                  <c:v>9.65</c:v>
                </c:pt>
              </c:numCache>
            </c:numRef>
          </c:val>
          <c:extLst>
            <c:ext xmlns:c16="http://schemas.microsoft.com/office/drawing/2014/chart" uri="{C3380CC4-5D6E-409C-BE32-E72D297353CC}">
              <c16:uniqueId val="{00000000-0B2D-4E75-8B3D-D90B3443A3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0B2D-4E75-8B3D-D90B3443A3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3B-4CC9-B169-165949463B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63B-4CC9-B169-165949463B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025-4A91-BD07-7628244AB6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F025-4A91-BD07-7628244AB6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19.84</c:v>
                </c:pt>
                <c:pt idx="3">
                  <c:v>24.12</c:v>
                </c:pt>
                <c:pt idx="4">
                  <c:v>24.55</c:v>
                </c:pt>
              </c:numCache>
            </c:numRef>
          </c:val>
          <c:extLst>
            <c:ext xmlns:c16="http://schemas.microsoft.com/office/drawing/2014/chart" uri="{C3380CC4-5D6E-409C-BE32-E72D297353CC}">
              <c16:uniqueId val="{00000000-9ED5-4EA7-95D1-299EE0E377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9ED5-4EA7-95D1-299EE0E377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ADD-4B60-BE24-F4EB32D990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CADD-4B60-BE24-F4EB32D990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94.51</c:v>
                </c:pt>
                <c:pt idx="3">
                  <c:v>97.76</c:v>
                </c:pt>
                <c:pt idx="4">
                  <c:v>87.78</c:v>
                </c:pt>
              </c:numCache>
            </c:numRef>
          </c:val>
          <c:extLst>
            <c:ext xmlns:c16="http://schemas.microsoft.com/office/drawing/2014/chart" uri="{C3380CC4-5D6E-409C-BE32-E72D297353CC}">
              <c16:uniqueId val="{00000000-DFCF-4D01-8C5C-38BA614CC0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DFCF-4D01-8C5C-38BA614CC0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183.95</c:v>
                </c:pt>
                <c:pt idx="3">
                  <c:v>194.19</c:v>
                </c:pt>
                <c:pt idx="4">
                  <c:v>207.12</c:v>
                </c:pt>
              </c:numCache>
            </c:numRef>
          </c:val>
          <c:extLst>
            <c:ext xmlns:c16="http://schemas.microsoft.com/office/drawing/2014/chart" uri="{C3380CC4-5D6E-409C-BE32-E72D297353CC}">
              <c16:uniqueId val="{00000000-60C9-4205-8B44-B396C8220F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0C9-4205-8B44-B396C8220F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52" zoomScaleNormal="100" workbookViewId="0">
      <selection activeCell="CA66" sqref="CA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西会津町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5694</v>
      </c>
      <c r="AM8" s="42"/>
      <c r="AN8" s="42"/>
      <c r="AO8" s="42"/>
      <c r="AP8" s="42"/>
      <c r="AQ8" s="42"/>
      <c r="AR8" s="42"/>
      <c r="AS8" s="42"/>
      <c r="AT8" s="35">
        <f>データ!T6</f>
        <v>298.18</v>
      </c>
      <c r="AU8" s="35"/>
      <c r="AV8" s="35"/>
      <c r="AW8" s="35"/>
      <c r="AX8" s="35"/>
      <c r="AY8" s="35"/>
      <c r="AZ8" s="35"/>
      <c r="BA8" s="35"/>
      <c r="BB8" s="35">
        <f>データ!U6</f>
        <v>19.100000000000001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73.67</v>
      </c>
      <c r="J10" s="35"/>
      <c r="K10" s="35"/>
      <c r="L10" s="35"/>
      <c r="M10" s="35"/>
      <c r="N10" s="35"/>
      <c r="O10" s="35"/>
      <c r="P10" s="35">
        <f>データ!P6</f>
        <v>24.28</v>
      </c>
      <c r="Q10" s="35"/>
      <c r="R10" s="35"/>
      <c r="S10" s="35"/>
      <c r="T10" s="35"/>
      <c r="U10" s="35"/>
      <c r="V10" s="35"/>
      <c r="W10" s="35">
        <f>データ!Q6</f>
        <v>100</v>
      </c>
      <c r="X10" s="35"/>
      <c r="Y10" s="35"/>
      <c r="Z10" s="35"/>
      <c r="AA10" s="35"/>
      <c r="AB10" s="35"/>
      <c r="AC10" s="35"/>
      <c r="AD10" s="42">
        <f>データ!R6</f>
        <v>4730</v>
      </c>
      <c r="AE10" s="42"/>
      <c r="AF10" s="42"/>
      <c r="AG10" s="42"/>
      <c r="AH10" s="42"/>
      <c r="AI10" s="42"/>
      <c r="AJ10" s="42"/>
      <c r="AK10" s="2"/>
      <c r="AL10" s="42">
        <f>データ!V6</f>
        <v>1369</v>
      </c>
      <c r="AM10" s="42"/>
      <c r="AN10" s="42"/>
      <c r="AO10" s="42"/>
      <c r="AP10" s="42"/>
      <c r="AQ10" s="42"/>
      <c r="AR10" s="42"/>
      <c r="AS10" s="42"/>
      <c r="AT10" s="35">
        <f>データ!W6</f>
        <v>1.66</v>
      </c>
      <c r="AU10" s="35"/>
      <c r="AV10" s="35"/>
      <c r="AW10" s="35"/>
      <c r="AX10" s="35"/>
      <c r="AY10" s="35"/>
      <c r="AZ10" s="35"/>
      <c r="BA10" s="35"/>
      <c r="BB10" s="35">
        <f>データ!X6</f>
        <v>824.7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qOceASBw4s4DYQ4jrd/ofw0CSRMoXqya1kXGZCriWEuQZBPq+H0WEW9lCoNgFNBqGQweiLbnxIgD8bJHF6CA==" saltValue="KJvO809qhT/VA2Wq8Q8y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74055</v>
      </c>
      <c r="D6" s="19">
        <f t="shared" si="3"/>
        <v>46</v>
      </c>
      <c r="E6" s="19">
        <f t="shared" si="3"/>
        <v>17</v>
      </c>
      <c r="F6" s="19">
        <f t="shared" si="3"/>
        <v>5</v>
      </c>
      <c r="G6" s="19">
        <f t="shared" si="3"/>
        <v>0</v>
      </c>
      <c r="H6" s="19" t="str">
        <f t="shared" si="3"/>
        <v>福島県　西会津町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73.67</v>
      </c>
      <c r="P6" s="20">
        <f t="shared" si="3"/>
        <v>24.28</v>
      </c>
      <c r="Q6" s="20">
        <f t="shared" si="3"/>
        <v>100</v>
      </c>
      <c r="R6" s="20">
        <f t="shared" si="3"/>
        <v>4730</v>
      </c>
      <c r="S6" s="20">
        <f t="shared" si="3"/>
        <v>5694</v>
      </c>
      <c r="T6" s="20">
        <f t="shared" si="3"/>
        <v>298.18</v>
      </c>
      <c r="U6" s="20">
        <f t="shared" si="3"/>
        <v>19.100000000000001</v>
      </c>
      <c r="V6" s="20">
        <f t="shared" si="3"/>
        <v>1369</v>
      </c>
      <c r="W6" s="20">
        <f t="shared" si="3"/>
        <v>1.66</v>
      </c>
      <c r="X6" s="20">
        <f t="shared" si="3"/>
        <v>824.7</v>
      </c>
      <c r="Y6" s="21" t="str">
        <f>IF(Y7="",NA(),Y7)</f>
        <v>-</v>
      </c>
      <c r="Z6" s="21" t="str">
        <f t="shared" ref="Z6:AH6" si="4">IF(Z7="",NA(),Z7)</f>
        <v>-</v>
      </c>
      <c r="AA6" s="21">
        <f t="shared" si="4"/>
        <v>101.98</v>
      </c>
      <c r="AB6" s="21">
        <f t="shared" si="4"/>
        <v>102.11</v>
      </c>
      <c r="AC6" s="21">
        <f t="shared" si="4"/>
        <v>104.3</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19.84</v>
      </c>
      <c r="AX6" s="21">
        <f t="shared" si="6"/>
        <v>24.12</v>
      </c>
      <c r="AY6" s="21">
        <f t="shared" si="6"/>
        <v>24.55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94.51</v>
      </c>
      <c r="BT6" s="21">
        <f t="shared" si="8"/>
        <v>97.76</v>
      </c>
      <c r="BU6" s="21">
        <f t="shared" si="8"/>
        <v>87.78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183.95</v>
      </c>
      <c r="CE6" s="21">
        <f t="shared" si="9"/>
        <v>194.19</v>
      </c>
      <c r="CF6" s="21">
        <f t="shared" si="9"/>
        <v>207.12</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43.97</v>
      </c>
      <c r="CP6" s="21">
        <f t="shared" si="10"/>
        <v>43.58</v>
      </c>
      <c r="CQ6" s="21">
        <f t="shared" si="10"/>
        <v>32.659999999999997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88.08</v>
      </c>
      <c r="DA6" s="21">
        <f t="shared" si="11"/>
        <v>88.36</v>
      </c>
      <c r="DB6" s="21">
        <f t="shared" si="11"/>
        <v>89.12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3.47</v>
      </c>
      <c r="DL6" s="21">
        <f t="shared" si="12"/>
        <v>6.78</v>
      </c>
      <c r="DM6" s="21">
        <f t="shared" si="12"/>
        <v>9.65</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74055</v>
      </c>
      <c r="D7" s="23">
        <v>46</v>
      </c>
      <c r="E7" s="23">
        <v>17</v>
      </c>
      <c r="F7" s="23">
        <v>5</v>
      </c>
      <c r="G7" s="23">
        <v>0</v>
      </c>
      <c r="H7" s="23" t="s">
        <v>96</v>
      </c>
      <c r="I7" s="23" t="s">
        <v>97</v>
      </c>
      <c r="J7" s="23" t="s">
        <v>98</v>
      </c>
      <c r="K7" s="23" t="s">
        <v>99</v>
      </c>
      <c r="L7" s="23" t="s">
        <v>100</v>
      </c>
      <c r="M7" s="23" t="s">
        <v>101</v>
      </c>
      <c r="N7" s="24" t="s">
        <v>102</v>
      </c>
      <c r="O7" s="24">
        <v>73.67</v>
      </c>
      <c r="P7" s="24">
        <v>24.28</v>
      </c>
      <c r="Q7" s="24">
        <v>100</v>
      </c>
      <c r="R7" s="24">
        <v>4730</v>
      </c>
      <c r="S7" s="24">
        <v>5694</v>
      </c>
      <c r="T7" s="24">
        <v>298.18</v>
      </c>
      <c r="U7" s="24">
        <v>19.100000000000001</v>
      </c>
      <c r="V7" s="24">
        <v>1369</v>
      </c>
      <c r="W7" s="24">
        <v>1.66</v>
      </c>
      <c r="X7" s="24">
        <v>824.7</v>
      </c>
      <c r="Y7" s="24" t="s">
        <v>102</v>
      </c>
      <c r="Z7" s="24" t="s">
        <v>102</v>
      </c>
      <c r="AA7" s="24">
        <v>101.98</v>
      </c>
      <c r="AB7" s="24">
        <v>102.11</v>
      </c>
      <c r="AC7" s="24">
        <v>104.3</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19.84</v>
      </c>
      <c r="AX7" s="24">
        <v>24.12</v>
      </c>
      <c r="AY7" s="24">
        <v>24.55</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94.51</v>
      </c>
      <c r="BT7" s="24">
        <v>97.76</v>
      </c>
      <c r="BU7" s="24">
        <v>87.78</v>
      </c>
      <c r="BV7" s="24" t="s">
        <v>102</v>
      </c>
      <c r="BW7" s="24" t="s">
        <v>102</v>
      </c>
      <c r="BX7" s="24">
        <v>57.08</v>
      </c>
      <c r="BY7" s="24">
        <v>56.26</v>
      </c>
      <c r="BZ7" s="24">
        <v>52.94</v>
      </c>
      <c r="CA7" s="24">
        <v>57.02</v>
      </c>
      <c r="CB7" s="24" t="s">
        <v>102</v>
      </c>
      <c r="CC7" s="24" t="s">
        <v>102</v>
      </c>
      <c r="CD7" s="24">
        <v>183.95</v>
      </c>
      <c r="CE7" s="24">
        <v>194.19</v>
      </c>
      <c r="CF7" s="24">
        <v>207.12</v>
      </c>
      <c r="CG7" s="24" t="s">
        <v>102</v>
      </c>
      <c r="CH7" s="24" t="s">
        <v>102</v>
      </c>
      <c r="CI7" s="24">
        <v>274.99</v>
      </c>
      <c r="CJ7" s="24">
        <v>282.08999999999997</v>
      </c>
      <c r="CK7" s="24">
        <v>303.27999999999997</v>
      </c>
      <c r="CL7" s="24">
        <v>273.68</v>
      </c>
      <c r="CM7" s="24" t="s">
        <v>102</v>
      </c>
      <c r="CN7" s="24" t="s">
        <v>102</v>
      </c>
      <c r="CO7" s="24">
        <v>43.97</v>
      </c>
      <c r="CP7" s="24">
        <v>43.58</v>
      </c>
      <c r="CQ7" s="24">
        <v>32.659999999999997</v>
      </c>
      <c r="CR7" s="24" t="s">
        <v>102</v>
      </c>
      <c r="CS7" s="24" t="s">
        <v>102</v>
      </c>
      <c r="CT7" s="24">
        <v>54.83</v>
      </c>
      <c r="CU7" s="24">
        <v>66.53</v>
      </c>
      <c r="CV7" s="24">
        <v>52.35</v>
      </c>
      <c r="CW7" s="24">
        <v>52.55</v>
      </c>
      <c r="CX7" s="24" t="s">
        <v>102</v>
      </c>
      <c r="CY7" s="24" t="s">
        <v>102</v>
      </c>
      <c r="CZ7" s="24">
        <v>88.08</v>
      </c>
      <c r="DA7" s="24">
        <v>88.36</v>
      </c>
      <c r="DB7" s="24">
        <v>89.12</v>
      </c>
      <c r="DC7" s="24" t="s">
        <v>102</v>
      </c>
      <c r="DD7" s="24" t="s">
        <v>102</v>
      </c>
      <c r="DE7" s="24">
        <v>84.7</v>
      </c>
      <c r="DF7" s="24">
        <v>84.67</v>
      </c>
      <c r="DG7" s="24">
        <v>84.39</v>
      </c>
      <c r="DH7" s="24">
        <v>87.3</v>
      </c>
      <c r="DI7" s="24" t="s">
        <v>102</v>
      </c>
      <c r="DJ7" s="24" t="s">
        <v>102</v>
      </c>
      <c r="DK7" s="24">
        <v>3.47</v>
      </c>
      <c r="DL7" s="24">
        <v>6.78</v>
      </c>
      <c r="DM7" s="24">
        <v>9.65</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cl178</cp:lastModifiedBy>
  <cp:lastPrinted>2024-02-07T08:04:58Z</cp:lastPrinted>
  <dcterms:created xsi:type="dcterms:W3CDTF">2023-12-12T01:00:25Z</dcterms:created>
  <dcterms:modified xsi:type="dcterms:W3CDTF">2024-02-07T08:09:01Z</dcterms:modified>
  <cp:category/>
</cp:coreProperties>
</file>