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経営課\00経営課共通\★R05年度完結文書\各課照会通知文書\03財政部\07財政課\13月（1月）\【財政課_照会】公営企業に係る経営比較分析表（令和４年度決算）の分析等について\"/>
    </mc:Choice>
  </mc:AlternateContent>
  <xr:revisionPtr revIDLastSave="0" documentId="13_ncr:1_{279AE317-3BF0-4D22-8AA2-A9947D93BB90}" xr6:coauthVersionLast="36" xr6:coauthVersionMax="36" xr10:uidLastSave="{00000000-0000-0000-0000-000000000000}"/>
  <workbookProtection workbookAlgorithmName="SHA-512" workbookHashValue="ALp2qkD5QzFpxM6qob1WDjztcomOc0C3G3VRiqKaHDTETV9lFfux1QwqsXmAkJOkBnkdTNhgBOCsSSP3yTBkBg==" workbookSaltValue="4QGhbcO8GQs/9teettViO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BB10" i="4"/>
  <c r="AT10" i="4"/>
  <c r="P10" i="4"/>
  <c r="I10" i="4"/>
  <c r="BB8" i="4"/>
  <c r="AT8" i="4"/>
  <c r="AD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<sst xmlns="http://schemas.openxmlformats.org/spreadsheetml/2006/main" count="278" uniqueCount="116">
  <si>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</si>
  <si>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</si>
  <si>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</si>
  <si>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</si>
  <si>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</si>
  <si>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</si>
  <si>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</si>
  <si>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</si>
  <si>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</si>
  <si>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</si>
  <si>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</si>
  <si>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</si>
  <si>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</si>
  <si>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</si>
  <si>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</si>
  <si>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</si>
  <si>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</si>
  <si>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</si>
  <si>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</si>
  <si>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</si>
  <si>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</si>
  <si>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</si>
  <si>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</si>
  <si>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</si>
  <si>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</si>
  <si>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</si>
  <si>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</si>
  <si>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</si>
  <si>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</si>
  <si>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</si>
  <si>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</si>
  <si>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</si>
  <si>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</si>
  <si>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</si>
  <si>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</si>
  <si>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</si>
  <si>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</si>
  <si>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</si>
  <si>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</si>
  <si>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</si>
  <si>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</si>
  <si>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</si>
  <si>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</si>
  <si>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</si>
  <si>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</si>
  <si>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</si>
  <si>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</si>
  <si>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</si>
  <si>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</si>
  <si>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</si>
  <si>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</si>
  <si>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</si>
  <si>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</si>
  <si>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</si>
  <si>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</si>
  <si>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</si>
  <si>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</si>
  <si>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</si>
  <si>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</si>
  <si>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</si>
  <si>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</si>
  <si>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</si>
  <si>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</si>
  <si>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</si>
  <si>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</si>
  <si>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</si>
  <si>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</si>
  <si>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</si>
  <si>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</si>
  <si>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</si>
  <si>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</si>
  <si>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</si>
  <si>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</si>
  <si>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</si>
  <si>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</si>
  <si>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</si>
  <si>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</si>
  <si>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</si>
  <si>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</si>
  <si>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</si>
  <si>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</si>
  <si>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</si>
  <si>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</si>
  <si>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</si>
  <si>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</si>
  <si>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</si>
  <si>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</si>
  <si>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</si>
  <si>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</si>
  <si>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</si>
  <si>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</si>
  <si>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</si>
  <si>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</si>
  <si>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</si>
  <si>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</si>
  <si>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</si>
  <si>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</si>
  <si>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</si>
  <si>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</si>
  <si>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</si>
  <si>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</si>
  <si>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</si>
  <si>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</si>
  <si>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</si>
  <si>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</si>
  <si>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</si>
  <si>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</si>
  <si>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</si>
  <si>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</si>
  <si>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</si>
  <si>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</si>
  <si>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</si>
  <si>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</si>
  <si>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昭和51年に事業着手、平成4年供用開始で、まもなく供用後30年となり、現時点で更新時期には至っていないが、早い段階での長期的な更新計画策定がが必要である。</t>
    <rPh sb="1" eb="3">
      <t>ショウワ</t>
    </rPh>
    <rPh sb="5" eb="6">
      <t>ネン</t>
    </rPh>
    <rPh sb="7" eb="9">
      <t>ジギョウ</t>
    </rPh>
    <rPh sb="9" eb="11">
      <t>チャクシュ</t>
    </rPh>
    <rPh sb="12" eb="14">
      <t>ヘイセイ</t>
    </rPh>
    <rPh sb="15" eb="16">
      <t>ネン</t>
    </rPh>
    <rPh sb="16" eb="18">
      <t>キョウヨウ</t>
    </rPh>
    <rPh sb="18" eb="20">
      <t>カイシ</t>
    </rPh>
    <rPh sb="26" eb="28">
      <t>キョウヨウ</t>
    </rPh>
    <rPh sb="28" eb="29">
      <t>ゴ</t>
    </rPh>
    <rPh sb="31" eb="32">
      <t>ネン</t>
    </rPh>
    <rPh sb="36" eb="39">
      <t>ゲンジテン</t>
    </rPh>
    <rPh sb="40" eb="42">
      <t>コウシン</t>
    </rPh>
    <rPh sb="42" eb="44">
      <t>ジキ</t>
    </rPh>
    <rPh sb="46" eb="47">
      <t>イタ</t>
    </rPh>
    <rPh sb="54" eb="55">
      <t>ハヤ</t>
    </rPh>
    <rPh sb="56" eb="58">
      <t>ダンカイ</t>
    </rPh>
    <rPh sb="60" eb="63">
      <t>チョウキテキ</t>
    </rPh>
    <rPh sb="64" eb="66">
      <t>コウシン</t>
    </rPh>
    <rPh sb="66" eb="68">
      <t>ケイカク</t>
    </rPh>
    <rPh sb="68" eb="70">
      <t>サクテイ</t>
    </rPh>
    <rPh sb="72" eb="74">
      <t>ヒツヨウ</t>
    </rPh>
    <phoneticPr fontId="4"/>
  </si>
  <si>
    <t>　水洗化率の向上や使用料水準の適正化、経費節減等を図り、継続的に経営基盤の強化に取り組む必要がある。</t>
    <rPh sb="1" eb="4">
      <t>スイセンカ</t>
    </rPh>
    <rPh sb="4" eb="5">
      <t>リツ</t>
    </rPh>
    <rPh sb="6" eb="8">
      <t>コウジョウ</t>
    </rPh>
    <rPh sb="9" eb="12">
      <t>シヨウリョウ</t>
    </rPh>
    <rPh sb="12" eb="14">
      <t>スイジュン</t>
    </rPh>
    <rPh sb="15" eb="18">
      <t>テキセイカ</t>
    </rPh>
    <rPh sb="19" eb="21">
      <t>ケイヒ</t>
    </rPh>
    <rPh sb="21" eb="23">
      <t>セツゲン</t>
    </rPh>
    <rPh sb="23" eb="24">
      <t>ナド</t>
    </rPh>
    <rPh sb="25" eb="26">
      <t>ハカ</t>
    </rPh>
    <rPh sb="28" eb="31">
      <t>ケイゾクテキ</t>
    </rPh>
    <rPh sb="32" eb="34">
      <t>ケイエイ</t>
    </rPh>
    <rPh sb="34" eb="36">
      <t>キバン</t>
    </rPh>
    <rPh sb="37" eb="39">
      <t>キョウカ</t>
    </rPh>
    <rPh sb="40" eb="41">
      <t>ト</t>
    </rPh>
    <rPh sb="42" eb="43">
      <t>ク</t>
    </rPh>
    <rPh sb="44" eb="46">
      <t>ヒツヨウ</t>
    </rPh>
    <phoneticPr fontId="4"/>
  </si>
  <si>
    <t>①経常収支比率
　地方公営企業法適用後3年間の指標が100％以上となっているが、今後も経営改善に向けた取組みが必要である。
③流動比率
　流動負債の約70％が建設改良費に充てられた企業債の償還金であり、接続率向上により今後数値上昇が見込まれるが、併せて使用料適正化へ向け、継続的な取組みが必要である。
④企業債残高対事業規模比率
　現在も新たな企業債を発行して管渠整備を行っているが、整備区域が人口密集地域から遠ざかっていることで整備延長に対する接続戸数の減少、さらに既に接続している使用者でも人口減少によって使用料収入が減少している。
⑤経費回収率
　99.89％となっており概ね使用料で経費を賄えているが、今後も経営健全化に向けた取組みが必要である。
⑥汚水処理原価
　全国平均、類似団体平均よりも高い数値となっているため、今後も経営改善に向けた取組みが必要である。
⑦水洗化率
　新規接続も一定数あるものの、現在も新たな管渠整備によって処理区域が拡大しているため低い数値となっている。</t>
    <rPh sb="1" eb="3">
      <t>ケイジョウ</t>
    </rPh>
    <rPh sb="3" eb="5">
      <t>シュウシ</t>
    </rPh>
    <rPh sb="5" eb="7">
      <t>ヒリツ</t>
    </rPh>
    <rPh sb="9" eb="11">
      <t>チホウ</t>
    </rPh>
    <rPh sb="11" eb="13">
      <t>コウエイ</t>
    </rPh>
    <rPh sb="13" eb="15">
      <t>キギョウ</t>
    </rPh>
    <rPh sb="15" eb="16">
      <t>ホウ</t>
    </rPh>
    <rPh sb="16" eb="18">
      <t>テキヨウ</t>
    </rPh>
    <rPh sb="18" eb="19">
      <t>ゴ</t>
    </rPh>
    <rPh sb="20" eb="22">
      <t>ネンカン</t>
    </rPh>
    <rPh sb="23" eb="25">
      <t>シヒョウ</t>
    </rPh>
    <rPh sb="30" eb="32">
      <t>イジョウ</t>
    </rPh>
    <rPh sb="40" eb="42">
      <t>コンゴ</t>
    </rPh>
    <rPh sb="43" eb="45">
      <t>ケイエイ</t>
    </rPh>
    <rPh sb="45" eb="47">
      <t>カイゼン</t>
    </rPh>
    <rPh sb="48" eb="49">
      <t>ム</t>
    </rPh>
    <rPh sb="51" eb="53">
      <t>トリク</t>
    </rPh>
    <rPh sb="55" eb="57">
      <t>ヒツヨウ</t>
    </rPh>
    <rPh sb="63" eb="65">
      <t>リュウドウ</t>
    </rPh>
    <rPh sb="65" eb="67">
      <t>ヒリツ</t>
    </rPh>
    <rPh sb="69" eb="71">
      <t>リュウドウ</t>
    </rPh>
    <rPh sb="71" eb="73">
      <t>フサイ</t>
    </rPh>
    <rPh sb="74" eb="75">
      <t>ヤク</t>
    </rPh>
    <rPh sb="79" eb="81">
      <t>ケンセツ</t>
    </rPh>
    <rPh sb="81" eb="83">
      <t>カイリョウ</t>
    </rPh>
    <rPh sb="83" eb="84">
      <t>ヒ</t>
    </rPh>
    <rPh sb="85" eb="86">
      <t>ア</t>
    </rPh>
    <rPh sb="90" eb="92">
      <t>キギョウ</t>
    </rPh>
    <rPh sb="92" eb="93">
      <t>サイ</t>
    </rPh>
    <rPh sb="94" eb="96">
      <t>ショウカン</t>
    </rPh>
    <rPh sb="96" eb="97">
      <t>キン</t>
    </rPh>
    <rPh sb="101" eb="103">
      <t>セツゾク</t>
    </rPh>
    <rPh sb="103" eb="104">
      <t>リツ</t>
    </rPh>
    <rPh sb="104" eb="106">
      <t>コウジョウ</t>
    </rPh>
    <rPh sb="109" eb="111">
      <t>コンゴ</t>
    </rPh>
    <rPh sb="111" eb="113">
      <t>スウチ</t>
    </rPh>
    <rPh sb="113" eb="115">
      <t>ジョウショウ</t>
    </rPh>
    <rPh sb="116" eb="118">
      <t>ミコ</t>
    </rPh>
    <rPh sb="123" eb="124">
      <t>アワ</t>
    </rPh>
    <rPh sb="126" eb="129">
      <t>シヨウリョウ</t>
    </rPh>
    <rPh sb="129" eb="132">
      <t>テキセイカ</t>
    </rPh>
    <rPh sb="133" eb="134">
      <t>ム</t>
    </rPh>
    <rPh sb="136" eb="139">
      <t>ケイゾクテキ</t>
    </rPh>
    <rPh sb="140" eb="142">
      <t>トリク</t>
    </rPh>
    <rPh sb="144" eb="146">
      <t>ヒツヨウ</t>
    </rPh>
    <rPh sb="152" eb="154">
      <t>キギョウ</t>
    </rPh>
    <rPh sb="154" eb="155">
      <t>サイ</t>
    </rPh>
    <rPh sb="155" eb="157">
      <t>ザンダカ</t>
    </rPh>
    <rPh sb="157" eb="158">
      <t>タイ</t>
    </rPh>
    <rPh sb="158" eb="160">
      <t>ジギョウ</t>
    </rPh>
    <rPh sb="160" eb="162">
      <t>キボ</t>
    </rPh>
    <rPh sb="162" eb="164">
      <t>ヒリツ</t>
    </rPh>
    <rPh sb="166" eb="168">
      <t>ゲンザイ</t>
    </rPh>
    <rPh sb="169" eb="170">
      <t>アラ</t>
    </rPh>
    <rPh sb="172" eb="174">
      <t>キギョウ</t>
    </rPh>
    <rPh sb="174" eb="175">
      <t>サイ</t>
    </rPh>
    <rPh sb="176" eb="178">
      <t>ハッコウ</t>
    </rPh>
    <rPh sb="180" eb="182">
      <t>カンキョ</t>
    </rPh>
    <rPh sb="182" eb="184">
      <t>セイビ</t>
    </rPh>
    <rPh sb="185" eb="186">
      <t>オコナ</t>
    </rPh>
    <rPh sb="192" eb="194">
      <t>セイビ</t>
    </rPh>
    <rPh sb="194" eb="196">
      <t>クイキ</t>
    </rPh>
    <rPh sb="197" eb="199">
      <t>ジンコウ</t>
    </rPh>
    <rPh sb="199" eb="201">
      <t>ミッシュウ</t>
    </rPh>
    <rPh sb="201" eb="203">
      <t>チイキ</t>
    </rPh>
    <rPh sb="205" eb="206">
      <t>トオ</t>
    </rPh>
    <rPh sb="215" eb="217">
      <t>セイビ</t>
    </rPh>
    <rPh sb="217" eb="219">
      <t>エンチョウ</t>
    </rPh>
    <rPh sb="220" eb="221">
      <t>タイ</t>
    </rPh>
    <rPh sb="223" eb="225">
      <t>セツゾク</t>
    </rPh>
    <rPh sb="225" eb="227">
      <t>コスウ</t>
    </rPh>
    <rPh sb="228" eb="230">
      <t>ゲンショウ</t>
    </rPh>
    <rPh sb="234" eb="235">
      <t>スデ</t>
    </rPh>
    <rPh sb="236" eb="238">
      <t>セツゾク</t>
    </rPh>
    <rPh sb="242" eb="245">
      <t>シヨウシャ</t>
    </rPh>
    <rPh sb="247" eb="249">
      <t>ジンコウ</t>
    </rPh>
    <rPh sb="249" eb="251">
      <t>ゲンショウ</t>
    </rPh>
    <rPh sb="255" eb="258">
      <t>シヨウリョウ</t>
    </rPh>
    <rPh sb="258" eb="260">
      <t>シュウニュウ</t>
    </rPh>
    <rPh sb="261" eb="263">
      <t>ゲンショウ</t>
    </rPh>
    <rPh sb="270" eb="272">
      <t>ケイヒ</t>
    </rPh>
    <rPh sb="272" eb="274">
      <t>カイシュウ</t>
    </rPh>
    <rPh sb="274" eb="275">
      <t>リツ</t>
    </rPh>
    <rPh sb="289" eb="290">
      <t>オオム</t>
    </rPh>
    <rPh sb="291" eb="294">
      <t>シヨウリョウ</t>
    </rPh>
    <rPh sb="295" eb="297">
      <t>ケイヒ</t>
    </rPh>
    <rPh sb="298" eb="299">
      <t>マカナ</t>
    </rPh>
    <rPh sb="305" eb="307">
      <t>コンゴ</t>
    </rPh>
    <rPh sb="308" eb="310">
      <t>ケイエイ</t>
    </rPh>
    <rPh sb="310" eb="313">
      <t>ケンゼンカ</t>
    </rPh>
    <rPh sb="314" eb="315">
      <t>ム</t>
    </rPh>
    <rPh sb="317" eb="319">
      <t>トリク</t>
    </rPh>
    <rPh sb="321" eb="323">
      <t>ヒツヨウ</t>
    </rPh>
    <rPh sb="329" eb="331">
      <t>オスイ</t>
    </rPh>
    <rPh sb="331" eb="333">
      <t>ショリ</t>
    </rPh>
    <rPh sb="333" eb="335">
      <t>ゲンカ</t>
    </rPh>
    <rPh sb="337" eb="339">
      <t>ゼンコク</t>
    </rPh>
    <rPh sb="339" eb="341">
      <t>ヘイキン</t>
    </rPh>
    <rPh sb="342" eb="344">
      <t>ルイジ</t>
    </rPh>
    <rPh sb="344" eb="346">
      <t>ダンタイ</t>
    </rPh>
    <rPh sb="346" eb="348">
      <t>ヘイキン</t>
    </rPh>
    <rPh sb="351" eb="352">
      <t>タカ</t>
    </rPh>
    <rPh sb="353" eb="355">
      <t>スウチ</t>
    </rPh>
    <rPh sb="364" eb="366">
      <t>コンゴ</t>
    </rPh>
    <rPh sb="367" eb="369">
      <t>ケイエイ</t>
    </rPh>
    <rPh sb="369" eb="371">
      <t>カイゼン</t>
    </rPh>
    <rPh sb="372" eb="373">
      <t>ム</t>
    </rPh>
    <rPh sb="375" eb="377">
      <t>トリク</t>
    </rPh>
    <rPh sb="379" eb="381">
      <t>ヒツヨウ</t>
    </rPh>
    <rPh sb="387" eb="390">
      <t>スイセンカ</t>
    </rPh>
    <rPh sb="390" eb="391">
      <t>リツ</t>
    </rPh>
    <rPh sb="393" eb="395">
      <t>シンキ</t>
    </rPh>
    <rPh sb="395" eb="397">
      <t>セツゾク</t>
    </rPh>
    <rPh sb="398" eb="401">
      <t>イッテイスウ</t>
    </rPh>
    <rPh sb="407" eb="409">
      <t>ゲンザイ</t>
    </rPh>
    <rPh sb="410" eb="411">
      <t>アラ</t>
    </rPh>
    <rPh sb="413" eb="415">
      <t>カンキョ</t>
    </rPh>
    <rPh sb="415" eb="417">
      <t>セイビ</t>
    </rPh>
    <rPh sb="421" eb="423">
      <t>ショリ</t>
    </rPh>
    <rPh sb="423" eb="425">
      <t>クイキ</t>
    </rPh>
    <rPh sb="426" eb="428">
      <t>カクダイ</t>
    </rPh>
    <rPh sb="434" eb="435">
      <t>ヒク</t>
    </rPh>
    <rPh sb="436" eb="43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</si>
</sst>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78-4D03-91C8-C9B8DD7459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0.06</c:v>
                </c:pt>
                <c:pt idx="4">
                  <c:v>0.13</c:v>
                </c:pt>
              </c:numCache>
            </c:numRef>
          </c:val>
          <c:smooth val="0"/>
          <c:extLst>
            <c:ext xmlns:c16="http://schemas.microsoft.com/office/drawing/2014/chart" uri="{C3380CC4-5D6E-409C-BE32-E72D297353CC}">
              <c16:uniqueId val="{00000001-0578-4D03-91C8-C9B8DD7459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121.98</c:v>
                </c:pt>
                <c:pt idx="3">
                  <c:v>115.06</c:v>
                </c:pt>
                <c:pt idx="4">
                  <c:v>110.74</c:v>
                </c:pt>
              </c:numCache>
            </c:numRef>
          </c:val>
          <c:extLst>
            <c:ext xmlns:c16="http://schemas.microsoft.com/office/drawing/2014/chart" uri="{C3380CC4-5D6E-409C-BE32-E72D297353CC}">
              <c16:uniqueId val="{00000000-8A0A-4545-ABCD-6B3BE90BFC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108.61</c:v>
                </c:pt>
                <c:pt idx="4">
                  <c:v>107.49</c:v>
                </c:pt>
              </c:numCache>
            </c:numRef>
          </c:val>
          <c:smooth val="0"/>
          <c:extLst>
            <c:ext xmlns:c16="http://schemas.microsoft.com/office/drawing/2014/chart" uri="{C3380CC4-5D6E-409C-BE32-E72D297353CC}">
              <c16:uniqueId val="{00000001-8A0A-4545-ABCD-6B3BE90BFC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2.87</c:v>
                </c:pt>
                <c:pt idx="3">
                  <c:v>5.77</c:v>
                </c:pt>
                <c:pt idx="4">
                  <c:v>8.5500000000000007</c:v>
                </c:pt>
              </c:numCache>
            </c:numRef>
          </c:val>
          <c:extLst>
            <c:ext xmlns:c16="http://schemas.microsoft.com/office/drawing/2014/chart" uri="{C3380CC4-5D6E-409C-BE32-E72D297353CC}">
              <c16:uniqueId val="{00000000-67D7-4C50-9F45-046C86E3C6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17.809999999999999</c:v>
                </c:pt>
                <c:pt idx="4">
                  <c:v>27.46</c:v>
                </c:pt>
              </c:numCache>
            </c:numRef>
          </c:val>
          <c:smooth val="0"/>
          <c:extLst>
            <c:ext xmlns:c16="http://schemas.microsoft.com/office/drawing/2014/chart" uri="{C3380CC4-5D6E-409C-BE32-E72D297353CC}">
              <c16:uniqueId val="{00000001-67D7-4C50-9F45-046C86E3C6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50-4A01-888D-FE7053325C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0.64</c:v>
                </c:pt>
                <c:pt idx="4">
                  <c:v>2.08</c:v>
                </c:pt>
              </c:numCache>
            </c:numRef>
          </c:val>
          <c:smooth val="0"/>
          <c:extLst>
            <c:ext xmlns:c16="http://schemas.microsoft.com/office/drawing/2014/chart" uri="{C3380CC4-5D6E-409C-BE32-E72D297353CC}">
              <c16:uniqueId val="{00000001-9550-4A01-888D-FE7053325C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25-4745-9A68-BFF4874A74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11.49</c:v>
                </c:pt>
                <c:pt idx="4">
                  <c:v>5.41</c:v>
                </c:pt>
              </c:numCache>
            </c:numRef>
          </c:val>
          <c:smooth val="0"/>
          <c:extLst>
            <c:ext xmlns:c16="http://schemas.microsoft.com/office/drawing/2014/chart" uri="{C3380CC4-5D6E-409C-BE32-E72D297353CC}">
              <c16:uniqueId val="{00000001-6425-4745-9A68-BFF4874A74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57.21</c:v>
                </c:pt>
                <c:pt idx="3">
                  <c:v>73.709999999999994</c:v>
                </c:pt>
                <c:pt idx="4">
                  <c:v>85.45</c:v>
                </c:pt>
              </c:numCache>
            </c:numRef>
          </c:val>
          <c:extLst>
            <c:ext xmlns:c16="http://schemas.microsoft.com/office/drawing/2014/chart" uri="{C3380CC4-5D6E-409C-BE32-E72D297353CC}">
              <c16:uniqueId val="{00000000-453A-4054-85D2-38A5BF4679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52.69</c:v>
                </c:pt>
                <c:pt idx="4">
                  <c:v>69.180000000000007</c:v>
                </c:pt>
              </c:numCache>
            </c:numRef>
          </c:val>
          <c:smooth val="0"/>
          <c:extLst>
            <c:ext xmlns:c16="http://schemas.microsoft.com/office/drawing/2014/chart" uri="{C3380CC4-5D6E-409C-BE32-E72D297353CC}">
              <c16:uniqueId val="{00000001-453A-4054-85D2-38A5BF4679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602.69000000000005</c:v>
                </c:pt>
                <c:pt idx="3">
                  <c:v>505.94</c:v>
                </c:pt>
                <c:pt idx="4">
                  <c:v>466.66</c:v>
                </c:pt>
              </c:numCache>
            </c:numRef>
          </c:val>
          <c:extLst>
            <c:ext xmlns:c16="http://schemas.microsoft.com/office/drawing/2014/chart" uri="{C3380CC4-5D6E-409C-BE32-E72D297353CC}">
              <c16:uniqueId val="{00000000-9A72-4EC1-8FB6-7A864DACEE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998.38</c:v>
                </c:pt>
                <c:pt idx="4">
                  <c:v>789.87</c:v>
                </c:pt>
              </c:numCache>
            </c:numRef>
          </c:val>
          <c:smooth val="0"/>
          <c:extLst>
            <c:ext xmlns:c16="http://schemas.microsoft.com/office/drawing/2014/chart" uri="{C3380CC4-5D6E-409C-BE32-E72D297353CC}">
              <c16:uniqueId val="{00000001-9A72-4EC1-8FB6-7A864DACEE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99.94</c:v>
                </c:pt>
                <c:pt idx="4">
                  <c:v>99.89</c:v>
                </c:pt>
              </c:numCache>
            </c:numRef>
          </c:val>
          <c:extLst>
            <c:ext xmlns:c16="http://schemas.microsoft.com/office/drawing/2014/chart" uri="{C3380CC4-5D6E-409C-BE32-E72D297353CC}">
              <c16:uniqueId val="{00000000-052B-4709-9E74-9EAB04EAC0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95.92</c:v>
                </c:pt>
                <c:pt idx="4">
                  <c:v>98.06</c:v>
                </c:pt>
              </c:numCache>
            </c:numRef>
          </c:val>
          <c:smooth val="0"/>
          <c:extLst>
            <c:ext xmlns:c16="http://schemas.microsoft.com/office/drawing/2014/chart" uri="{C3380CC4-5D6E-409C-BE32-E72D297353CC}">
              <c16:uniqueId val="{00000001-052B-4709-9E74-9EAB04EAC0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160.72</c:v>
                </c:pt>
                <c:pt idx="3">
                  <c:v>161</c:v>
                </c:pt>
                <c:pt idx="4">
                  <c:v>161.4</c:v>
                </c:pt>
              </c:numCache>
            </c:numRef>
          </c:val>
          <c:extLst>
            <c:ext xmlns:c16="http://schemas.microsoft.com/office/drawing/2014/chart" uri="{C3380CC4-5D6E-409C-BE32-E72D297353CC}">
              <c16:uniqueId val="{00000000-6AF2-478F-8B3D-5BAB2892B7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156.75</c:v>
                </c:pt>
                <c:pt idx="4">
                  <c:v>157.37</c:v>
                </c:pt>
              </c:numCache>
            </c:numRef>
          </c:val>
          <c:smooth val="0"/>
          <c:extLst>
            <c:ext xmlns:c16="http://schemas.microsoft.com/office/drawing/2014/chart" uri="{C3380CC4-5D6E-409C-BE32-E72D297353CC}">
              <c16:uniqueId val="{00000001-6AF2-478F-8B3D-5BAB2892B7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CD-410A-8401-E4778B1606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51.2</c:v>
                </c:pt>
                <c:pt idx="4">
                  <c:v>64.14</c:v>
                </c:pt>
              </c:numCache>
            </c:numRef>
          </c:val>
          <c:smooth val="0"/>
          <c:extLst>
            <c:ext xmlns:c16="http://schemas.microsoft.com/office/drawing/2014/chart" uri="{C3380CC4-5D6E-409C-BE32-E72D297353CC}">
              <c16:uniqueId val="{00000001-36CD-410A-8401-E4778B1606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80.47</c:v>
                </c:pt>
                <c:pt idx="3">
                  <c:v>81.36</c:v>
                </c:pt>
                <c:pt idx="4">
                  <c:v>82.59</c:v>
                </c:pt>
              </c:numCache>
            </c:numRef>
          </c:val>
          <c:extLst>
            <c:ext xmlns:c16="http://schemas.microsoft.com/office/drawing/2014/chart" uri="{C3380CC4-5D6E-409C-BE32-E72D297353CC}">
              <c16:uniqueId val="{00000000-9D27-4B42-B606-D11EB3B63C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85.03</c:v>
                </c:pt>
                <c:pt idx="4">
                  <c:v>92.9</c:v>
                </c:pt>
              </c:numCache>
            </c:numRef>
          </c:val>
          <c:smooth val="0"/>
          <c:extLst>
            <c:ext xmlns:c16="http://schemas.microsoft.com/office/drawing/2014/chart" uri="{C3380CC4-5D6E-409C-BE32-E72D297353CC}">
              <c16:uniqueId val="{00000001-9D27-4B42-B606-D11EB3B63C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須賀川市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74634</v>
      </c>
      <c r="AM8" s="37"/>
      <c r="AN8" s="37"/>
      <c r="AO8" s="37"/>
      <c r="AP8" s="37"/>
      <c r="AQ8" s="37"/>
      <c r="AR8" s="37"/>
      <c r="AS8" s="37"/>
      <c r="AT8" s="38">
        <f>データ!T6</f>
        <v>279.43</v>
      </c>
      <c r="AU8" s="38"/>
      <c r="AV8" s="38"/>
      <c r="AW8" s="38"/>
      <c r="AX8" s="38"/>
      <c r="AY8" s="38"/>
      <c r="AZ8" s="38"/>
      <c r="BA8" s="38"/>
      <c r="BB8" s="38">
        <f>データ!U6</f>
        <v>267.08999999999997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54.64</v>
      </c>
      <c r="J10" s="38"/>
      <c r="K10" s="38"/>
      <c r="L10" s="38"/>
      <c r="M10" s="38"/>
      <c r="N10" s="38"/>
      <c r="O10" s="38"/>
      <c r="P10" s="38">
        <f>データ!P6</f>
        <v>53.2</v>
      </c>
      <c r="Q10" s="38"/>
      <c r="R10" s="38"/>
      <c r="S10" s="38"/>
      <c r="T10" s="38"/>
      <c r="U10" s="38"/>
      <c r="V10" s="38"/>
      <c r="W10" s="38">
        <f>データ!Q6</f>
        <v>102.73</v>
      </c>
      <c r="X10" s="38"/>
      <c r="Y10" s="38"/>
      <c r="Z10" s="38"/>
      <c r="AA10" s="38"/>
      <c r="AB10" s="38"/>
      <c r="AC10" s="38"/>
      <c r="AD10" s="37">
        <f>データ!R6</f>
        <v>3190</v>
      </c>
      <c r="AE10" s="37"/>
      <c r="AF10" s="37"/>
      <c r="AG10" s="37"/>
      <c r="AH10" s="37"/>
      <c r="AI10" s="37"/>
      <c r="AJ10" s="37"/>
      <c r="AK10" s="2"/>
      <c r="AL10" s="37">
        <f>データ!V6</f>
        <v>39513</v>
      </c>
      <c r="AM10" s="37"/>
      <c r="AN10" s="37"/>
      <c r="AO10" s="37"/>
      <c r="AP10" s="37"/>
      <c r="AQ10" s="37"/>
      <c r="AR10" s="37"/>
      <c r="AS10" s="37"/>
      <c r="AT10" s="38">
        <f>データ!W6</f>
        <v>10.06</v>
      </c>
      <c r="AU10" s="38"/>
      <c r="AV10" s="38"/>
      <c r="AW10" s="38"/>
      <c r="AX10" s="38"/>
      <c r="AY10" s="38"/>
      <c r="AZ10" s="38"/>
      <c r="BA10" s="38"/>
      <c r="BB10" s="38">
        <f>データ!X6</f>
        <v>3927.73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zUZyTKFyWI54wD9RLAAQBtDlIzRJ4bNeSUrq0AawMFkUEvo3eqaaSNZvXEvByGQLggElXC2g32fm8CwZOS1DA==" saltValue="jq2QGSktRJ5WCqwmqAaf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72079</v>
      </c>
      <c r="D6" s="19">
        <f t="shared" si="3"/>
        <v>46</v>
      </c>
      <c r="E6" s="19">
        <f t="shared" si="3"/>
        <v>17</v>
      </c>
      <c r="F6" s="19">
        <f t="shared" si="3"/>
        <v>1</v>
      </c>
      <c r="G6" s="19">
        <f t="shared" si="3"/>
        <v>0</v>
      </c>
      <c r="H6" s="19" t="str">
        <f t="shared" si="3"/>
        <v>福島県　須賀川市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54.64</v>
      </c>
      <c r="P6" s="20">
        <f t="shared" si="3"/>
        <v>53.2</v>
      </c>
      <c r="Q6" s="20">
        <f t="shared" si="3"/>
        <v>102.73</v>
      </c>
      <c r="R6" s="20">
        <f t="shared" si="3"/>
        <v>3190</v>
      </c>
      <c r="S6" s="20">
        <f t="shared" si="3"/>
        <v>74634</v>
      </c>
      <c r="T6" s="20">
        <f t="shared" si="3"/>
        <v>279.43</v>
      </c>
      <c r="U6" s="20">
        <f t="shared" si="3"/>
        <v>267.08999999999997</v>
      </c>
      <c r="V6" s="20">
        <f t="shared" si="3"/>
        <v>39513</v>
      </c>
      <c r="W6" s="20">
        <f t="shared" si="3"/>
        <v>10.06</v>
      </c>
      <c r="X6" s="20">
        <f t="shared" si="3"/>
        <v>3927.73</v>
      </c>
      <c r="Y6" s="21" t="str">
        <f>IF(Y7="",NA(),Y7)</f>
        <v>-</v>
      </c>
      <c r="Z6" s="21" t="str">
        <f t="shared" ref="Z6:AH6" si="4">IF(Z7="",NA(),Z7)</f>
        <v>-</v>
      </c>
      <c r="AA6" s="21">
        <f t="shared" si="4"/>
        <v>121.98</v>
      </c>
      <c r="AB6" s="21">
        <f t="shared" si="4"/>
        <v>115.06</v>
      </c>
      <c r="AC6" s="21">
        <f t="shared" si="4"/>
        <v>110.74</v>
      </c>
      <c r="AD6" s="21" t="str">
        <f t="shared" si="4"/>
        <v>-</v>
      </c>
      <c r="AE6" s="21" t="str">
        <f t="shared" si="4"/>
        <v>-</v>
      </c>
      <c r="AF6" s="21">
        <f t="shared" si="4"/>
        <v>109.91</v>
      </c>
      <c r="AG6" s="21">
        <f t="shared" si="4"/>
        <v>108.61</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9.42</v>
      </c>
      <c r="AR6" s="21">
        <f t="shared" si="5"/>
        <v>11.49</v>
      </c>
      <c r="AS6" s="21">
        <f t="shared" si="5"/>
        <v>5.41</v>
      </c>
      <c r="AT6" s="20" t="str">
        <f>IF(AT7="","",IF(AT7="-","【-】","【"&amp;SUBSTITUTE(TEXT(AT7,"#,##0.00"),"-","△")&amp;"】"))</f>
        <v>【3.15】</v>
      </c>
      <c r="AU6" s="21" t="str">
        <f>IF(AU7="",NA(),AU7)</f>
        <v>-</v>
      </c>
      <c r="AV6" s="21" t="str">
        <f t="shared" ref="AV6:BD6" si="6">IF(AV7="",NA(),AV7)</f>
        <v>-</v>
      </c>
      <c r="AW6" s="21">
        <f t="shared" si="6"/>
        <v>57.21</v>
      </c>
      <c r="AX6" s="21">
        <f t="shared" si="6"/>
        <v>73.709999999999994</v>
      </c>
      <c r="AY6" s="21">
        <f t="shared" si="6"/>
        <v>85.45</v>
      </c>
      <c r="AZ6" s="21" t="str">
        <f t="shared" si="6"/>
        <v>-</v>
      </c>
      <c r="BA6" s="21" t="str">
        <f t="shared" si="6"/>
        <v>-</v>
      </c>
      <c r="BB6" s="21">
        <f t="shared" si="6"/>
        <v>47.61</v>
      </c>
      <c r="BC6" s="21">
        <f t="shared" si="6"/>
        <v>52.69</v>
      </c>
      <c r="BD6" s="21">
        <f t="shared" si="6"/>
        <v>69.180000000000007</v>
      </c>
      <c r="BE6" s="20" t="str">
        <f>IF(BE7="","",IF(BE7="-","【-】","【"&amp;SUBSTITUTE(TEXT(BE7,"#,##0.00"),"-","△")&amp;"】"))</f>
        <v>【73.44】</v>
      </c>
      <c r="BF6" s="21" t="str">
        <f>IF(BF7="",NA(),BF7)</f>
        <v>-</v>
      </c>
      <c r="BG6" s="21" t="str">
        <f t="shared" ref="BG6:BO6" si="7">IF(BG7="",NA(),BG7)</f>
        <v>-</v>
      </c>
      <c r="BH6" s="21">
        <f t="shared" si="7"/>
        <v>602.69000000000005</v>
      </c>
      <c r="BI6" s="21">
        <f t="shared" si="7"/>
        <v>505.94</v>
      </c>
      <c r="BJ6" s="21">
        <f t="shared" si="7"/>
        <v>466.66</v>
      </c>
      <c r="BK6" s="21" t="str">
        <f t="shared" si="7"/>
        <v>-</v>
      </c>
      <c r="BL6" s="21" t="str">
        <f t="shared" si="7"/>
        <v>-</v>
      </c>
      <c r="BM6" s="21">
        <f t="shared" si="7"/>
        <v>1092.22</v>
      </c>
      <c r="BN6" s="21">
        <f t="shared" si="7"/>
        <v>998.38</v>
      </c>
      <c r="BO6" s="21">
        <f t="shared" si="7"/>
        <v>789.87</v>
      </c>
      <c r="BP6" s="20" t="str">
        <f>IF(BP7="","",IF(BP7="-","【-】","【"&amp;SUBSTITUTE(TEXT(BP7,"#,##0.00"),"-","△")&amp;"】"))</f>
        <v>【652.82】</v>
      </c>
      <c r="BQ6" s="21" t="str">
        <f>IF(BQ7="",NA(),BQ7)</f>
        <v>-</v>
      </c>
      <c r="BR6" s="21" t="str">
        <f t="shared" ref="BR6:BZ6" si="8">IF(BR7="",NA(),BR7)</f>
        <v>-</v>
      </c>
      <c r="BS6" s="21">
        <f t="shared" si="8"/>
        <v>100</v>
      </c>
      <c r="BT6" s="21">
        <f t="shared" si="8"/>
        <v>99.94</v>
      </c>
      <c r="BU6" s="21">
        <f t="shared" si="8"/>
        <v>99.89</v>
      </c>
      <c r="BV6" s="21" t="str">
        <f t="shared" si="8"/>
        <v>-</v>
      </c>
      <c r="BW6" s="21" t="str">
        <f t="shared" si="8"/>
        <v>-</v>
      </c>
      <c r="BX6" s="21">
        <f t="shared" si="8"/>
        <v>97.53</v>
      </c>
      <c r="BY6" s="21">
        <f t="shared" si="8"/>
        <v>95.92</v>
      </c>
      <c r="BZ6" s="21">
        <f t="shared" si="8"/>
        <v>98.06</v>
      </c>
      <c r="CA6" s="20" t="str">
        <f>IF(CA7="","",IF(CA7="-","【-】","【"&amp;SUBSTITUTE(TEXT(CA7,"#,##0.00"),"-","△")&amp;"】"))</f>
        <v>【97.61】</v>
      </c>
      <c r="CB6" s="21" t="str">
        <f>IF(CB7="",NA(),CB7)</f>
        <v>-</v>
      </c>
      <c r="CC6" s="21" t="str">
        <f t="shared" ref="CC6:CK6" si="9">IF(CC7="",NA(),CC7)</f>
        <v>-</v>
      </c>
      <c r="CD6" s="21">
        <f t="shared" si="9"/>
        <v>160.72</v>
      </c>
      <c r="CE6" s="21">
        <f t="shared" si="9"/>
        <v>161</v>
      </c>
      <c r="CF6" s="21">
        <f t="shared" si="9"/>
        <v>161.4</v>
      </c>
      <c r="CG6" s="21" t="str">
        <f t="shared" si="9"/>
        <v>-</v>
      </c>
      <c r="CH6" s="21" t="str">
        <f t="shared" si="9"/>
        <v>-</v>
      </c>
      <c r="CI6" s="21">
        <f t="shared" si="9"/>
        <v>155.83000000000001</v>
      </c>
      <c r="CJ6" s="21">
        <f t="shared" si="9"/>
        <v>156.75</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61.51</v>
      </c>
      <c r="CU6" s="21">
        <f t="shared" si="10"/>
        <v>51.2</v>
      </c>
      <c r="CV6" s="21">
        <f t="shared" si="10"/>
        <v>64.14</v>
      </c>
      <c r="CW6" s="20" t="str">
        <f>IF(CW7="","",IF(CW7="-","【-】","【"&amp;SUBSTITUTE(TEXT(CW7,"#,##0.00"),"-","△")&amp;"】"))</f>
        <v>【59.10】</v>
      </c>
      <c r="CX6" s="21" t="str">
        <f>IF(CX7="",NA(),CX7)</f>
        <v>-</v>
      </c>
      <c r="CY6" s="21" t="str">
        <f t="shared" ref="CY6:DG6" si="11">IF(CY7="",NA(),CY7)</f>
        <v>-</v>
      </c>
      <c r="CZ6" s="21">
        <f t="shared" si="11"/>
        <v>80.47</v>
      </c>
      <c r="DA6" s="21">
        <f t="shared" si="11"/>
        <v>81.36</v>
      </c>
      <c r="DB6" s="21">
        <f t="shared" si="11"/>
        <v>82.59</v>
      </c>
      <c r="DC6" s="21" t="str">
        <f t="shared" si="11"/>
        <v>-</v>
      </c>
      <c r="DD6" s="21" t="str">
        <f t="shared" si="11"/>
        <v>-</v>
      </c>
      <c r="DE6" s="21">
        <f t="shared" si="11"/>
        <v>85.82</v>
      </c>
      <c r="DF6" s="21">
        <f t="shared" si="11"/>
        <v>85.03</v>
      </c>
      <c r="DG6" s="21">
        <f t="shared" si="11"/>
        <v>92.9</v>
      </c>
      <c r="DH6" s="20" t="str">
        <f>IF(DH7="","",IF(DH7="-","【-】","【"&amp;SUBSTITUTE(TEXT(DH7,"#,##0.00"),"-","△")&amp;"】"))</f>
        <v>【95.82】</v>
      </c>
      <c r="DI6" s="21" t="str">
        <f>IF(DI7="",NA(),DI7)</f>
        <v>-</v>
      </c>
      <c r="DJ6" s="21" t="str">
        <f t="shared" ref="DJ6:DR6" si="12">IF(DJ7="",NA(),DJ7)</f>
        <v>-</v>
      </c>
      <c r="DK6" s="21">
        <f t="shared" si="12"/>
        <v>2.87</v>
      </c>
      <c r="DL6" s="21">
        <f t="shared" si="12"/>
        <v>5.77</v>
      </c>
      <c r="DM6" s="21">
        <f t="shared" si="12"/>
        <v>8.5500000000000007</v>
      </c>
      <c r="DN6" s="21" t="str">
        <f t="shared" si="12"/>
        <v>-</v>
      </c>
      <c r="DO6" s="21" t="str">
        <f t="shared" si="12"/>
        <v>-</v>
      </c>
      <c r="DP6" s="21">
        <f t="shared" si="12"/>
        <v>15.29</v>
      </c>
      <c r="DQ6" s="21">
        <f t="shared" si="12"/>
        <v>17.809999999999999</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0.64</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0.06</v>
      </c>
      <c r="EN6" s="21">
        <f t="shared" si="14"/>
        <v>0.13</v>
      </c>
      <c r="EO6" s="20" t="str">
        <f>IF(EO7="","",IF(EO7="-","【-】","【"&amp;SUBSTITUTE(TEXT(EO7,"#,##0.00"),"-","△")&amp;"】"))</f>
        <v>【0.23】</v>
      </c>
    </row>
    <row r="7" spans="1:148" s="22" customFormat="1" x14ac:dyDescent="0.15">
      <c r="A7" s="14"/>
      <c r="B7" s="23">
        <v>2022</v>
      </c>
      <c r="C7" s="23">
        <v>72079</v>
      </c>
      <c r="D7" s="23">
        <v>46</v>
      </c>
      <c r="E7" s="23">
        <v>17</v>
      </c>
      <c r="F7" s="23">
        <v>1</v>
      </c>
      <c r="G7" s="23">
        <v>0</v>
      </c>
      <c r="H7" s="23" t="s">
        <v>95</v>
      </c>
      <c r="I7" s="23" t="s">
        <v>96</v>
      </c>
      <c r="J7" s="23" t="s">
        <v>97</v>
      </c>
      <c r="K7" s="23" t="s">
        <v>98</v>
      </c>
      <c r="L7" s="23" t="s">
        <v>99</v>
      </c>
      <c r="M7" s="23" t="s">
        <v>100</v>
      </c>
      <c r="N7" s="24" t="s">
        <v>101</v>
      </c>
      <c r="O7" s="24">
        <v>54.64</v>
      </c>
      <c r="P7" s="24">
        <v>53.2</v>
      </c>
      <c r="Q7" s="24">
        <v>102.73</v>
      </c>
      <c r="R7" s="24">
        <v>3190</v>
      </c>
      <c r="S7" s="24">
        <v>74634</v>
      </c>
      <c r="T7" s="24">
        <v>279.43</v>
      </c>
      <c r="U7" s="24">
        <v>267.08999999999997</v>
      </c>
      <c r="V7" s="24">
        <v>39513</v>
      </c>
      <c r="W7" s="24">
        <v>10.06</v>
      </c>
      <c r="X7" s="24">
        <v>3927.73</v>
      </c>
      <c r="Y7" s="24" t="s">
        <v>101</v>
      </c>
      <c r="Z7" s="24" t="s">
        <v>101</v>
      </c>
      <c r="AA7" s="24">
        <v>121.98</v>
      </c>
      <c r="AB7" s="24">
        <v>115.06</v>
      </c>
      <c r="AC7" s="24">
        <v>110.74</v>
      </c>
      <c r="AD7" s="24" t="s">
        <v>101</v>
      </c>
      <c r="AE7" s="24" t="s">
        <v>101</v>
      </c>
      <c r="AF7" s="24">
        <v>109.91</v>
      </c>
      <c r="AG7" s="24">
        <v>108.61</v>
      </c>
      <c r="AH7" s="24">
        <v>107.49</v>
      </c>
      <c r="AI7" s="24">
        <v>106.11</v>
      </c>
      <c r="AJ7" s="24" t="s">
        <v>101</v>
      </c>
      <c r="AK7" s="24" t="s">
        <v>101</v>
      </c>
      <c r="AL7" s="24">
        <v>0</v>
      </c>
      <c r="AM7" s="24">
        <v>0</v>
      </c>
      <c r="AN7" s="24">
        <v>0</v>
      </c>
      <c r="AO7" s="24" t="s">
        <v>101</v>
      </c>
      <c r="AP7" s="24" t="s">
        <v>101</v>
      </c>
      <c r="AQ7" s="24">
        <v>9.42</v>
      </c>
      <c r="AR7" s="24">
        <v>11.49</v>
      </c>
      <c r="AS7" s="24">
        <v>5.41</v>
      </c>
      <c r="AT7" s="24">
        <v>3.15</v>
      </c>
      <c r="AU7" s="24" t="s">
        <v>101</v>
      </c>
      <c r="AV7" s="24" t="s">
        <v>101</v>
      </c>
      <c r="AW7" s="24">
        <v>57.21</v>
      </c>
      <c r="AX7" s="24">
        <v>73.709999999999994</v>
      </c>
      <c r="AY7" s="24">
        <v>85.45</v>
      </c>
      <c r="AZ7" s="24" t="s">
        <v>101</v>
      </c>
      <c r="BA7" s="24" t="s">
        <v>101</v>
      </c>
      <c r="BB7" s="24">
        <v>47.61</v>
      </c>
      <c r="BC7" s="24">
        <v>52.69</v>
      </c>
      <c r="BD7" s="24">
        <v>69.180000000000007</v>
      </c>
      <c r="BE7" s="24">
        <v>73.44</v>
      </c>
      <c r="BF7" s="24" t="s">
        <v>101</v>
      </c>
      <c r="BG7" s="24" t="s">
        <v>101</v>
      </c>
      <c r="BH7" s="24">
        <v>602.69000000000005</v>
      </c>
      <c r="BI7" s="24">
        <v>505.94</v>
      </c>
      <c r="BJ7" s="24">
        <v>466.66</v>
      </c>
      <c r="BK7" s="24" t="s">
        <v>101</v>
      </c>
      <c r="BL7" s="24" t="s">
        <v>101</v>
      </c>
      <c r="BM7" s="24">
        <v>1092.22</v>
      </c>
      <c r="BN7" s="24">
        <v>998.38</v>
      </c>
      <c r="BO7" s="24">
        <v>789.87</v>
      </c>
      <c r="BP7" s="24">
        <v>652.82000000000005</v>
      </c>
      <c r="BQ7" s="24" t="s">
        <v>101</v>
      </c>
      <c r="BR7" s="24" t="s">
        <v>101</v>
      </c>
      <c r="BS7" s="24">
        <v>100</v>
      </c>
      <c r="BT7" s="24">
        <v>99.94</v>
      </c>
      <c r="BU7" s="24">
        <v>99.89</v>
      </c>
      <c r="BV7" s="24" t="s">
        <v>101</v>
      </c>
      <c r="BW7" s="24" t="s">
        <v>101</v>
      </c>
      <c r="BX7" s="24">
        <v>97.53</v>
      </c>
      <c r="BY7" s="24">
        <v>95.92</v>
      </c>
      <c r="BZ7" s="24">
        <v>98.06</v>
      </c>
      <c r="CA7" s="24">
        <v>97.61</v>
      </c>
      <c r="CB7" s="24" t="s">
        <v>101</v>
      </c>
      <c r="CC7" s="24" t="s">
        <v>101</v>
      </c>
      <c r="CD7" s="24">
        <v>160.72</v>
      </c>
      <c r="CE7" s="24">
        <v>161</v>
      </c>
      <c r="CF7" s="24">
        <v>161.4</v>
      </c>
      <c r="CG7" s="24" t="s">
        <v>101</v>
      </c>
      <c r="CH7" s="24" t="s">
        <v>101</v>
      </c>
      <c r="CI7" s="24">
        <v>155.83000000000001</v>
      </c>
      <c r="CJ7" s="24">
        <v>156.75</v>
      </c>
      <c r="CK7" s="24">
        <v>157.37</v>
      </c>
      <c r="CL7" s="24">
        <v>138.29</v>
      </c>
      <c r="CM7" s="24" t="s">
        <v>101</v>
      </c>
      <c r="CN7" s="24" t="s">
        <v>101</v>
      </c>
      <c r="CO7" s="24" t="s">
        <v>101</v>
      </c>
      <c r="CP7" s="24" t="s">
        <v>101</v>
      </c>
      <c r="CQ7" s="24" t="s">
        <v>101</v>
      </c>
      <c r="CR7" s="24" t="s">
        <v>101</v>
      </c>
      <c r="CS7" s="24" t="s">
        <v>101</v>
      </c>
      <c r="CT7" s="24">
        <v>61.51</v>
      </c>
      <c r="CU7" s="24">
        <v>51.2</v>
      </c>
      <c r="CV7" s="24">
        <v>64.14</v>
      </c>
      <c r="CW7" s="24">
        <v>59.1</v>
      </c>
      <c r="CX7" s="24" t="s">
        <v>101</v>
      </c>
      <c r="CY7" s="24" t="s">
        <v>101</v>
      </c>
      <c r="CZ7" s="24">
        <v>80.47</v>
      </c>
      <c r="DA7" s="24">
        <v>81.36</v>
      </c>
      <c r="DB7" s="24">
        <v>82.59</v>
      </c>
      <c r="DC7" s="24" t="s">
        <v>101</v>
      </c>
      <c r="DD7" s="24" t="s">
        <v>101</v>
      </c>
      <c r="DE7" s="24">
        <v>85.82</v>
      </c>
      <c r="DF7" s="24">
        <v>85.03</v>
      </c>
      <c r="DG7" s="24">
        <v>92.9</v>
      </c>
      <c r="DH7" s="24">
        <v>95.82</v>
      </c>
      <c r="DI7" s="24" t="s">
        <v>101</v>
      </c>
      <c r="DJ7" s="24" t="s">
        <v>101</v>
      </c>
      <c r="DK7" s="24">
        <v>2.87</v>
      </c>
      <c r="DL7" s="24">
        <v>5.77</v>
      </c>
      <c r="DM7" s="24">
        <v>8.5500000000000007</v>
      </c>
      <c r="DN7" s="24" t="s">
        <v>101</v>
      </c>
      <c r="DO7" s="24" t="s">
        <v>101</v>
      </c>
      <c r="DP7" s="24">
        <v>15.29</v>
      </c>
      <c r="DQ7" s="24">
        <v>17.809999999999999</v>
      </c>
      <c r="DR7" s="24">
        <v>27.46</v>
      </c>
      <c r="DS7" s="24">
        <v>39.74</v>
      </c>
      <c r="DT7" s="24" t="s">
        <v>101</v>
      </c>
      <c r="DU7" s="24" t="s">
        <v>101</v>
      </c>
      <c r="DV7" s="24">
        <v>0</v>
      </c>
      <c r="DW7" s="24">
        <v>0</v>
      </c>
      <c r="DX7" s="24">
        <v>0</v>
      </c>
      <c r="DY7" s="24" t="s">
        <v>101</v>
      </c>
      <c r="DZ7" s="24" t="s">
        <v>101</v>
      </c>
      <c r="EA7" s="24">
        <v>0.11</v>
      </c>
      <c r="EB7" s="24">
        <v>0.64</v>
      </c>
      <c r="EC7" s="24">
        <v>2.08</v>
      </c>
      <c r="ED7" s="24">
        <v>7.62</v>
      </c>
      <c r="EE7" s="24" t="s">
        <v>101</v>
      </c>
      <c r="EF7" s="24" t="s">
        <v>101</v>
      </c>
      <c r="EG7" s="24">
        <v>0</v>
      </c>
      <c r="EH7" s="24">
        <v>0</v>
      </c>
      <c r="EI7" s="24">
        <v>0</v>
      </c>
      <c r="EJ7" s="24" t="s">
        <v>101</v>
      </c>
      <c r="EK7" s="24" t="s">
        <v>101</v>
      </c>
      <c r="EL7" s="24">
        <v>0.15</v>
      </c>
      <c r="EM7" s="24">
        <v>0.06</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浩一</cp:lastModifiedBy>
  <cp:lastPrinted>2024-01-24T04:06:36Z</cp:lastPrinted>
  <dcterms:created xsi:type="dcterms:W3CDTF">2023-12-12T00:43:15Z</dcterms:created>
  <dcterms:modified xsi:type="dcterms:W3CDTF">2024-01-24T04:12:07Z</dcterms:modified>
  <cp:category/>
</cp:coreProperties>
</file>