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0" yWindow="0" windowWidth="15360" windowHeight="7632" tabRatio="818"/>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<sst xmlns="http://schemas.openxmlformats.org/spreadsheetml/2006/main" count="1254" uniqueCount="619">
  <si>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</si>
  <si>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</si>
  <si>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</si>
  <si>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</si>
  <si>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</si>
  <si>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</si>
  <si>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</si>
  <si>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</si>
  <si>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</si>
  <si>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</si>
  <si>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</si>
  <si>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</si>
  <si>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</si>
  <si>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</si>
  <si>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</si>
  <si>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</si>
  <si>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</si>
  <si>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</si>
  <si>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</si>
  <si>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</si>
  <si>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</si>
  <si>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</si>
  <si>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</si>
  <si>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</si>
  <si>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</si>
  <si>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</si>
  <si>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</si>
  <si>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</si>
  <si>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</si>
  <si>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</si>
  <si>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</si>
  <si>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</si>
  <si>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</si>
  <si>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</si>
  <si>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</si>
  <si>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</si>
  <si>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</si>
  <si>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</si>
  <si>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</si>
  <si>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</si>
  <si>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</si>
  <si>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</si>
  <si>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</si>
  <si>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</si>
  <si>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</si>
  <si>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</si>
  <si>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</si>
  <si>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</si>
  <si>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</si>
  <si>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</si>
  <si>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</si>
  <si>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</si>
  <si>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</si>
  <si>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</si>
  <si>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</si>
  <si>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</si>
  <si>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</si>
  <si>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</si>
  <si>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</si>
  <si>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</si>
  <si>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</si>
  <si>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</si>
  <si>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</si>
  <si>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</si>
  <si>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</si>
  <si>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</si>
  <si>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</si>
  <si>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</si>
  <si>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</si>
  <si>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</si>
  <si>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</si>
  <si>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</si>
  <si>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</si>
  <si>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</si>
  <si>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</si>
  <si>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</si>
  <si>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</si>
  <si>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</si>
  <si>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</si>
  <si>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</si>
  <si>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</si>
  <si>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</si>
  <si>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</si>
  <si>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</si>
  <si>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</si>
  <si>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</si>
  <si>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</si>
  <si>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</si>
  <si>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</si>
  <si>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</si>
  <si>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</si>
  <si>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</si>
  <si>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</si>
  <si>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</si>
  <si>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</si>
  <si>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</si>
  <si>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</si>
  <si>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大熊町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</si>
  <si>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</si>
  <si>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</si>
  <si>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</si>
  <si>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</si>
  <si>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</si>
  <si>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</si>
  <si>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</si>
  <si>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</si>
  <si>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</si>
  <si>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</si>
  <si>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</si>
  <si>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</si>
  <si>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</si>
  <si>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</si>
  <si>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</si>
  <si>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</si>
  <si>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</si>
  <si>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</si>
  <si>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</si>
  <si>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t>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</si>
  <si>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</si>
  <si>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</si>
  <si>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</si>
  <si>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</si>
  <si>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</si>
  <si>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</si>
  <si>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</si>
  <si>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</si>
  <si>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</si>
  <si>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</si>
  <si>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</si>
  <si>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</si>
  <si>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</si>
  <si>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</si>
  <si>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</si>
  <si>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</si>
  <si>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</si>
  <si>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</si>
  <si>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</si>
  <si>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</si>
  <si>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</si>
  <si>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</si>
  <si>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</si>
  <si>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</si>
  <si>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</si>
  <si>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</si>
  <si>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</si>
  <si>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</si>
  <si>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</si>
  <si>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</si>
  <si>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</si>
  <si>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</si>
  <si>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</si>
  <si>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</si>
  <si>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</si>
  <si>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</si>
  <si>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</si>
  <si>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</si>
  <si>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</si>
  <si>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</si>
  <si>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</si>
  <si>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</si>
  <si>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</si>
  <si>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</si>
  <si>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</si>
  <si>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</si>
  <si>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</si>
  <si>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</si>
  <si>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</si>
  <si>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</si>
  <si>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</si>
  <si>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</si>
  <si>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</si>
  <si>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t>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</si>
  <si>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</si>
  <si>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</si>
  <si>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</si>
  <si>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</si>
  <si>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</si>
  <si>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</si>
  <si>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</si>
  <si>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</si>
  <si>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</si>
  <si>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</si>
  <si>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</si>
  <si>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</si>
  <si>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</si>
  <si>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</si>
  <si>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</si>
  <si>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</si>
  <si>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</si>
  <si>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</si>
  <si>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</si>
  <si>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</si>
  <si>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</si>
  <si>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</si>
  <si>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</si>
  <si>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</si>
  <si>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</si>
  <si>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</si>
  <si>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</si>
  <si>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</si>
  <si>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</si>
  <si>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</si>
  <si>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</si>
  <si>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</si>
  <si>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</si>
  <si>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</si>
  <si>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</si>
  <si>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</si>
  <si>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</si>
  <si>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</si>
  <si>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</si>
  <si>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</si>
  <si>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</si>
  <si>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</si>
  <si>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</si>
  <si>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福島県大熊町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</si>
  <si>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</si>
  <si>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</si>
  <si>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</si>
  <si>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</si>
  <si>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</si>
  <si>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</si>
  <si>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</si>
  <si>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</si>
  <si>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</si>
  <si>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</si>
  <si>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</si>
  <si>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</si>
  <si>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</si>
  <si>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</si>
  <si>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</si>
  <si>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</si>
  <si>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</si>
  <si>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</si>
  <si>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</si>
  <si>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</si>
  <si>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</si>
  <si>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</si>
  <si>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</si>
  <si>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</si>
  <si>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</si>
  <si>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</si>
  <si>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</si>
  <si>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</si>
  <si>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</si>
  <si>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</si>
  <si>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</si>
  <si>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</si>
  <si>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</si>
  <si>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</si>
  <si>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</si>
  <si>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</si>
  <si>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</si>
  <si>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</si>
  <si>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</si>
  <si>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</si>
  <si>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</si>
  <si>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</si>
  <si>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</si>
  <si>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</si>
  <si>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</si>
  <si>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</si>
  <si>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</si>
  <si>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</si>
  <si>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</si>
  <si>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</si>
  <si>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</si>
  <si>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</si>
  <si>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</si>
  <si>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</si>
  <si>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</si>
  <si>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</si>
  <si>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</si>
  <si>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</si>
  <si>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</si>
  <si>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</si>
  <si>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</si>
  <si>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</si>
  <si>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</si>
  <si>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</si>
  <si>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</si>
  <si>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</si>
  <si>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</si>
  <si>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</si>
  <si>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</si>
  <si>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</si>
  <si>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</si>
  <si>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</si>
  <si>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</si>
  <si>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</si>
  <si>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</si>
  <si>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</si>
  <si>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</si>
  <si>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</si>
  <si>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</si>
  <si>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</si>
  <si>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</si>
  <si>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</si>
  <si>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</si>
  <si>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</si>
  <si>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</si>
  <si>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</si>
  <si>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</si>
  <si>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</si>
  <si>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</si>
  <si>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</si>
  <si>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</si>
  <si>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</si>
  <si>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</si>
  <si>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</si>
  <si>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</si>
  <si>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</si>
  <si>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</si>
  <si>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</si>
  <si>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</si>
  <si>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</si>
  <si>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</si>
  <si>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</si>
  <si>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</si>
  <si>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</si>
  <si>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</si>
  <si>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</si>
  <si>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</si>
  <si>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</si>
  <si>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</si>
  <si>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</si>
  <si>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</si>
  <si>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</si>
  <si>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</si>
  <si>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</si>
  <si>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</si>
  <si>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宅地造成</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</si>
  <si>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</si>
  <si>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</si>
  <si>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</si>
  <si>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</si>
  <si>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</si>
  <si>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</si>
  <si>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</si>
  <si>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工業用水道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</si>
  <si>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</si>
  <si>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</si>
  <si>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</si>
  <si>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</si>
  <si>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</si>
  <si>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</si>
  <si>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</si>
  <si>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</si>
  <si>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</si>
  <si>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</si>
  <si>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</si>
  <si>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</si>
  <si>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</si>
  <si>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</si>
  <si>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</si>
  <si>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</si>
  <si>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</si>
  <si>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</si>
  <si>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</si>
  <si>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</si>
  <si>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</si>
  <si>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</si>
  <si>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</si>
  <si>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</si>
  <si>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</si>
  <si>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</si>
  <si>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</si>
  <si>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</si>
  <si>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</si>
  <si>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福島県大熊町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</si>
  <si>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</si>
  <si>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</si>
  <si>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</si>
  <si>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</si>
  <si>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</si>
  <si>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</si>
  <si>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</si>
  <si>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</si>
  <si>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</si>
  <si>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</si>
  <si>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</si>
  <si>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</si>
  <si>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</si>
  <si>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</si>
  <si>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</si>
  <si>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</si>
  <si>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</si>
  <si>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</si>
  <si>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</si>
  <si>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</si>
  <si>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坂下ダム施設管理事業特別会計</t>
    <phoneticPr fontId="5"/>
  </si>
  <si>
    <t>地域下水道事業特別会計</t>
    <phoneticPr fontId="5"/>
  </si>
  <si>
    <t>-</t>
    <phoneticPr fontId="5"/>
  </si>
  <si>
    <t>中央台霊園管理事業特別会計</t>
    <phoneticPr fontId="5"/>
  </si>
  <si>
    <t>やすらぎ霊園管理事業特別会計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</si>
  <si>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</si>
  <si>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</si>
  <si>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</si>
  <si>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</si>
  <si>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</si>
  <si>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</si>
  <si>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</si>
  <si>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</si>
  <si>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</si>
  <si>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</si>
  <si>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</si>
  <si>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</si>
  <si>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</si>
  <si>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</si>
  <si>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</si>
  <si>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介護サービス特別会計</t>
    <phoneticPr fontId="5"/>
  </si>
  <si>
    <t>後期高齢者医療特別会計</t>
    <phoneticPr fontId="5"/>
  </si>
  <si>
    <t>特定環境保全公共下水道特別会計</t>
    <phoneticPr fontId="5"/>
  </si>
  <si>
    <t>法非適用企業</t>
    <phoneticPr fontId="5"/>
  </si>
  <si>
    <t>農業集落排水事業特別会計</t>
    <phoneticPr fontId="5"/>
  </si>
  <si>
    <t>-</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</si>
  <si>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</si>
  <si>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</si>
  <si>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</si>
  <si>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</si>
  <si>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</si>
  <si>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</si>
  <si>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</si>
  <si>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</si>
  <si>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</si>
  <si>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</si>
  <si>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</si>
  <si>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</si>
  <si>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</si>
  <si>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</si>
  <si>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</si>
  <si>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</si>
  <si>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</si>
  <si>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</si>
  <si>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</si>
  <si>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</si>
  <si>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</si>
  <si>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</si>
  <si>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</si>
  <si>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</si>
  <si>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</si>
  <si>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t>
    <phoneticPr fontId="5"/>
  </si>
  <si>
    <t>-</t>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</si>
  <si>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</si>
  <si>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t>
    <phoneticPr fontId="5"/>
  </si>
  <si>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</si>
  <si>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</si>
  <si>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</si>
  <si>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</si>
  <si>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</si>
  <si>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</si>
  <si>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</si>
  <si>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</si>
  <si>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</si>
  <si>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</si>
  <si>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</si>
  <si>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</si>
  <si>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</si>
  <si>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</si>
  <si>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</si>
  <si>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</si>
  <si>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</si>
  <si>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</si>
  <si>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</si>
  <si>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</si>
  <si>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</si>
  <si>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</si>
  <si>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</si>
  <si>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</si>
  <si>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</si>
  <si>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</si>
  <si>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</si>
  <si>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</si>
  <si>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</si>
  <si>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</si>
  <si>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</si>
  <si>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介護サービス特別会計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</si>
  <si>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</si>
  <si>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</si>
  <si>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</si>
  <si>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</si>
  <si>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</si>
  <si>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</si>
  <si>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</si>
  <si>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</si>
  <si>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</si>
  <si>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</si>
  <si>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</si>
  <si>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</si>
  <si>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</si>
  <si>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</si>
  <si>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</si>
  <si>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</si>
  <si>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</si>
  <si>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</si>
  <si>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</si>
  <si>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</si>
  <si>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</si>
  <si>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</si>
  <si>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</si>
  <si>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</si>
  <si>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</si>
  <si>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</si>
  <si>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</si>
  <si>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</si>
  <si>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</si>
  <si>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</si>
  <si>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</si>
  <si>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</si>
  <si>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</si>
  <si>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</si>
  <si>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</si>
  <si>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</si>
  <si>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</si>
  <si>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</si>
  <si>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</si>
  <si>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</si>
  <si>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</si>
  <si>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</si>
  <si>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</si>
  <si>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</si>
  <si>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</si>
  <si>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</si>
  <si>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</si>
  <si>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</si>
  <si>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</si>
  <si>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</si>
  <si>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</si>
  <si>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</si>
  <si>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</si>
  <si>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</si>
  <si>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</si>
  <si>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</si>
  <si>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</si>
  <si>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</si>
  <si>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</si>
  <si>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</si>
  <si>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</si>
  <si>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</si>
  <si>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</si>
  <si>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</si>
  <si>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</si>
  <si>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</si>
  <si>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</si>
  <si>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</si>
  <si>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</si>
  <si>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</si>
  <si>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</si>
  <si>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</si>
  <si>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</si>
  <si>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</si>
  <si>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</si>
  <si>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</si>
  <si>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</si>
  <si>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</si>
  <si>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</si>
  <si>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</si>
  <si>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</si>
  <si>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</si>
  <si>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</si>
  <si>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</si>
  <si>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</si>
  <si>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</si>
  <si>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</si>
  <si>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</si>
  <si>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</si>
  <si>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</si>
  <si>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</si>
  <si>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</si>
  <si>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</si>
  <si>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19.83</t>
  </si>
  <si>
    <t>▲ 0.58</t>
  </si>
  <si>
    <t>一般会計</t>
  </si>
  <si>
    <t>国民健康保険特別会計</t>
  </si>
  <si>
    <t>介護保険特別会計</t>
  </si>
  <si>
    <t>宅地造成事業特別会計</t>
  </si>
  <si>
    <t>坂下ダム施設管理事業特別会計</t>
  </si>
  <si>
    <t>▲ 0.11</t>
  </si>
  <si>
    <t>後期高齢者医療特別会計</t>
  </si>
  <si>
    <t>介護サービス特別会計</t>
  </si>
  <si>
    <t>やすらぎ霊園管理事業特別会計</t>
  </si>
  <si>
    <t>▲ 0.09</t>
  </si>
  <si>
    <t>その他会計（赤字）</t>
  </si>
  <si>
    <t>▲ 0.93</t>
  </si>
  <si>
    <t>その他会計（黒字）</t>
  </si>
  <si>
    <t>（百万円）</t>
    <phoneticPr fontId="5"/>
  </si>
  <si>
    <t>H28末</t>
    <phoneticPr fontId="5"/>
  </si>
  <si>
    <t>H29末</t>
    <phoneticPr fontId="5"/>
  </si>
  <si>
    <t>H30末</t>
    <phoneticPr fontId="5"/>
  </si>
  <si>
    <t>R01末</t>
    <phoneticPr fontId="5"/>
  </si>
  <si>
    <t>R02末</t>
    <phoneticPr fontId="5"/>
  </si>
  <si>
    <t>双葉地方広域市町村圏組合（一般会計）</t>
    <rPh sb="0" eb="2">
      <t>フタバ</t>
    </rPh>
    <rPh sb="2" eb="4">
      <t>チホウ</t>
    </rPh>
    <rPh sb="4" eb="6">
      <t>コウイキ</t>
    </rPh>
    <rPh sb="6" eb="9">
      <t>シチョウソン</t>
    </rPh>
    <rPh sb="9" eb="10">
      <t>ケン</t>
    </rPh>
    <rPh sb="10" eb="12">
      <t>クミアイ</t>
    </rPh>
    <rPh sb="13" eb="15">
      <t>イッパン</t>
    </rPh>
    <rPh sb="15" eb="17">
      <t>カイケイ</t>
    </rPh>
    <phoneticPr fontId="2"/>
  </si>
  <si>
    <t>双葉地方広域市町村圏組合（下水道事業特別会計）</t>
    <rPh sb="0" eb="2">
      <t>フタバ</t>
    </rPh>
    <rPh sb="2" eb="4">
      <t>チホウ</t>
    </rPh>
    <rPh sb="4" eb="6">
      <t>コウイキ</t>
    </rPh>
    <rPh sb="6" eb="9">
      <t>シチョウソン</t>
    </rPh>
    <rPh sb="9" eb="10">
      <t>ケン</t>
    </rPh>
    <rPh sb="10" eb="12">
      <t>クミアイ</t>
    </rPh>
    <rPh sb="13" eb="16">
      <t>ゲスイドウ</t>
    </rPh>
    <rPh sb="16" eb="18">
      <t>ジギョウ</t>
    </rPh>
    <rPh sb="18" eb="20">
      <t>トクベツ</t>
    </rPh>
    <rPh sb="20" eb="22">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</si>
  <si>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</si>
  <si>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</si>
  <si>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</si>
  <si>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</si>
  <si>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</si>
  <si>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</si>
  <si>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</si>
  <si>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双葉地方水道企業団　水道事業会計</t>
    <rPh sb="0" eb="9">
      <t>フタバチホウスイドウキギョウダン</t>
    </rPh>
    <rPh sb="10" eb="16">
      <t>スイドウジギョウカイケイ</t>
    </rPh>
    <phoneticPr fontId="4"/>
  </si>
  <si>
    <t>双葉地方水道企業団　工業用水道事業会計</t>
    <rPh sb="0" eb="9">
      <t>フタバチホウスイドウキギョウダン</t>
    </rPh>
    <rPh sb="10" eb="19">
      <t>コウギョウヨウスイドウジギョウカイケイ</t>
    </rPh>
    <phoneticPr fontId="4"/>
  </si>
  <si>
    <t xml:space="preserve">※8：職員の状況については、令和3年地方公務員給与実態調査に基づいている。 </t>
    <phoneticPr fontId="2"/>
  </si>
  <si>
    <t>中間貯蔵施設整備等影響緩和交付金基金</t>
  </si>
  <si>
    <t>東日本大震災復興基金</t>
  </si>
  <si>
    <t>帰還環境整備交付金基金</t>
  </si>
  <si>
    <t>特定原子力施設交付金（維持補修）基金</t>
  </si>
  <si>
    <t>中間貯蔵施設に伴う地域振興基金</t>
    <rPh sb="0" eb="2">
      <t>チュウカン</t>
    </rPh>
    <rPh sb="2" eb="4">
      <t>チョゾウ</t>
    </rPh>
    <rPh sb="4" eb="6">
      <t>シセツ</t>
    </rPh>
    <rPh sb="7" eb="8">
      <t>トモナ</t>
    </rPh>
    <rPh sb="9" eb="11">
      <t>チイキ</t>
    </rPh>
    <rPh sb="11" eb="13">
      <t>シンコウ</t>
    </rPh>
    <rPh sb="13" eb="15">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</si>
  <si>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</si>
  <si>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</si>
  <si>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</si>
  <si>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</si>
  <si>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</si>
  <si>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</si>
  <si>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</si>
  <si>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</si>
  <si>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</si>
  <si>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対象年度の該当数値なし</t>
    <rPh sb="0" eb="2">
      <t>タイショウ</t>
    </rPh>
    <rPh sb="2" eb="4">
      <t>ネンド</t>
    </rPh>
    <rPh sb="5" eb="7">
      <t>ガイトウ</t>
    </rPh>
    <rPh sb="7" eb="9">
      <t>スウチ</t>
    </rPh>
    <phoneticPr fontId="5"/>
  </si>
  <si>
    <t>対象年度の該当数値なし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</si>
</sst>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362690</c:v>
                </c:pt>
              </c:numCache>
            </c:numRef>
          </c:val>
          <c:smooth val="0"/>
          <c:extLst>
            <c:ext xmlns:c16="http://schemas.microsoft.com/office/drawing/2014/chart" uri="{C3380CC4-5D6E-409C-BE32-E72D297353CC}">
              <c16:uniqueId val="{00000000-B6C6-4613-88D6-D1AFD519D60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273263</c:v>
                </c:pt>
                <c:pt idx="1">
                  <c:v>1075216</c:v>
                </c:pt>
                <c:pt idx="2">
                  <c:v>710474</c:v>
                </c:pt>
                <c:pt idx="3">
                  <c:v>595029</c:v>
                </c:pt>
                <c:pt idx="4">
                  <c:v>1096624</c:v>
                </c:pt>
              </c:numCache>
            </c:numRef>
          </c:val>
          <c:smooth val="0"/>
          <c:extLst>
            <c:ext xmlns:c16="http://schemas.microsoft.com/office/drawing/2014/chart" uri="{C3380CC4-5D6E-409C-BE32-E72D297353CC}">
              <c16:uniqueId val="{00000001-B6C6-4613-88D6-D1AFD519D60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9.84</c:v>
                </c:pt>
                <c:pt idx="1">
                  <c:v>26.59</c:v>
                </c:pt>
                <c:pt idx="2">
                  <c:v>6.51</c:v>
                </c:pt>
                <c:pt idx="3">
                  <c:v>12.2</c:v>
                </c:pt>
                <c:pt idx="4">
                  <c:v>10.72</c:v>
                </c:pt>
              </c:numCache>
            </c:numRef>
          </c:val>
          <c:extLst>
            <c:ext xmlns:c16="http://schemas.microsoft.com/office/drawing/2014/chart" uri="{C3380CC4-5D6E-409C-BE32-E72D297353CC}">
              <c16:uniqueId val="{00000000-02EB-48C3-A607-B9437C6393C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149.32</c:v>
                </c:pt>
                <c:pt idx="1">
                  <c:v>172.53</c:v>
                </c:pt>
                <c:pt idx="2">
                  <c:v>185.33</c:v>
                </c:pt>
                <c:pt idx="3">
                  <c:v>199.08</c:v>
                </c:pt>
                <c:pt idx="4">
                  <c:v>192.49</c:v>
                </c:pt>
              </c:numCache>
            </c:numRef>
          </c:val>
          <c:extLst>
            <c:ext xmlns:c16="http://schemas.microsoft.com/office/drawing/2014/chart" uri="{C3380CC4-5D6E-409C-BE32-E72D297353CC}">
              <c16:uniqueId val="{00000001-02EB-48C3-A607-B9437C6393C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5.38</c:v>
                </c:pt>
                <c:pt idx="1">
                  <c:v>15.74</c:v>
                </c:pt>
                <c:pt idx="2">
                  <c:v>-19.829999999999998</c:v>
                </c:pt>
                <c:pt idx="3">
                  <c:v>5.46</c:v>
                </c:pt>
                <c:pt idx="4">
                  <c:v>-0.57999999999999996</c:v>
                </c:pt>
              </c:numCache>
            </c:numRef>
          </c:val>
          <c:smooth val="0"/>
          <c:extLst>
            <c:ext xmlns:c16="http://schemas.microsoft.com/office/drawing/2014/chart" uri="{C3380CC4-5D6E-409C-BE32-E72D297353CC}">
              <c16:uniqueId val="{00000002-02EB-48C3-A607-B9437C6393C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0.04</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A2D-49B9-B963-8BDE8A951DD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0.93</c:v>
                </c:pt>
                <c:pt idx="5">
                  <c:v>#N/A</c:v>
                </c:pt>
                <c:pt idx="6">
                  <c:v>0</c:v>
                </c:pt>
                <c:pt idx="7">
                  <c:v>0</c:v>
                </c:pt>
                <c:pt idx="8">
                  <c:v>0</c:v>
                </c:pt>
                <c:pt idx="9">
                  <c:v>0</c:v>
                </c:pt>
              </c:numCache>
            </c:numRef>
          </c:val>
          <c:extLst>
            <c:ext xmlns:c16="http://schemas.microsoft.com/office/drawing/2014/chart" uri="{C3380CC4-5D6E-409C-BE32-E72D297353CC}">
              <c16:uniqueId val="{00000001-6A2D-49B9-B963-8BDE8A951DD7}"/>
            </c:ext>
          </c:extLst>
        </c:ser>
        <c:ser>
          <c:idx val="2"/>
          <c:order val="2"/>
          <c:tx>
            <c:strRef>
              <c:f>データシート!$A$29</c:f>
              <c:strCache>
                <c:ptCount val="1"/>
                <c:pt idx="0">
                  <c:v>やすらぎ霊園管理事業特別会計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0.09</c:v>
                </c:pt>
                <c:pt idx="5">
                  <c:v>#N/A</c:v>
                </c:pt>
                <c:pt idx="6">
                  <c:v>#N/A</c:v>
                </c:pt>
                <c:pt idx="7">
                  <c:v>0.04</c:v>
                </c:pt>
                <c:pt idx="8">
                  <c:v>#N/A</c:v>
                </c:pt>
                <c:pt idx="9">
                  <c:v>0</c:v>
                </c:pt>
              </c:numCache>
            </c:numRef>
          </c:val>
          <c:extLst>
            <c:ext xmlns:c16="http://schemas.microsoft.com/office/drawing/2014/chart" uri="{C3380CC4-5D6E-409C-BE32-E72D297353CC}">
              <c16:uniqueId val="{00000002-6A2D-49B9-B963-8BDE8A951DD7}"/>
            </c:ext>
          </c:extLst>
        </c:ser>
        <c:ser>
          <c:idx val="3"/>
          <c:order val="3"/>
          <c:tx>
            <c:strRef>
              <c:f>データシート!$A$30</c:f>
              <c:strCache>
                <c:ptCount val="1"/>
                <c:pt idx="0">
                  <c:v>介護サービス特別会計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A2D-49B9-B963-8BDE8A951DD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6A2D-49B9-B963-8BDE8A951DD7}"/>
            </c:ext>
          </c:extLst>
        </c:ser>
        <c:ser>
          <c:idx val="5"/>
          <c:order val="5"/>
          <c:tx>
            <c:strRef>
              <c:f>データシート!$A$32</c:f>
              <c:strCache>
                <c:ptCount val="1"/>
                <c:pt idx="0">
                  <c:v>坂下ダム施設管理事業特別会計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0.09</c:v>
                </c:pt>
                <c:pt idx="2">
                  <c:v>#N/A</c:v>
                </c:pt>
                <c:pt idx="3">
                  <c:v>0.08</c:v>
                </c:pt>
                <c:pt idx="4">
                  <c:v>0.11</c:v>
                </c:pt>
                <c:pt idx="5">
                  <c:v>#N/A</c:v>
                </c:pt>
                <c:pt idx="6">
                  <c:v>#N/A</c:v>
                </c:pt>
                <c:pt idx="7">
                  <c:v>0.38</c:v>
                </c:pt>
                <c:pt idx="8">
                  <c:v>#N/A</c:v>
                </c:pt>
                <c:pt idx="9">
                  <c:v>0.28999999999999998</c:v>
                </c:pt>
              </c:numCache>
            </c:numRef>
          </c:val>
          <c:extLst>
            <c:ext xmlns:c16="http://schemas.microsoft.com/office/drawing/2014/chart" uri="{C3380CC4-5D6E-409C-BE32-E72D297353CC}">
              <c16:uniqueId val="{00000005-6A2D-49B9-B963-8BDE8A951DD7}"/>
            </c:ext>
          </c:extLst>
        </c:ser>
        <c:ser>
          <c:idx val="6"/>
          <c:order val="6"/>
          <c:tx>
            <c:strRef>
              <c:f>データシート!$A$33</c:f>
              <c:strCache>
                <c:ptCount val="1"/>
                <c:pt idx="0">
                  <c:v>宅地造成事業特別会計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0.48</c:v>
                </c:pt>
                <c:pt idx="4">
                  <c:v>#N/A</c:v>
                </c:pt>
                <c:pt idx="5">
                  <c:v>0.48</c:v>
                </c:pt>
                <c:pt idx="6">
                  <c:v>#N/A</c:v>
                </c:pt>
                <c:pt idx="7">
                  <c:v>0.5</c:v>
                </c:pt>
                <c:pt idx="8">
                  <c:v>#N/A</c:v>
                </c:pt>
                <c:pt idx="9">
                  <c:v>0.48</c:v>
                </c:pt>
              </c:numCache>
            </c:numRef>
          </c:val>
          <c:extLst>
            <c:ext xmlns:c16="http://schemas.microsoft.com/office/drawing/2014/chart" uri="{C3380CC4-5D6E-409C-BE32-E72D297353CC}">
              <c16:uniqueId val="{00000006-6A2D-49B9-B963-8BDE8A951DD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1.71</c:v>
                </c:pt>
                <c:pt idx="2">
                  <c:v>#N/A</c:v>
                </c:pt>
                <c:pt idx="3">
                  <c:v>1.07</c:v>
                </c:pt>
                <c:pt idx="4">
                  <c:v>#N/A</c:v>
                </c:pt>
                <c:pt idx="5">
                  <c:v>1.85</c:v>
                </c:pt>
                <c:pt idx="6">
                  <c:v>#N/A</c:v>
                </c:pt>
                <c:pt idx="7">
                  <c:v>3.01</c:v>
                </c:pt>
                <c:pt idx="8">
                  <c:v>#N/A</c:v>
                </c:pt>
                <c:pt idx="9">
                  <c:v>1.24</c:v>
                </c:pt>
              </c:numCache>
            </c:numRef>
          </c:val>
          <c:extLst>
            <c:ext xmlns:c16="http://schemas.microsoft.com/office/drawing/2014/chart" uri="{C3380CC4-5D6E-409C-BE32-E72D297353CC}">
              <c16:uniqueId val="{00000007-6A2D-49B9-B963-8BDE8A951DD7}"/>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2.35</c:v>
                </c:pt>
                <c:pt idx="2">
                  <c:v>#N/A</c:v>
                </c:pt>
                <c:pt idx="3">
                  <c:v>0.73</c:v>
                </c:pt>
                <c:pt idx="4">
                  <c:v>#N/A</c:v>
                </c:pt>
                <c:pt idx="5">
                  <c:v>0.89</c:v>
                </c:pt>
                <c:pt idx="6">
                  <c:v>#N/A</c:v>
                </c:pt>
                <c:pt idx="7">
                  <c:v>0</c:v>
                </c:pt>
                <c:pt idx="8">
                  <c:v>#N/A</c:v>
                </c:pt>
                <c:pt idx="9">
                  <c:v>1.31</c:v>
                </c:pt>
              </c:numCache>
            </c:numRef>
          </c:val>
          <c:extLst>
            <c:ext xmlns:c16="http://schemas.microsoft.com/office/drawing/2014/chart" uri="{C3380CC4-5D6E-409C-BE32-E72D297353CC}">
              <c16:uniqueId val="{00000008-6A2D-49B9-B963-8BDE8A951DD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9.74</c:v>
                </c:pt>
                <c:pt idx="2">
                  <c:v>#N/A</c:v>
                </c:pt>
                <c:pt idx="3">
                  <c:v>26.5</c:v>
                </c:pt>
                <c:pt idx="4">
                  <c:v>#N/A</c:v>
                </c:pt>
                <c:pt idx="5">
                  <c:v>7.65</c:v>
                </c:pt>
                <c:pt idx="6">
                  <c:v>#N/A</c:v>
                </c:pt>
                <c:pt idx="7">
                  <c:v>11.76</c:v>
                </c:pt>
                <c:pt idx="8">
                  <c:v>#N/A</c:v>
                </c:pt>
                <c:pt idx="9">
                  <c:v>10.42</c:v>
                </c:pt>
              </c:numCache>
            </c:numRef>
          </c:val>
          <c:extLst>
            <c:ext xmlns:c16="http://schemas.microsoft.com/office/drawing/2014/chart" uri="{C3380CC4-5D6E-409C-BE32-E72D297353CC}">
              <c16:uniqueId val="{00000009-6A2D-49B9-B963-8BDE8A951DD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180</c:v>
                </c:pt>
                <c:pt idx="5">
                  <c:v>172</c:v>
                </c:pt>
                <c:pt idx="8">
                  <c:v>156</c:v>
                </c:pt>
                <c:pt idx="11">
                  <c:v>146</c:v>
                </c:pt>
                <c:pt idx="14">
                  <c:v>140</c:v>
                </c:pt>
              </c:numCache>
            </c:numRef>
          </c:val>
          <c:extLst>
            <c:ext xmlns:c16="http://schemas.microsoft.com/office/drawing/2014/chart" uri="{C3380CC4-5D6E-409C-BE32-E72D297353CC}">
              <c16:uniqueId val="{00000000-0AD2-48CC-AF0C-B83EAC2EFA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AD2-48CC-AF0C-B83EAC2EFA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AD2-48CC-AF0C-B83EAC2EFA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47</c:v>
                </c:pt>
                <c:pt idx="3">
                  <c:v>39</c:v>
                </c:pt>
                <c:pt idx="6">
                  <c:v>30</c:v>
                </c:pt>
                <c:pt idx="9">
                  <c:v>34</c:v>
                </c:pt>
                <c:pt idx="12">
                  <c:v>41</c:v>
                </c:pt>
              </c:numCache>
            </c:numRef>
          </c:val>
          <c:extLst>
            <c:ext xmlns:c16="http://schemas.microsoft.com/office/drawing/2014/chart" uri="{C3380CC4-5D6E-409C-BE32-E72D297353CC}">
              <c16:uniqueId val="{00000003-0AD2-48CC-AF0C-B83EAC2EFA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AD2-48CC-AF0C-B83EAC2EFA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D2-48CC-AF0C-B83EAC2EFA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AD2-48CC-AF0C-B83EAC2EFA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c:v>
                </c:pt>
                <c:pt idx="3">
                  <c:v>3</c:v>
                </c:pt>
                <c:pt idx="6">
                  <c:v>0</c:v>
                </c:pt>
                <c:pt idx="9">
                  <c:v>0</c:v>
                </c:pt>
                <c:pt idx="12">
                  <c:v>0</c:v>
                </c:pt>
              </c:numCache>
            </c:numRef>
          </c:val>
          <c:extLst>
            <c:ext xmlns:c16="http://schemas.microsoft.com/office/drawing/2014/chart" uri="{C3380CC4-5D6E-409C-BE32-E72D297353CC}">
              <c16:uniqueId val="{00000007-0AD2-48CC-AF0C-B83EAC2EFA8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-128</c:v>
                </c:pt>
                <c:pt idx="2">
                  <c:v>#N/A</c:v>
                </c:pt>
                <c:pt idx="3">
                  <c:v>#N/A</c:v>
                </c:pt>
                <c:pt idx="4">
                  <c:v>-130</c:v>
                </c:pt>
                <c:pt idx="5">
                  <c:v>#N/A</c:v>
                </c:pt>
                <c:pt idx="6">
                  <c:v>#N/A</c:v>
                </c:pt>
                <c:pt idx="7">
                  <c:v>-126</c:v>
                </c:pt>
                <c:pt idx="8">
                  <c:v>#N/A</c:v>
                </c:pt>
                <c:pt idx="9">
                  <c:v>#N/A</c:v>
                </c:pt>
                <c:pt idx="10">
                  <c:v>-112</c:v>
                </c:pt>
                <c:pt idx="11">
                  <c:v>#N/A</c:v>
                </c:pt>
                <c:pt idx="12">
                  <c:v>#N/A</c:v>
                </c:pt>
                <c:pt idx="13">
                  <c:v>-99</c:v>
                </c:pt>
                <c:pt idx="14">
                  <c:v>#N/A</c:v>
                </c:pt>
              </c:numCache>
            </c:numRef>
          </c:val>
          <c:smooth val="0"/>
          <c:extLst>
            <c:ext xmlns:c16="http://schemas.microsoft.com/office/drawing/2014/chart" uri="{C3380CC4-5D6E-409C-BE32-E72D297353CC}">
              <c16:uniqueId val="{00000008-0AD2-48CC-AF0C-B83EAC2EFA8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1268</c:v>
                </c:pt>
                <c:pt idx="5">
                  <c:v>1108</c:v>
                </c:pt>
                <c:pt idx="8">
                  <c:v>958</c:v>
                </c:pt>
                <c:pt idx="11">
                  <c:v>819</c:v>
                </c:pt>
                <c:pt idx="14">
                  <c:v>682</c:v>
                </c:pt>
              </c:numCache>
            </c:numRef>
          </c:val>
          <c:extLst>
            <c:ext xmlns:c16="http://schemas.microsoft.com/office/drawing/2014/chart" uri="{C3380CC4-5D6E-409C-BE32-E72D297353CC}">
              <c16:uniqueId val="{00000000-EA2E-4A70-BF37-4023DB0A119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A2E-4A70-BF37-4023DB0A119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29678</c:v>
                </c:pt>
                <c:pt idx="5">
                  <c:v>30699</c:v>
                </c:pt>
                <c:pt idx="8">
                  <c:v>25978</c:v>
                </c:pt>
                <c:pt idx="11">
                  <c:v>33077</c:v>
                </c:pt>
                <c:pt idx="14">
                  <c:v>35918</c:v>
                </c:pt>
              </c:numCache>
            </c:numRef>
          </c:val>
          <c:extLst>
            <c:ext xmlns:c16="http://schemas.microsoft.com/office/drawing/2014/chart" uri="{C3380CC4-5D6E-409C-BE32-E72D297353CC}">
              <c16:uniqueId val="{00000002-EA2E-4A70-BF37-4023DB0A119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2E-4A70-BF37-4023DB0A119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2E-4A70-BF37-4023DB0A119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2E-4A70-BF37-4023DB0A119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426</c:v>
                </c:pt>
                <c:pt idx="3">
                  <c:v>339</c:v>
                </c:pt>
                <c:pt idx="6">
                  <c:v>343</c:v>
                </c:pt>
                <c:pt idx="9">
                  <c:v>230</c:v>
                </c:pt>
                <c:pt idx="12">
                  <c:v>148</c:v>
                </c:pt>
              </c:numCache>
            </c:numRef>
          </c:val>
          <c:extLst>
            <c:ext xmlns:c16="http://schemas.microsoft.com/office/drawing/2014/chart" uri="{C3380CC4-5D6E-409C-BE32-E72D297353CC}">
              <c16:uniqueId val="{00000006-EA2E-4A70-BF37-4023DB0A119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75</c:v>
                </c:pt>
                <c:pt idx="3">
                  <c:v>64</c:v>
                </c:pt>
                <c:pt idx="6">
                  <c:v>53</c:v>
                </c:pt>
                <c:pt idx="9">
                  <c:v>45</c:v>
                </c:pt>
                <c:pt idx="12">
                  <c:v>37</c:v>
                </c:pt>
              </c:numCache>
            </c:numRef>
          </c:val>
          <c:extLst>
            <c:ext xmlns:c16="http://schemas.microsoft.com/office/drawing/2014/chart" uri="{C3380CC4-5D6E-409C-BE32-E72D297353CC}">
              <c16:uniqueId val="{00000007-EA2E-4A70-BF37-4023DB0A119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EA2E-4A70-BF37-4023DB0A119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A2E-4A70-BF37-4023DB0A119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A-EA2E-4A70-BF37-4023DB0A119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A2E-4A70-BF37-4023DB0A119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9674</c:v>
                </c:pt>
                <c:pt idx="1">
                  <c:v>9851</c:v>
                </c:pt>
                <c:pt idx="2">
                  <c:v>10167</c:v>
                </c:pt>
              </c:numCache>
            </c:numRef>
          </c:val>
          <c:extLst>
            <c:ext xmlns:c16="http://schemas.microsoft.com/office/drawing/2014/chart" uri="{C3380CC4-5D6E-409C-BE32-E72D297353CC}">
              <c16:uniqueId val="{00000000-1170-45AD-B2FA-7A624BEC5E2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24</c:v>
                </c:pt>
                <c:pt idx="1">
                  <c:v>24</c:v>
                </c:pt>
                <c:pt idx="2">
                  <c:v>24</c:v>
                </c:pt>
              </c:numCache>
            </c:numRef>
          </c:val>
          <c:extLst>
            <c:ext xmlns:c16="http://schemas.microsoft.com/office/drawing/2014/chart" uri="{C3380CC4-5D6E-409C-BE32-E72D297353CC}">
              <c16:uniqueId val="{00000001-1170-45AD-B2FA-7A624BEC5E2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75065</c:v>
                </c:pt>
                <c:pt idx="1">
                  <c:v>89920</c:v>
                </c:pt>
                <c:pt idx="2">
                  <c:v>96774</c:v>
                </c:pt>
              </c:numCache>
            </c:numRef>
          </c:val>
          <c:extLst>
            <c:ext xmlns:c16="http://schemas.microsoft.com/office/drawing/2014/chart" uri="{C3380CC4-5D6E-409C-BE32-E72D297353CC}">
              <c16:uniqueId val="{00000002-1170-45AD-B2FA-7A624BEC5E2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{9764DD3E-9624-4E37-879E-06FAFB1B0B1D}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DA4-47A7-B802-C4D91BE68B9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{D04C8CAE-3C1D-496D-B15E-4456AF2F8C97}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A4-47A7-B802-C4D91BE68B9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{D4564A95-6FD5-4C2D-A127-1FD0CE84C61B}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A4-47A7-B802-C4D91BE68B9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{17BFB37C-1C8B-4CE9-8AC1-E94F33F3C837}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A4-47A7-B802-C4D91BE68B9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{A2BB4946-E143-4207-88D4-71AF02173EE1}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A4-47A7-B802-C4D91BE68B9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{1C86DD29-67E0-4DE6-B782-9E3D5990C307}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DA4-47A7-B802-C4D91BE68B9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{3ABECA59-D30B-4A42-9C65-83E08E50A32A}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DA4-47A7-B802-C4D91BE68B9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{CA8C3667-5000-48C2-8AA4-85D5652B66B2}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DA4-47A7-B802-C4D91BE68B9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{73A13F2F-D520-42F0-B21C-E3462352F15E}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DA4-47A7-B802-C4D91BE68B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72.7</c:v>
                </c:pt>
                <c:pt idx="8">
                  <c:v>67.7</c:v>
                </c:pt>
                <c:pt idx="16">
                  <c:v>65.900000000000006</c:v>
                </c:pt>
                <c:pt idx="24">
                  <c:v>65.900000000000006</c:v>
                </c:pt>
                <c:pt idx="32">
                  <c:v>64.599999999999994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DA4-47A7-B802-C4D91BE68B9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{87F8D563-1397-4406-AF02-112A25F70740}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DA4-47A7-B802-C4D91BE68B9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{60321FE8-9320-4F9E-B001-9DB3E3F3B6CE}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A4-47A7-B802-C4D91BE68B9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{A67E2370-D948-476B-86CC-494BCC1C5E30}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A4-47A7-B802-C4D91BE68B9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{35D8994A-BF94-4048-9E26-46F188D63ECE}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A4-47A7-B802-C4D91BE68B9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{F94659B2-D359-44CE-86B6-32B5C7F29F9D}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A4-47A7-B802-C4D91BE68B9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{7A51D06D-A4B1-4A74-A8DD-BAD31FBCC360}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DA4-47A7-B802-C4D91BE68B9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{06ADCCFF-C55C-48D9-8643-0D56BEECC667}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DA4-47A7-B802-C4D91BE68B90}"/>
                </c:ext>
              </c:extLst>
            </c:dLbl>
            <c:dLbl>
              <c:idx val="24"/>
              <c:layout>
                <c:manualLayout>
                  <c:x val="-3.6961054097210587E-2"/>
                  <c:y val="-4.511431505635204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{196461F5-BDA1-4EEE-B4A6-E5F38A96313A}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DA4-47A7-B802-C4D91BE68B90}"/>
                </c:ext>
              </c:extLst>
            </c:dLbl>
            <c:dLbl>
              <c:idx val="32"/>
              <c:layout>
                <c:manualLayout>
                  <c:x val="-2.7070447203257735E-2"/>
                  <c:y val="-8.4363769155378313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{AFD0E2B3-891F-407B-BF36-13B01033D0AB}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DA4-47A7-B802-C4D91BE68B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DA4-47A7-B802-C4D91BE68B90}"/>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{ECD17F9D-E51E-47A3-90BE-C0A2B94D13D7}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D0E-4E4B-8AC9-F88A97202F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{683DF093-6DAE-4BDB-B5A2-7E4BF6E08291}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0E-4E4B-8AC9-F88A97202F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{6431037D-F097-490E-B43B-7AFAE68FAEC6}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0E-4E4B-8AC9-F88A97202F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{230DA9BC-D9BA-4541-8AC3-81F220FF146A}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0E-4E4B-8AC9-F88A97202F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{A6AB9C0F-E1E3-4914-8021-EF573036F03F}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0E-4E4B-8AC9-F88A97202F7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{039A35BF-36FD-4F64-8A51-266558F8BDE4}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D0E-4E4B-8AC9-F88A97202F7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{8AB50C27-9738-4DAA-8ED9-71EC6EAA246C}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D0E-4E4B-8AC9-F88A97202F7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{D46FC4D0-AD55-4207-BAC5-F39A3DB4FFE0}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D0E-4E4B-8AC9-F88A97202F7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{AC745892-D951-43EF-9923-E751C5196C2B}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D0E-4E4B-8AC9-F88A97202F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-2.2999999999999998</c:v>
                </c:pt>
                <c:pt idx="8">
                  <c:v>-2.4</c:v>
                </c:pt>
                <c:pt idx="16">
                  <c:v>-2.4</c:v>
                </c:pt>
                <c:pt idx="24">
                  <c:v>-2.4</c:v>
                </c:pt>
                <c:pt idx="32">
                  <c:v>-2.2000000000000002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D0E-4E4B-8AC9-F88A97202F7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{B220CA3D-E5F8-4A54-A5D8-9A4C18E9B85C}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D0E-4E4B-8AC9-F88A97202F7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{E1B8AFD8-D72A-4640-8272-7CF9CDF27298}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0E-4E4B-8AC9-F88A97202F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{DD07D39A-907E-47AD-8CDE-66244F4DB164}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0E-4E4B-8AC9-F88A97202F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{E93E95D5-2D23-487B-842A-379F553D50BB}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0E-4E4B-8AC9-F88A97202F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{8D15C343-764E-4172-BC4C-C84A585CEA35}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0E-4E4B-8AC9-F88A97202F7B}"/>
                </c:ext>
              </c:extLst>
            </c:dLbl>
            <c:dLbl>
              <c:idx val="8"/>
              <c:layout>
                <c:manualLayout>
                  <c:x val="-1.8235628084250059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{3167B212-937A-4A20-AA1E-EB1A781311EA}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D0E-4E4B-8AC9-F88A97202F7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{92790AB6-1211-45C2-8A70-9F4C0648C882}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D0E-4E4B-8AC9-F88A97202F7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{E26AF95F-B9E0-41E4-9746-089F4EB4E76A}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D0E-4E4B-8AC9-F88A97202F7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{A8EF6E54-739F-494C-89EB-D4BAA71EBE9E}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D0E-4E4B-8AC9-F88A97202F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D0E-4E4B-8AC9-F88A97202F7B}"/>
            </c:ext>
          </c:extLst>
        </c:ser>
        <c:dLbls>
          <c:showLegendKey val="0"/>
          <c:showVal val="1"/>
          <c:showCatName val="0"/>
          <c:showSerName val="0"/>
          <c:showPercent val="0"/>
          <c:showBubbleSize val="0"/>
        </c:dLbls>
        <c:axId val="84219776"/>
        <c:axId val="84234240"/>
      </c:scatterChart>
      <c:valAx>
        <c:axId val="84219776"/>
        <c:scaling>
          <c:orientation val="maxMin"/>
          <c:max val="7.5"/>
          <c:min val="6.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年度に全て償還となったため、新規起債が無い限り公債費は皆無である。一部事務組合にて起債した公債費のみが実質公債費比率に反映される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財政調整基金や一般財源を原資とした目的基金が増加傾向にあり、反対に震災前に起債した公債費の償還が全て終わり将来負担額はほぼ皆無である。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充当可能財源等が将来負担額を大きく上回っているため、将来負担比率の分子は▲３６，４１４百万円となっている。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福島県大熊町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基金残高が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106,965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百万円となり、前年度比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7,171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帰還環境整備交付金基金など一度、国庫支出金を基金積立をし、復興整備事業等が完了する時点で基金を取崩して使用する基金があり、その事業量に比例し残高が増加している。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東日本大震災基金については、令和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年度に（株）東京電力からの損害賠償金の一部が約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百万円収入となったこと等によって、前年度と比較し大きく増加している。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今後、復興拠点整備事業等に多くの財源が必要になると見込まれる。長期的な維持運営等の復興計画に基づいて適正な執行を検討している。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中間貯蔵施設整備等影響緩和交付金基金については、中間貯蔵施設等の整備及び管理運営並びに同施設等への除去土壌等の収集及び運搬に伴う影響を緩和するために必要な生活再建及び地域振興等に係る幅広い事業に要する経費の財源に充てるため積立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その他については、復興拠点整備や地域振興等のために基金積立をしている。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震災前は各目的の事業の財源として基金を創設していたが、震災以降は住民が帰町できる環境整備事業の財源として、福島再生加速化交付金等の国庫支出金を基金に積立て、事業完了とともに取り崩ししているものもある。事業期間が長期に渡ることで交付金額が多額となり、それを基金に積み立てるため、震災以降はその他特定目的基金残高は増加傾向で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特定目的基金の多くは国庫等を財源としているため、適正な管理に努め、避難指示解除後に帰還環境の拠点を整備し、住民が安心安全に暮らせるよう必要な公共事業の財源として取り崩す方針である。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地方自治法第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項の規定にある決算剰余金の積立と運用等による増加である。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将来的に復興事業や公共施設の維持管理等に係る財源として取崩しを考えているが、現在のところ、復旧・復興の財源を確保できているため、財政調整基金を取崩予定はない。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基金運用による利子積立のみ増加している。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基金取崩の計画により適正な執行を検討している。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10,160
10,115
78.71
43,107,963
38,703,372
565,998
5,282,193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東日本大震災に伴う福島第一原子力発電所事故の影響により、帰還困難区域と定められた町内にある公共施設等が年々減価償却し、また、新た</a:t>
          </a:r>
          <a:r>
            <a:rPr kumimoji="1" lang="ja-JP" altLang="en-US" sz="1100">
              <a:solidFill>
                <a:schemeClr val="dk1"/>
              </a:solidFill>
              <a:effectLst/>
              <a:latin typeface="+mn-lt"/>
              <a:ea typeface="+mn-ea"/>
              <a:cs typeface="+mn-cs"/>
            </a:rPr>
            <a:t>な</a:t>
          </a:r>
          <a:r>
            <a:rPr kumimoji="1" lang="ja-JP" altLang="ja-JP" sz="1100">
              <a:solidFill>
                <a:schemeClr val="dk1"/>
              </a:solidFill>
              <a:effectLst/>
              <a:latin typeface="+mn-lt"/>
              <a:ea typeface="+mn-ea"/>
              <a:cs typeface="+mn-cs"/>
            </a:rPr>
            <a:t>公共施設等の更新及び建設が無かったため、有形固定資産減価償却率が平成２９年度まで上昇していた。平成３０年度以降は復興拠点内に本庁舎など公共施設の建設等が</a:t>
          </a:r>
          <a:r>
            <a:rPr kumimoji="1" lang="ja-JP" altLang="en-US" sz="1100">
              <a:solidFill>
                <a:schemeClr val="dk1"/>
              </a:solidFill>
              <a:effectLst/>
              <a:latin typeface="+mn-lt"/>
              <a:ea typeface="+mn-ea"/>
              <a:cs typeface="+mn-cs"/>
            </a:rPr>
            <a:t>進んでおり、</a:t>
          </a:r>
          <a:r>
            <a:rPr kumimoji="1" lang="ja-JP" altLang="ja-JP" sz="1100">
              <a:solidFill>
                <a:schemeClr val="dk1"/>
              </a:solidFill>
              <a:effectLst/>
              <a:latin typeface="+mn-lt"/>
              <a:ea typeface="+mn-ea"/>
              <a:cs typeface="+mn-cs"/>
            </a:rPr>
            <a:t>減価償却率が下がってきている。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7" name="直線コネクタ 76"/>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8" name="有形固定資産減価償却率最小値テキスト"/>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9" name="直線コネクタ 78"/>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82" name="有形固定資産減価償却率平均値テキスト"/>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84" name="フローチャート: 判断 83"/>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5" name="フローチャート: 判断 84"/>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6" name="フローチャート: 判断 85"/>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12972</xdr:rowOff>
    </xdr:from>
    <xdr:to>
      <xdr:col>7</xdr:col>
      <xdr:colOff>187325</xdr:colOff>
      <xdr:row>29</xdr:row>
      <xdr:rowOff>114572</xdr:rowOff>
    </xdr:to>
    <xdr:sp macro="" textlink="">
      <xdr:nvSpPr>
        <xdr:cNvPr id="87" name="フローチャート: 判断 86"/>
        <xdr:cNvSpPr/>
      </xdr:nvSpPr>
      <xdr:spPr>
        <a:xfrm>
          <a:off x="1714500" y="575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54338</xdr:rowOff>
    </xdr:from>
    <xdr:to>
      <xdr:col>23</xdr:col>
      <xdr:colOff>136525</xdr:colOff>
      <xdr:row>30</xdr:row>
      <xdr:rowOff>155938</xdr:rowOff>
    </xdr:to>
    <xdr:sp macro="" textlink="">
      <xdr:nvSpPr>
        <xdr:cNvPr id="93" name="楕円 92"/>
        <xdr:cNvSpPr/>
      </xdr:nvSpPr>
      <xdr:spPr>
        <a:xfrm>
          <a:off x="47117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32765</xdr:rowOff>
    </xdr:from>
    <xdr:ext cx="405111" cy="259045"/>
    <xdr:sp macro="" textlink="">
      <xdr:nvSpPr>
        <xdr:cNvPr id="94" name="有形固定資産減価償却率該当値テキスト"/>
        <xdr:cNvSpPr txBox="1"/>
      </xdr:nvSpPr>
      <xdr:spPr>
        <a:xfrm>
          <a:off x="4813300" y="594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94433</xdr:rowOff>
    </xdr:from>
    <xdr:to>
      <xdr:col>19</xdr:col>
      <xdr:colOff>187325</xdr:colOff>
      <xdr:row>31</xdr:row>
      <xdr:rowOff>24583</xdr:rowOff>
    </xdr:to>
    <xdr:sp macro="" textlink="">
      <xdr:nvSpPr>
        <xdr:cNvPr id="95" name="楕円 94"/>
        <xdr:cNvSpPr/>
      </xdr:nvSpPr>
      <xdr:spPr>
        <a:xfrm>
          <a:off x="4000500" y="60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105138</xdr:rowOff>
    </xdr:from>
    <xdr:to>
      <xdr:col>23</xdr:col>
      <xdr:colOff>85725</xdr:colOff>
      <xdr:row>30</xdr:row>
      <xdr:rowOff>145233</xdr:rowOff>
    </xdr:to>
    <xdr:cxnSp macro="">
      <xdr:nvCxnSpPr>
        <xdr:cNvPr id="96" name="直線コネクタ 95"/>
        <xdr:cNvCxnSpPr/>
      </xdr:nvCxnSpPr>
      <xdr:spPr>
        <a:xfrm flipV="1">
          <a:off x="4051300" y="6020163"/>
          <a:ext cx="7112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94433</xdr:rowOff>
    </xdr:from>
    <xdr:to>
      <xdr:col>15</xdr:col>
      <xdr:colOff>187325</xdr:colOff>
      <xdr:row>31</xdr:row>
      <xdr:rowOff>24583</xdr:rowOff>
    </xdr:to>
    <xdr:sp macro="" textlink="">
      <xdr:nvSpPr>
        <xdr:cNvPr id="97" name="楕円 96"/>
        <xdr:cNvSpPr/>
      </xdr:nvSpPr>
      <xdr:spPr>
        <a:xfrm>
          <a:off x="3238500" y="60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145233</xdr:rowOff>
    </xdr:from>
    <xdr:to>
      <xdr:col>19</xdr:col>
      <xdr:colOff>136525</xdr:colOff>
      <xdr:row>30</xdr:row>
      <xdr:rowOff>145233</xdr:rowOff>
    </xdr:to>
    <xdr:cxnSp macro="">
      <xdr:nvCxnSpPr>
        <xdr:cNvPr id="98" name="直線コネクタ 97"/>
        <xdr:cNvCxnSpPr/>
      </xdr:nvCxnSpPr>
      <xdr:spPr>
        <a:xfrm>
          <a:off x="3289300" y="606025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149951</xdr:rowOff>
    </xdr:from>
    <xdr:to>
      <xdr:col>11</xdr:col>
      <xdr:colOff>187325</xdr:colOff>
      <xdr:row>31</xdr:row>
      <xdr:rowOff>80101</xdr:rowOff>
    </xdr:to>
    <xdr:sp macro="" textlink="">
      <xdr:nvSpPr>
        <xdr:cNvPr id="99" name="楕円 98"/>
        <xdr:cNvSpPr/>
      </xdr:nvSpPr>
      <xdr:spPr>
        <a:xfrm>
          <a:off x="2476500" y="606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145233</xdr:rowOff>
    </xdr:from>
    <xdr:to>
      <xdr:col>15</xdr:col>
      <xdr:colOff>136525</xdr:colOff>
      <xdr:row>31</xdr:row>
      <xdr:rowOff>29301</xdr:rowOff>
    </xdr:to>
    <xdr:cxnSp macro="">
      <xdr:nvCxnSpPr>
        <xdr:cNvPr id="100" name="直線コネクタ 99"/>
        <xdr:cNvCxnSpPr/>
      </xdr:nvCxnSpPr>
      <xdr:spPr>
        <a:xfrm flipV="1">
          <a:off x="2527300" y="6060258"/>
          <a:ext cx="762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132715</xdr:rowOff>
    </xdr:from>
    <xdr:to>
      <xdr:col>7</xdr:col>
      <xdr:colOff>187325</xdr:colOff>
      <xdr:row>32</xdr:row>
      <xdr:rowOff>62865</xdr:rowOff>
    </xdr:to>
    <xdr:sp macro="" textlink="">
      <xdr:nvSpPr>
        <xdr:cNvPr id="101" name="楕円 100"/>
        <xdr:cNvSpPr/>
      </xdr:nvSpPr>
      <xdr:spPr>
        <a:xfrm>
          <a:off x="1714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29301</xdr:rowOff>
    </xdr:from>
    <xdr:to>
      <xdr:col>11</xdr:col>
      <xdr:colOff>136525</xdr:colOff>
      <xdr:row>32</xdr:row>
      <xdr:rowOff>12065</xdr:rowOff>
    </xdr:to>
    <xdr:cxnSp macro="">
      <xdr:nvCxnSpPr>
        <xdr:cNvPr id="102" name="直線コネクタ 101"/>
        <xdr:cNvCxnSpPr/>
      </xdr:nvCxnSpPr>
      <xdr:spPr>
        <a:xfrm flipV="1">
          <a:off x="1765300" y="6115776"/>
          <a:ext cx="762000" cy="15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64515</xdr:rowOff>
    </xdr:from>
    <xdr:ext cx="405111" cy="259045"/>
    <xdr:sp macro="" textlink="">
      <xdr:nvSpPr>
        <xdr:cNvPr id="103" name="n_1aveValue有形固定資産減価償却率"/>
        <xdr:cNvSpPr txBox="1"/>
      </xdr:nvSpPr>
      <xdr:spPr>
        <a:xfrm>
          <a:off x="3836044"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104" name="n_2aveValue有形固定資産減価償却率"/>
        <xdr:cNvSpPr txBox="1"/>
      </xdr:nvSpPr>
      <xdr:spPr>
        <a:xfrm>
          <a:off x="30867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105" name="n_3aveValue有形固定資産減価償却率"/>
        <xdr:cNvSpPr txBox="1"/>
      </xdr:nvSpPr>
      <xdr:spPr>
        <a:xfrm>
          <a:off x="2324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131099</xdr:rowOff>
    </xdr:from>
    <xdr:ext cx="405111" cy="259045"/>
    <xdr:sp macro="" textlink="">
      <xdr:nvSpPr>
        <xdr:cNvPr id="106" name="n_4aveValue有形固定資産減価償却率"/>
        <xdr:cNvSpPr txBox="1"/>
      </xdr:nvSpPr>
      <xdr:spPr>
        <a:xfrm>
          <a:off x="1562744" y="5531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15710</xdr:rowOff>
    </xdr:from>
    <xdr:ext cx="405111" cy="259045"/>
    <xdr:sp macro="" textlink="">
      <xdr:nvSpPr>
        <xdr:cNvPr id="107" name="n_1mainValue有形固定資産減価償却率"/>
        <xdr:cNvSpPr txBox="1"/>
      </xdr:nvSpPr>
      <xdr:spPr>
        <a:xfrm>
          <a:off x="3836044" y="6102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15710</xdr:rowOff>
    </xdr:from>
    <xdr:ext cx="405111" cy="259045"/>
    <xdr:sp macro="" textlink="">
      <xdr:nvSpPr>
        <xdr:cNvPr id="108" name="n_2mainValue有形固定資産減価償却率"/>
        <xdr:cNvSpPr txBox="1"/>
      </xdr:nvSpPr>
      <xdr:spPr>
        <a:xfrm>
          <a:off x="3086744" y="6102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71228</xdr:rowOff>
    </xdr:from>
    <xdr:ext cx="405111" cy="259045"/>
    <xdr:sp macro="" textlink="">
      <xdr:nvSpPr>
        <xdr:cNvPr id="109" name="n_3mainValue有形固定資産減価償却率"/>
        <xdr:cNvSpPr txBox="1"/>
      </xdr:nvSpPr>
      <xdr:spPr>
        <a:xfrm>
          <a:off x="2324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53992</xdr:rowOff>
    </xdr:from>
    <xdr:ext cx="405111" cy="259045"/>
    <xdr:sp macro="" textlink="">
      <xdr:nvSpPr>
        <xdr:cNvPr id="110" name="n_4mainValue有形固定資産減価償却率"/>
        <xdr:cNvSpPr txBox="1"/>
      </xdr:nvSpPr>
      <xdr:spPr>
        <a:xfrm>
          <a:off x="1562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対象年度の該当数値なし</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9" name="直線コネクタ 138"/>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40" name="債務償還比率最小値テキスト"/>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41" name="直線コネクタ 140"/>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88430</xdr:rowOff>
    </xdr:from>
    <xdr:ext cx="469744" cy="259045"/>
    <xdr:sp macro="" textlink="">
      <xdr:nvSpPr>
        <xdr:cNvPr id="144" name="債務償還比率平均値テキスト"/>
        <xdr:cNvSpPr txBox="1"/>
      </xdr:nvSpPr>
      <xdr:spPr>
        <a:xfrm>
          <a:off x="14846300" y="5489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5" name="フローチャート: 判断 144"/>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158344</xdr:rowOff>
    </xdr:from>
    <xdr:ext cx="469744" cy="259045"/>
    <xdr:sp macro="" textlink="">
      <xdr:nvSpPr>
        <xdr:cNvPr id="155" name="n_1aveValue債務償還比率"/>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56" name="n_2aveValue債務償還比率"/>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57" name="n_3aveValue債務償還比率"/>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58" name="n_4aveValue債務償還比率"/>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10,160
10,115
78.71
43,107,963
38,703,372
565,998
5,282,193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170742</xdr:rowOff>
    </xdr:from>
    <xdr:ext cx="405111" cy="259045"/>
    <xdr:sp macro="" textlink="">
      <xdr:nvSpPr>
        <xdr:cNvPr id="63" name="【道路】&#10;有形固定資産減価償却率平均値テキスト"/>
        <xdr:cNvSpPr txBox="1"/>
      </xdr:nvSpPr>
      <xdr:spPr>
        <a:xfrm>
          <a:off x="4673600" y="6514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44994</xdr:rowOff>
    </xdr:from>
    <xdr:to>
      <xdr:col>24</xdr:col>
      <xdr:colOff>114300</xdr:colOff>
      <xdr:row>41</xdr:row>
      <xdr:rowOff>146594</xdr:rowOff>
    </xdr:to>
    <xdr:sp macro="" textlink="">
      <xdr:nvSpPr>
        <xdr:cNvPr id="74" name="楕円 73"/>
        <xdr:cNvSpPr/>
      </xdr:nvSpPr>
      <xdr:spPr>
        <a:xfrm>
          <a:off x="4584700" y="707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23421</xdr:rowOff>
    </xdr:from>
    <xdr:ext cx="405111" cy="259045"/>
    <xdr:sp macro="" textlink="">
      <xdr:nvSpPr>
        <xdr:cNvPr id="75" name="【道路】&#10;有形固定資産減価償却率該当値テキスト"/>
        <xdr:cNvSpPr txBox="1"/>
      </xdr:nvSpPr>
      <xdr:spPr>
        <a:xfrm>
          <a:off x="4673600" y="705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38463</xdr:rowOff>
    </xdr:from>
    <xdr:to>
      <xdr:col>20</xdr:col>
      <xdr:colOff>38100</xdr:colOff>
      <xdr:row>41</xdr:row>
      <xdr:rowOff>140063</xdr:rowOff>
    </xdr:to>
    <xdr:sp macro="" textlink="">
      <xdr:nvSpPr>
        <xdr:cNvPr id="76" name="楕円 75"/>
        <xdr:cNvSpPr/>
      </xdr:nvSpPr>
      <xdr:spPr>
        <a:xfrm>
          <a:off x="3746500" y="70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89263</xdr:rowOff>
    </xdr:from>
    <xdr:to>
      <xdr:col>24</xdr:col>
      <xdr:colOff>63500</xdr:colOff>
      <xdr:row>41</xdr:row>
      <xdr:rowOff>95794</xdr:rowOff>
    </xdr:to>
    <xdr:cxnSp macro="">
      <xdr:nvCxnSpPr>
        <xdr:cNvPr id="77" name="直線コネクタ 76"/>
        <xdr:cNvCxnSpPr/>
      </xdr:nvCxnSpPr>
      <xdr:spPr>
        <a:xfrm>
          <a:off x="3797300" y="711871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38463</xdr:rowOff>
    </xdr:from>
    <xdr:to>
      <xdr:col>15</xdr:col>
      <xdr:colOff>101600</xdr:colOff>
      <xdr:row>41</xdr:row>
      <xdr:rowOff>140063</xdr:rowOff>
    </xdr:to>
    <xdr:sp macro="" textlink="">
      <xdr:nvSpPr>
        <xdr:cNvPr id="78" name="楕円 77"/>
        <xdr:cNvSpPr/>
      </xdr:nvSpPr>
      <xdr:spPr>
        <a:xfrm>
          <a:off x="2857500" y="70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89263</xdr:rowOff>
    </xdr:from>
    <xdr:to>
      <xdr:col>19</xdr:col>
      <xdr:colOff>177800</xdr:colOff>
      <xdr:row>41</xdr:row>
      <xdr:rowOff>89263</xdr:rowOff>
    </xdr:to>
    <xdr:cxnSp macro="">
      <xdr:nvCxnSpPr>
        <xdr:cNvPr id="79" name="直線コネクタ 78"/>
        <xdr:cNvCxnSpPr/>
      </xdr:nvCxnSpPr>
      <xdr:spPr>
        <a:xfrm>
          <a:off x="2908300" y="71187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30299</xdr:rowOff>
    </xdr:from>
    <xdr:to>
      <xdr:col>10</xdr:col>
      <xdr:colOff>165100</xdr:colOff>
      <xdr:row>41</xdr:row>
      <xdr:rowOff>131899</xdr:rowOff>
    </xdr:to>
    <xdr:sp macro="" textlink="">
      <xdr:nvSpPr>
        <xdr:cNvPr id="80" name="楕円 79"/>
        <xdr:cNvSpPr/>
      </xdr:nvSpPr>
      <xdr:spPr>
        <a:xfrm>
          <a:off x="1968500" y="70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81099</xdr:rowOff>
    </xdr:from>
    <xdr:to>
      <xdr:col>15</xdr:col>
      <xdr:colOff>50800</xdr:colOff>
      <xdr:row>41</xdr:row>
      <xdr:rowOff>89263</xdr:rowOff>
    </xdr:to>
    <xdr:cxnSp macro="">
      <xdr:nvCxnSpPr>
        <xdr:cNvPr id="81" name="直線コネクタ 80"/>
        <xdr:cNvCxnSpPr/>
      </xdr:nvCxnSpPr>
      <xdr:spPr>
        <a:xfrm>
          <a:off x="2019300" y="711054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164193</xdr:rowOff>
    </xdr:from>
    <xdr:to>
      <xdr:col>6</xdr:col>
      <xdr:colOff>38100</xdr:colOff>
      <xdr:row>41</xdr:row>
      <xdr:rowOff>94343</xdr:rowOff>
    </xdr:to>
    <xdr:sp macro="" textlink="">
      <xdr:nvSpPr>
        <xdr:cNvPr id="82" name="楕円 81"/>
        <xdr:cNvSpPr/>
      </xdr:nvSpPr>
      <xdr:spPr>
        <a:xfrm>
          <a:off x="1079500" y="70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43543</xdr:rowOff>
    </xdr:from>
    <xdr:to>
      <xdr:col>10</xdr:col>
      <xdr:colOff>114300</xdr:colOff>
      <xdr:row>41</xdr:row>
      <xdr:rowOff>81099</xdr:rowOff>
    </xdr:to>
    <xdr:cxnSp macro="">
      <xdr:nvCxnSpPr>
        <xdr:cNvPr id="83" name="直線コネクタ 82"/>
        <xdr:cNvCxnSpPr/>
      </xdr:nvCxnSpPr>
      <xdr:spPr>
        <a:xfrm>
          <a:off x="1130300" y="707299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xdr:cNvSpPr txBox="1"/>
      </xdr:nvSpPr>
      <xdr:spPr>
        <a:xfrm>
          <a:off x="1816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xdr:cNvSpPr txBox="1"/>
      </xdr:nvSpPr>
      <xdr:spPr>
        <a:xfrm>
          <a:off x="927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131190</xdr:rowOff>
    </xdr:from>
    <xdr:ext cx="405111" cy="259045"/>
    <xdr:sp macro="" textlink="">
      <xdr:nvSpPr>
        <xdr:cNvPr id="88" name="n_1mainValue【道路】&#10;有形固定資産減価償却率"/>
        <xdr:cNvSpPr txBox="1"/>
      </xdr:nvSpPr>
      <xdr:spPr>
        <a:xfrm>
          <a:off x="3582044" y="716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131190</xdr:rowOff>
    </xdr:from>
    <xdr:ext cx="405111" cy="259045"/>
    <xdr:sp macro="" textlink="">
      <xdr:nvSpPr>
        <xdr:cNvPr id="89" name="n_2mainValue【道路】&#10;有形固定資産減価償却率"/>
        <xdr:cNvSpPr txBox="1"/>
      </xdr:nvSpPr>
      <xdr:spPr>
        <a:xfrm>
          <a:off x="2705744" y="716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123026</xdr:rowOff>
    </xdr:from>
    <xdr:ext cx="405111" cy="259045"/>
    <xdr:sp macro="" textlink="">
      <xdr:nvSpPr>
        <xdr:cNvPr id="90" name="n_3mainValue【道路】&#10;有形固定資産減価償却率"/>
        <xdr:cNvSpPr txBox="1"/>
      </xdr:nvSpPr>
      <xdr:spPr>
        <a:xfrm>
          <a:off x="1816744" y="715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85470</xdr:rowOff>
    </xdr:from>
    <xdr:ext cx="405111" cy="259045"/>
    <xdr:sp macro="" textlink="">
      <xdr:nvSpPr>
        <xdr:cNvPr id="91" name="n_4mainValue【道路】&#10;有形固定資産減価償却率"/>
        <xdr:cNvSpPr txBox="1"/>
      </xdr:nvSpPr>
      <xdr:spPr>
        <a:xfrm>
          <a:off x="927744" y="711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136629</xdr:rowOff>
    </xdr:from>
    <xdr:ext cx="534377" cy="259045"/>
    <xdr:sp macro="" textlink="">
      <xdr:nvSpPr>
        <xdr:cNvPr id="118" name="【道路】&#10;一人当たり延長平均値テキスト"/>
        <xdr:cNvSpPr txBox="1"/>
      </xdr:nvSpPr>
      <xdr:spPr>
        <a:xfrm>
          <a:off x="10515600" y="6823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53824</xdr:rowOff>
    </xdr:from>
    <xdr:to>
      <xdr:col>50</xdr:col>
      <xdr:colOff>165100</xdr:colOff>
      <xdr:row>40</xdr:row>
      <xdr:rowOff>155424</xdr:rowOff>
    </xdr:to>
    <xdr:sp macro="" textlink="">
      <xdr:nvSpPr>
        <xdr:cNvPr id="120" name="フローチャート: 判断 119"/>
        <xdr:cNvSpPr/>
      </xdr:nvSpPr>
      <xdr:spPr>
        <a:xfrm>
          <a:off x="9588500" y="69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60540</xdr:rowOff>
    </xdr:from>
    <xdr:to>
      <xdr:col>46</xdr:col>
      <xdr:colOff>38100</xdr:colOff>
      <xdr:row>40</xdr:row>
      <xdr:rowOff>162140</xdr:rowOff>
    </xdr:to>
    <xdr:sp macro="" textlink="">
      <xdr:nvSpPr>
        <xdr:cNvPr id="121" name="フローチャート: 判断 120"/>
        <xdr:cNvSpPr/>
      </xdr:nvSpPr>
      <xdr:spPr>
        <a:xfrm>
          <a:off x="8699500" y="691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55006</xdr:rowOff>
    </xdr:from>
    <xdr:to>
      <xdr:col>41</xdr:col>
      <xdr:colOff>101600</xdr:colOff>
      <xdr:row>40</xdr:row>
      <xdr:rowOff>156606</xdr:rowOff>
    </xdr:to>
    <xdr:sp macro="" textlink="">
      <xdr:nvSpPr>
        <xdr:cNvPr id="122" name="フローチャート: 判断 121"/>
        <xdr:cNvSpPr/>
      </xdr:nvSpPr>
      <xdr:spPr>
        <a:xfrm>
          <a:off x="7810500" y="691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53317</xdr:rowOff>
    </xdr:from>
    <xdr:to>
      <xdr:col>36</xdr:col>
      <xdr:colOff>165100</xdr:colOff>
      <xdr:row>40</xdr:row>
      <xdr:rowOff>154917</xdr:rowOff>
    </xdr:to>
    <xdr:sp macro="" textlink="">
      <xdr:nvSpPr>
        <xdr:cNvPr id="123" name="フローチャート: 判断 122"/>
        <xdr:cNvSpPr/>
      </xdr:nvSpPr>
      <xdr:spPr>
        <a:xfrm>
          <a:off x="6921500" y="691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41299</xdr:rowOff>
    </xdr:from>
    <xdr:to>
      <xdr:col>55</xdr:col>
      <xdr:colOff>50800</xdr:colOff>
      <xdr:row>41</xdr:row>
      <xdr:rowOff>142899</xdr:rowOff>
    </xdr:to>
    <xdr:sp macro="" textlink="">
      <xdr:nvSpPr>
        <xdr:cNvPr id="129" name="楕円 128"/>
        <xdr:cNvSpPr/>
      </xdr:nvSpPr>
      <xdr:spPr>
        <a:xfrm>
          <a:off x="10426700" y="707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127676</xdr:rowOff>
    </xdr:from>
    <xdr:ext cx="534377" cy="259045"/>
    <xdr:sp macro="" textlink="">
      <xdr:nvSpPr>
        <xdr:cNvPr id="130" name="【道路】&#10;一人当たり延長該当値テキスト"/>
        <xdr:cNvSpPr txBox="1"/>
      </xdr:nvSpPr>
      <xdr:spPr>
        <a:xfrm>
          <a:off x="10515600" y="698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41722</xdr:rowOff>
    </xdr:from>
    <xdr:to>
      <xdr:col>50</xdr:col>
      <xdr:colOff>165100</xdr:colOff>
      <xdr:row>41</xdr:row>
      <xdr:rowOff>143322</xdr:rowOff>
    </xdr:to>
    <xdr:sp macro="" textlink="">
      <xdr:nvSpPr>
        <xdr:cNvPr id="131" name="楕円 130"/>
        <xdr:cNvSpPr/>
      </xdr:nvSpPr>
      <xdr:spPr>
        <a:xfrm>
          <a:off x="9588500" y="707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92099</xdr:rowOff>
    </xdr:from>
    <xdr:to>
      <xdr:col>55</xdr:col>
      <xdr:colOff>0</xdr:colOff>
      <xdr:row>41</xdr:row>
      <xdr:rowOff>92522</xdr:rowOff>
    </xdr:to>
    <xdr:cxnSp macro="">
      <xdr:nvCxnSpPr>
        <xdr:cNvPr id="132" name="直線コネクタ 131"/>
        <xdr:cNvCxnSpPr/>
      </xdr:nvCxnSpPr>
      <xdr:spPr>
        <a:xfrm flipV="1">
          <a:off x="9639300" y="7121549"/>
          <a:ext cx="83820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41911</xdr:rowOff>
    </xdr:from>
    <xdr:to>
      <xdr:col>46</xdr:col>
      <xdr:colOff>38100</xdr:colOff>
      <xdr:row>41</xdr:row>
      <xdr:rowOff>143511</xdr:rowOff>
    </xdr:to>
    <xdr:sp macro="" textlink="">
      <xdr:nvSpPr>
        <xdr:cNvPr id="133" name="楕円 132"/>
        <xdr:cNvSpPr/>
      </xdr:nvSpPr>
      <xdr:spPr>
        <a:xfrm>
          <a:off x="8699500" y="707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92522</xdr:rowOff>
    </xdr:from>
    <xdr:to>
      <xdr:col>50</xdr:col>
      <xdr:colOff>114300</xdr:colOff>
      <xdr:row>41</xdr:row>
      <xdr:rowOff>92711</xdr:rowOff>
    </xdr:to>
    <xdr:cxnSp macro="">
      <xdr:nvCxnSpPr>
        <xdr:cNvPr id="134" name="直線コネクタ 133"/>
        <xdr:cNvCxnSpPr/>
      </xdr:nvCxnSpPr>
      <xdr:spPr>
        <a:xfrm flipV="1">
          <a:off x="8750300" y="7121972"/>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42241</xdr:rowOff>
    </xdr:from>
    <xdr:to>
      <xdr:col>41</xdr:col>
      <xdr:colOff>101600</xdr:colOff>
      <xdr:row>41</xdr:row>
      <xdr:rowOff>143841</xdr:rowOff>
    </xdr:to>
    <xdr:sp macro="" textlink="">
      <xdr:nvSpPr>
        <xdr:cNvPr id="135" name="楕円 134"/>
        <xdr:cNvSpPr/>
      </xdr:nvSpPr>
      <xdr:spPr>
        <a:xfrm>
          <a:off x="7810500" y="707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92711</xdr:rowOff>
    </xdr:from>
    <xdr:to>
      <xdr:col>45</xdr:col>
      <xdr:colOff>177800</xdr:colOff>
      <xdr:row>41</xdr:row>
      <xdr:rowOff>93041</xdr:rowOff>
    </xdr:to>
    <xdr:cxnSp macro="">
      <xdr:nvCxnSpPr>
        <xdr:cNvPr id="136" name="直線コネクタ 135"/>
        <xdr:cNvCxnSpPr/>
      </xdr:nvCxnSpPr>
      <xdr:spPr>
        <a:xfrm flipV="1">
          <a:off x="7861300" y="7122161"/>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46706</xdr:rowOff>
    </xdr:from>
    <xdr:to>
      <xdr:col>36</xdr:col>
      <xdr:colOff>165100</xdr:colOff>
      <xdr:row>41</xdr:row>
      <xdr:rowOff>148306</xdr:rowOff>
    </xdr:to>
    <xdr:sp macro="" textlink="">
      <xdr:nvSpPr>
        <xdr:cNvPr id="137" name="楕円 136"/>
        <xdr:cNvSpPr/>
      </xdr:nvSpPr>
      <xdr:spPr>
        <a:xfrm>
          <a:off x="6921500" y="707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93041</xdr:rowOff>
    </xdr:from>
    <xdr:to>
      <xdr:col>41</xdr:col>
      <xdr:colOff>50800</xdr:colOff>
      <xdr:row>41</xdr:row>
      <xdr:rowOff>97506</xdr:rowOff>
    </xdr:to>
    <xdr:cxnSp macro="">
      <xdr:nvCxnSpPr>
        <xdr:cNvPr id="138" name="直線コネクタ 137"/>
        <xdr:cNvCxnSpPr/>
      </xdr:nvCxnSpPr>
      <xdr:spPr>
        <a:xfrm flipV="1">
          <a:off x="6972300" y="7122491"/>
          <a:ext cx="889000" cy="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501</xdr:rowOff>
    </xdr:from>
    <xdr:ext cx="534377" cy="259045"/>
    <xdr:sp macro="" textlink="">
      <xdr:nvSpPr>
        <xdr:cNvPr id="139" name="n_1aveValue【道路】&#10;一人当たり延長"/>
        <xdr:cNvSpPr txBox="1"/>
      </xdr:nvSpPr>
      <xdr:spPr>
        <a:xfrm>
          <a:off x="9359411" y="668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7217</xdr:rowOff>
    </xdr:from>
    <xdr:ext cx="534377" cy="259045"/>
    <xdr:sp macro="" textlink="">
      <xdr:nvSpPr>
        <xdr:cNvPr id="140" name="n_2aveValue【道路】&#10;一人当たり延長"/>
        <xdr:cNvSpPr txBox="1"/>
      </xdr:nvSpPr>
      <xdr:spPr>
        <a:xfrm>
          <a:off x="8483111" y="66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1683</xdr:rowOff>
    </xdr:from>
    <xdr:ext cx="534377" cy="259045"/>
    <xdr:sp macro="" textlink="">
      <xdr:nvSpPr>
        <xdr:cNvPr id="141" name="n_3aveValue【道路】&#10;一人当たり延長"/>
        <xdr:cNvSpPr txBox="1"/>
      </xdr:nvSpPr>
      <xdr:spPr>
        <a:xfrm>
          <a:off x="7594111" y="66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171444</xdr:rowOff>
    </xdr:from>
    <xdr:ext cx="534377" cy="259045"/>
    <xdr:sp macro="" textlink="">
      <xdr:nvSpPr>
        <xdr:cNvPr id="142" name="n_4aveValue【道路】&#10;一人当たり延長"/>
        <xdr:cNvSpPr txBox="1"/>
      </xdr:nvSpPr>
      <xdr:spPr>
        <a:xfrm>
          <a:off x="6705111" y="668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134449</xdr:rowOff>
    </xdr:from>
    <xdr:ext cx="534377" cy="259045"/>
    <xdr:sp macro="" textlink="">
      <xdr:nvSpPr>
        <xdr:cNvPr id="143" name="n_1mainValue【道路】&#10;一人当たり延長"/>
        <xdr:cNvSpPr txBox="1"/>
      </xdr:nvSpPr>
      <xdr:spPr>
        <a:xfrm>
          <a:off x="9359411" y="716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134638</xdr:rowOff>
    </xdr:from>
    <xdr:ext cx="534377" cy="259045"/>
    <xdr:sp macro="" textlink="">
      <xdr:nvSpPr>
        <xdr:cNvPr id="144" name="n_2mainValue【道路】&#10;一人当たり延長"/>
        <xdr:cNvSpPr txBox="1"/>
      </xdr:nvSpPr>
      <xdr:spPr>
        <a:xfrm>
          <a:off x="8483111" y="716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134968</xdr:rowOff>
    </xdr:from>
    <xdr:ext cx="534377" cy="259045"/>
    <xdr:sp macro="" textlink="">
      <xdr:nvSpPr>
        <xdr:cNvPr id="145" name="n_3mainValue【道路】&#10;一人当たり延長"/>
        <xdr:cNvSpPr txBox="1"/>
      </xdr:nvSpPr>
      <xdr:spPr>
        <a:xfrm>
          <a:off x="7594111" y="716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139433</xdr:rowOff>
    </xdr:from>
    <xdr:ext cx="534377" cy="259045"/>
    <xdr:sp macro="" textlink="">
      <xdr:nvSpPr>
        <xdr:cNvPr id="146" name="n_4mainValue【道路】&#10;一人当たり延長"/>
        <xdr:cNvSpPr txBox="1"/>
      </xdr:nvSpPr>
      <xdr:spPr>
        <a:xfrm>
          <a:off x="6705111" y="716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7" name="【橋りょう・トンネ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79" name="フローチャート: 判断 178"/>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0" name="フローチャート: 判断 179"/>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1" name="フローチャート: 判断 180"/>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2" name="フローチャート: 判断 181"/>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125549</xdr:rowOff>
    </xdr:from>
    <xdr:to>
      <xdr:col>24</xdr:col>
      <xdr:colOff>114300</xdr:colOff>
      <xdr:row>62</xdr:row>
      <xdr:rowOff>55699</xdr:rowOff>
    </xdr:to>
    <xdr:sp macro="" textlink="">
      <xdr:nvSpPr>
        <xdr:cNvPr id="188" name="楕円 187"/>
        <xdr:cNvSpPr/>
      </xdr:nvSpPr>
      <xdr:spPr>
        <a:xfrm>
          <a:off x="45847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103976</xdr:rowOff>
    </xdr:from>
    <xdr:ext cx="405111" cy="259045"/>
    <xdr:sp macro="" textlink="">
      <xdr:nvSpPr>
        <xdr:cNvPr id="189" name="【橋りょう・トンネル】&#10;有形固定資産減価償却率該当値テキスト"/>
        <xdr:cNvSpPr txBox="1"/>
      </xdr:nvSpPr>
      <xdr:spPr>
        <a:xfrm>
          <a:off x="4673600"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110853</xdr:rowOff>
    </xdr:from>
    <xdr:to>
      <xdr:col>20</xdr:col>
      <xdr:colOff>38100</xdr:colOff>
      <xdr:row>62</xdr:row>
      <xdr:rowOff>41003</xdr:rowOff>
    </xdr:to>
    <xdr:sp macro="" textlink="">
      <xdr:nvSpPr>
        <xdr:cNvPr id="190" name="楕円 189"/>
        <xdr:cNvSpPr/>
      </xdr:nvSpPr>
      <xdr:spPr>
        <a:xfrm>
          <a:off x="3746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161653</xdr:rowOff>
    </xdr:from>
    <xdr:to>
      <xdr:col>24</xdr:col>
      <xdr:colOff>63500</xdr:colOff>
      <xdr:row>62</xdr:row>
      <xdr:rowOff>4899</xdr:rowOff>
    </xdr:to>
    <xdr:cxnSp macro="">
      <xdr:nvCxnSpPr>
        <xdr:cNvPr id="191" name="直線コネクタ 190"/>
        <xdr:cNvCxnSpPr/>
      </xdr:nvCxnSpPr>
      <xdr:spPr>
        <a:xfrm>
          <a:off x="3797300" y="10620103"/>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110853</xdr:rowOff>
    </xdr:from>
    <xdr:to>
      <xdr:col>15</xdr:col>
      <xdr:colOff>101600</xdr:colOff>
      <xdr:row>62</xdr:row>
      <xdr:rowOff>41003</xdr:rowOff>
    </xdr:to>
    <xdr:sp macro="" textlink="">
      <xdr:nvSpPr>
        <xdr:cNvPr id="192" name="楕円 191"/>
        <xdr:cNvSpPr/>
      </xdr:nvSpPr>
      <xdr:spPr>
        <a:xfrm>
          <a:off x="2857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161653</xdr:rowOff>
    </xdr:from>
    <xdr:to>
      <xdr:col>19</xdr:col>
      <xdr:colOff>177800</xdr:colOff>
      <xdr:row>61</xdr:row>
      <xdr:rowOff>161653</xdr:rowOff>
    </xdr:to>
    <xdr:cxnSp macro="">
      <xdr:nvCxnSpPr>
        <xdr:cNvPr id="193" name="直線コネクタ 192"/>
        <xdr:cNvCxnSpPr/>
      </xdr:nvCxnSpPr>
      <xdr:spPr>
        <a:xfrm>
          <a:off x="2908300" y="106201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96157</xdr:rowOff>
    </xdr:from>
    <xdr:to>
      <xdr:col>10</xdr:col>
      <xdr:colOff>165100</xdr:colOff>
      <xdr:row>62</xdr:row>
      <xdr:rowOff>26307</xdr:rowOff>
    </xdr:to>
    <xdr:sp macro="" textlink="">
      <xdr:nvSpPr>
        <xdr:cNvPr id="194" name="楕円 193"/>
        <xdr:cNvSpPr/>
      </xdr:nvSpPr>
      <xdr:spPr>
        <a:xfrm>
          <a:off x="1968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146957</xdr:rowOff>
    </xdr:from>
    <xdr:to>
      <xdr:col>15</xdr:col>
      <xdr:colOff>50800</xdr:colOff>
      <xdr:row>61</xdr:row>
      <xdr:rowOff>161653</xdr:rowOff>
    </xdr:to>
    <xdr:cxnSp macro="">
      <xdr:nvCxnSpPr>
        <xdr:cNvPr id="195" name="直線コネクタ 194"/>
        <xdr:cNvCxnSpPr/>
      </xdr:nvCxnSpPr>
      <xdr:spPr>
        <a:xfrm>
          <a:off x="2019300" y="1060540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4717</xdr:rowOff>
    </xdr:from>
    <xdr:to>
      <xdr:col>6</xdr:col>
      <xdr:colOff>38100</xdr:colOff>
      <xdr:row>61</xdr:row>
      <xdr:rowOff>106317</xdr:rowOff>
    </xdr:to>
    <xdr:sp macro="" textlink="">
      <xdr:nvSpPr>
        <xdr:cNvPr id="196" name="楕円 195"/>
        <xdr:cNvSpPr/>
      </xdr:nvSpPr>
      <xdr:spPr>
        <a:xfrm>
          <a:off x="1079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55517</xdr:rowOff>
    </xdr:from>
    <xdr:to>
      <xdr:col>10</xdr:col>
      <xdr:colOff>114300</xdr:colOff>
      <xdr:row>61</xdr:row>
      <xdr:rowOff>146957</xdr:rowOff>
    </xdr:to>
    <xdr:cxnSp macro="">
      <xdr:nvCxnSpPr>
        <xdr:cNvPr id="197" name="直線コネクタ 196"/>
        <xdr:cNvCxnSpPr/>
      </xdr:nvCxnSpPr>
      <xdr:spPr>
        <a:xfrm>
          <a:off x="1130300" y="1051396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198" name="n_1aveValue【橋りょう・トンネル】&#10;有形固定資産減価償却率"/>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199" name="n_2aveValue【橋りょう・トンネル】&#10;有形固定資産減価償却率"/>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200" name="n_3aveValue【橋りょう・トンネル】&#10;有形固定資産減価償却率"/>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1" name="n_4aveValue【橋りょう・トンネ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32130</xdr:rowOff>
    </xdr:from>
    <xdr:ext cx="405111" cy="259045"/>
    <xdr:sp macro="" textlink="">
      <xdr:nvSpPr>
        <xdr:cNvPr id="202" name="n_1mainValue【橋りょう・トンネル】&#10;有形固定資産減価償却率"/>
        <xdr:cNvSpPr txBox="1"/>
      </xdr:nvSpPr>
      <xdr:spPr>
        <a:xfrm>
          <a:off x="35820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32130</xdr:rowOff>
    </xdr:from>
    <xdr:ext cx="405111" cy="259045"/>
    <xdr:sp macro="" textlink="">
      <xdr:nvSpPr>
        <xdr:cNvPr id="203" name="n_2mainValue【橋りょう・トンネル】&#10;有形固定資産減価償却率"/>
        <xdr:cNvSpPr txBox="1"/>
      </xdr:nvSpPr>
      <xdr:spPr>
        <a:xfrm>
          <a:off x="2705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17434</xdr:rowOff>
    </xdr:from>
    <xdr:ext cx="405111" cy="259045"/>
    <xdr:sp macro="" textlink="">
      <xdr:nvSpPr>
        <xdr:cNvPr id="204" name="n_3mainValue【橋りょう・トンネル】&#10;有形固定資産減価償却率"/>
        <xdr:cNvSpPr txBox="1"/>
      </xdr:nvSpPr>
      <xdr:spPr>
        <a:xfrm>
          <a:off x="18167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97444</xdr:rowOff>
    </xdr:from>
    <xdr:ext cx="405111" cy="259045"/>
    <xdr:sp macro="" textlink="">
      <xdr:nvSpPr>
        <xdr:cNvPr id="205" name="n_4mainValue【橋りょう・トンネル】&#10;有形固定資産減価償却率"/>
        <xdr:cNvSpPr txBox="1"/>
      </xdr:nvSpPr>
      <xdr:spPr>
        <a:xfrm>
          <a:off x="9277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4" name="【橋りょう・トンネル】&#10;一人当たり有形固定資産（償却資産）額平均値テキスト"/>
        <xdr:cNvSpPr txBox="1"/>
      </xdr:nvSpPr>
      <xdr:spPr>
        <a:xfrm>
          <a:off x="10515600" y="10692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55834</xdr:rowOff>
    </xdr:from>
    <xdr:to>
      <xdr:col>50</xdr:col>
      <xdr:colOff>165100</xdr:colOff>
      <xdr:row>63</xdr:row>
      <xdr:rowOff>157434</xdr:rowOff>
    </xdr:to>
    <xdr:sp macro="" textlink="">
      <xdr:nvSpPr>
        <xdr:cNvPr id="236" name="フローチャート: 判断 235"/>
        <xdr:cNvSpPr/>
      </xdr:nvSpPr>
      <xdr:spPr>
        <a:xfrm>
          <a:off x="9588500" y="1085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37595</xdr:rowOff>
    </xdr:from>
    <xdr:to>
      <xdr:col>46</xdr:col>
      <xdr:colOff>38100</xdr:colOff>
      <xdr:row>63</xdr:row>
      <xdr:rowOff>139195</xdr:rowOff>
    </xdr:to>
    <xdr:sp macro="" textlink="">
      <xdr:nvSpPr>
        <xdr:cNvPr id="237" name="フローチャート: 判断 236"/>
        <xdr:cNvSpPr/>
      </xdr:nvSpPr>
      <xdr:spPr>
        <a:xfrm>
          <a:off x="8699500" y="1083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61820</xdr:rowOff>
    </xdr:from>
    <xdr:to>
      <xdr:col>41</xdr:col>
      <xdr:colOff>101600</xdr:colOff>
      <xdr:row>63</xdr:row>
      <xdr:rowOff>163420</xdr:rowOff>
    </xdr:to>
    <xdr:sp macro="" textlink="">
      <xdr:nvSpPr>
        <xdr:cNvPr id="238" name="フローチャート: 判断 237"/>
        <xdr:cNvSpPr/>
      </xdr:nvSpPr>
      <xdr:spPr>
        <a:xfrm>
          <a:off x="7810500" y="1086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67590</xdr:rowOff>
    </xdr:from>
    <xdr:to>
      <xdr:col>36</xdr:col>
      <xdr:colOff>165100</xdr:colOff>
      <xdr:row>63</xdr:row>
      <xdr:rowOff>169190</xdr:rowOff>
    </xdr:to>
    <xdr:sp macro="" textlink="">
      <xdr:nvSpPr>
        <xdr:cNvPr id="239" name="フローチャート: 判断 238"/>
        <xdr:cNvSpPr/>
      </xdr:nvSpPr>
      <xdr:spPr>
        <a:xfrm>
          <a:off x="6921500" y="1086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166901</xdr:rowOff>
    </xdr:from>
    <xdr:to>
      <xdr:col>55</xdr:col>
      <xdr:colOff>50800</xdr:colOff>
      <xdr:row>64</xdr:row>
      <xdr:rowOff>97051</xdr:rowOff>
    </xdr:to>
    <xdr:sp macro="" textlink="">
      <xdr:nvSpPr>
        <xdr:cNvPr id="245" name="楕円 244"/>
        <xdr:cNvSpPr/>
      </xdr:nvSpPr>
      <xdr:spPr>
        <a:xfrm>
          <a:off x="10426700" y="1096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81828</xdr:rowOff>
    </xdr:from>
    <xdr:ext cx="599010" cy="259045"/>
    <xdr:sp macro="" textlink="">
      <xdr:nvSpPr>
        <xdr:cNvPr id="246" name="【橋りょう・トンネル】&#10;一人当たり有形固定資産（償却資産）額該当値テキスト"/>
        <xdr:cNvSpPr txBox="1"/>
      </xdr:nvSpPr>
      <xdr:spPr>
        <a:xfrm>
          <a:off x="10515600" y="1088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167208</xdr:rowOff>
    </xdr:from>
    <xdr:to>
      <xdr:col>50</xdr:col>
      <xdr:colOff>165100</xdr:colOff>
      <xdr:row>64</xdr:row>
      <xdr:rowOff>97358</xdr:rowOff>
    </xdr:to>
    <xdr:sp macro="" textlink="">
      <xdr:nvSpPr>
        <xdr:cNvPr id="247" name="楕円 246"/>
        <xdr:cNvSpPr/>
      </xdr:nvSpPr>
      <xdr:spPr>
        <a:xfrm>
          <a:off x="9588500" y="1096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46251</xdr:rowOff>
    </xdr:from>
    <xdr:to>
      <xdr:col>55</xdr:col>
      <xdr:colOff>0</xdr:colOff>
      <xdr:row>64</xdr:row>
      <xdr:rowOff>46558</xdr:rowOff>
    </xdr:to>
    <xdr:cxnSp macro="">
      <xdr:nvCxnSpPr>
        <xdr:cNvPr id="248" name="直線コネクタ 247"/>
        <xdr:cNvCxnSpPr/>
      </xdr:nvCxnSpPr>
      <xdr:spPr>
        <a:xfrm flipV="1">
          <a:off x="9639300" y="11019051"/>
          <a:ext cx="838200" cy="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167346</xdr:rowOff>
    </xdr:from>
    <xdr:to>
      <xdr:col>46</xdr:col>
      <xdr:colOff>38100</xdr:colOff>
      <xdr:row>64</xdr:row>
      <xdr:rowOff>97496</xdr:rowOff>
    </xdr:to>
    <xdr:sp macro="" textlink="">
      <xdr:nvSpPr>
        <xdr:cNvPr id="249" name="楕円 248"/>
        <xdr:cNvSpPr/>
      </xdr:nvSpPr>
      <xdr:spPr>
        <a:xfrm>
          <a:off x="8699500" y="1096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46558</xdr:rowOff>
    </xdr:from>
    <xdr:to>
      <xdr:col>50</xdr:col>
      <xdr:colOff>114300</xdr:colOff>
      <xdr:row>64</xdr:row>
      <xdr:rowOff>46696</xdr:rowOff>
    </xdr:to>
    <xdr:cxnSp macro="">
      <xdr:nvCxnSpPr>
        <xdr:cNvPr id="250" name="直線コネクタ 249"/>
        <xdr:cNvCxnSpPr/>
      </xdr:nvCxnSpPr>
      <xdr:spPr>
        <a:xfrm flipV="1">
          <a:off x="8750300" y="11019358"/>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167584</xdr:rowOff>
    </xdr:from>
    <xdr:to>
      <xdr:col>41</xdr:col>
      <xdr:colOff>101600</xdr:colOff>
      <xdr:row>64</xdr:row>
      <xdr:rowOff>97734</xdr:rowOff>
    </xdr:to>
    <xdr:sp macro="" textlink="">
      <xdr:nvSpPr>
        <xdr:cNvPr id="251" name="楕円 250"/>
        <xdr:cNvSpPr/>
      </xdr:nvSpPr>
      <xdr:spPr>
        <a:xfrm>
          <a:off x="7810500" y="1096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46696</xdr:rowOff>
    </xdr:from>
    <xdr:to>
      <xdr:col>45</xdr:col>
      <xdr:colOff>177800</xdr:colOff>
      <xdr:row>64</xdr:row>
      <xdr:rowOff>46934</xdr:rowOff>
    </xdr:to>
    <xdr:cxnSp macro="">
      <xdr:nvCxnSpPr>
        <xdr:cNvPr id="252" name="直線コネクタ 251"/>
        <xdr:cNvCxnSpPr/>
      </xdr:nvCxnSpPr>
      <xdr:spPr>
        <a:xfrm flipV="1">
          <a:off x="7861300" y="11019496"/>
          <a:ext cx="8890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171026</xdr:rowOff>
    </xdr:from>
    <xdr:to>
      <xdr:col>36</xdr:col>
      <xdr:colOff>165100</xdr:colOff>
      <xdr:row>64</xdr:row>
      <xdr:rowOff>101176</xdr:rowOff>
    </xdr:to>
    <xdr:sp macro="" textlink="">
      <xdr:nvSpPr>
        <xdr:cNvPr id="253" name="楕円 252"/>
        <xdr:cNvSpPr/>
      </xdr:nvSpPr>
      <xdr:spPr>
        <a:xfrm>
          <a:off x="6921500" y="109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46934</xdr:rowOff>
    </xdr:from>
    <xdr:to>
      <xdr:col>41</xdr:col>
      <xdr:colOff>50800</xdr:colOff>
      <xdr:row>64</xdr:row>
      <xdr:rowOff>50376</xdr:rowOff>
    </xdr:to>
    <xdr:cxnSp macro="">
      <xdr:nvCxnSpPr>
        <xdr:cNvPr id="254" name="直線コネクタ 253"/>
        <xdr:cNvCxnSpPr/>
      </xdr:nvCxnSpPr>
      <xdr:spPr>
        <a:xfrm flipV="1">
          <a:off x="6972300" y="11019734"/>
          <a:ext cx="889000" cy="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2511</xdr:rowOff>
    </xdr:from>
    <xdr:ext cx="690189" cy="259045"/>
    <xdr:sp macro="" textlink="">
      <xdr:nvSpPr>
        <xdr:cNvPr id="255" name="n_1aveValue【橋りょう・トンネル】&#10;一人当たり有形固定資産（償却資産）額"/>
        <xdr:cNvSpPr txBox="1"/>
      </xdr:nvSpPr>
      <xdr:spPr>
        <a:xfrm>
          <a:off x="9281505" y="10632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155722</xdr:rowOff>
    </xdr:from>
    <xdr:ext cx="690189" cy="259045"/>
    <xdr:sp macro="" textlink="">
      <xdr:nvSpPr>
        <xdr:cNvPr id="256" name="n_2aveValue【橋りょう・トンネル】&#10;一人当たり有形固定資産（償却資産）額"/>
        <xdr:cNvSpPr txBox="1"/>
      </xdr:nvSpPr>
      <xdr:spPr>
        <a:xfrm>
          <a:off x="8405205" y="10614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8497</xdr:rowOff>
    </xdr:from>
    <xdr:ext cx="690189" cy="259045"/>
    <xdr:sp macro="" textlink="">
      <xdr:nvSpPr>
        <xdr:cNvPr id="257" name="n_3aveValue【橋りょう・トンネル】&#10;一人当たり有形固定資産（償却資産）額"/>
        <xdr:cNvSpPr txBox="1"/>
      </xdr:nvSpPr>
      <xdr:spPr>
        <a:xfrm>
          <a:off x="7516205" y="10638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14267</xdr:rowOff>
    </xdr:from>
    <xdr:ext cx="690189" cy="259045"/>
    <xdr:sp macro="" textlink="">
      <xdr:nvSpPr>
        <xdr:cNvPr id="258" name="n_4aveValue【橋りょう・トンネル】&#10;一人当たり有形固定資産（償却資産）額"/>
        <xdr:cNvSpPr txBox="1"/>
      </xdr:nvSpPr>
      <xdr:spPr>
        <a:xfrm>
          <a:off x="6627205" y="10644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88485</xdr:rowOff>
    </xdr:from>
    <xdr:ext cx="599010" cy="259045"/>
    <xdr:sp macro="" textlink="">
      <xdr:nvSpPr>
        <xdr:cNvPr id="259" name="n_1mainValue【橋りょう・トンネル】&#10;一人当たり有形固定資産（償却資産）額"/>
        <xdr:cNvSpPr txBox="1"/>
      </xdr:nvSpPr>
      <xdr:spPr>
        <a:xfrm>
          <a:off x="9327095" y="11061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88623</xdr:rowOff>
    </xdr:from>
    <xdr:ext cx="599010" cy="259045"/>
    <xdr:sp macro="" textlink="">
      <xdr:nvSpPr>
        <xdr:cNvPr id="260" name="n_2mainValue【橋りょう・トンネル】&#10;一人当たり有形固定資産（償却資産）額"/>
        <xdr:cNvSpPr txBox="1"/>
      </xdr:nvSpPr>
      <xdr:spPr>
        <a:xfrm>
          <a:off x="8450795" y="11061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88861</xdr:rowOff>
    </xdr:from>
    <xdr:ext cx="599010" cy="259045"/>
    <xdr:sp macro="" textlink="">
      <xdr:nvSpPr>
        <xdr:cNvPr id="261" name="n_3mainValue【橋りょう・トンネル】&#10;一人当たり有形固定資産（償却資産）額"/>
        <xdr:cNvSpPr txBox="1"/>
      </xdr:nvSpPr>
      <xdr:spPr>
        <a:xfrm>
          <a:off x="7561795" y="11061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92303</xdr:rowOff>
    </xdr:from>
    <xdr:ext cx="599010" cy="259045"/>
    <xdr:sp macro="" textlink="">
      <xdr:nvSpPr>
        <xdr:cNvPr id="262" name="n_4mainValue【橋りょう・トンネル】&#10;一人当たり有形固定資産（償却資産）額"/>
        <xdr:cNvSpPr txBox="1"/>
      </xdr:nvSpPr>
      <xdr:spPr>
        <a:xfrm>
          <a:off x="6672795" y="1106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293" name="【公営住宅】&#10;有形固定資産減価償却率平均値テキスト"/>
        <xdr:cNvSpPr txBox="1"/>
      </xdr:nvSpPr>
      <xdr:spPr>
        <a:xfrm>
          <a:off x="4673600" y="1419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5" name="フローチャート: 判断 294"/>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129358</xdr:rowOff>
    </xdr:from>
    <xdr:to>
      <xdr:col>15</xdr:col>
      <xdr:colOff>101600</xdr:colOff>
      <xdr:row>83</xdr:row>
      <xdr:rowOff>59508</xdr:rowOff>
    </xdr:to>
    <xdr:sp macro="" textlink="">
      <xdr:nvSpPr>
        <xdr:cNvPr id="296" name="フローチャート: 判断 295"/>
        <xdr:cNvSpPr/>
      </xdr:nvSpPr>
      <xdr:spPr>
        <a:xfrm>
          <a:off x="2857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139156</xdr:rowOff>
    </xdr:from>
    <xdr:to>
      <xdr:col>10</xdr:col>
      <xdr:colOff>165100</xdr:colOff>
      <xdr:row>83</xdr:row>
      <xdr:rowOff>69306</xdr:rowOff>
    </xdr:to>
    <xdr:sp macro="" textlink="">
      <xdr:nvSpPr>
        <xdr:cNvPr id="297" name="フローチャート: 判断 296"/>
        <xdr:cNvSpPr/>
      </xdr:nvSpPr>
      <xdr:spPr>
        <a:xfrm>
          <a:off x="1968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122827</xdr:rowOff>
    </xdr:from>
    <xdr:to>
      <xdr:col>6</xdr:col>
      <xdr:colOff>38100</xdr:colOff>
      <xdr:row>83</xdr:row>
      <xdr:rowOff>52977</xdr:rowOff>
    </xdr:to>
    <xdr:sp macro="" textlink="">
      <xdr:nvSpPr>
        <xdr:cNvPr id="298" name="フローチャート: 判断 297"/>
        <xdr:cNvSpPr/>
      </xdr:nvSpPr>
      <xdr:spPr>
        <a:xfrm>
          <a:off x="1079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3629</xdr:rowOff>
    </xdr:from>
    <xdr:to>
      <xdr:col>24</xdr:col>
      <xdr:colOff>114300</xdr:colOff>
      <xdr:row>78</xdr:row>
      <xdr:rowOff>105229</xdr:rowOff>
    </xdr:to>
    <xdr:sp macro="" textlink="">
      <xdr:nvSpPr>
        <xdr:cNvPr id="304" name="楕円 303"/>
        <xdr:cNvSpPr/>
      </xdr:nvSpPr>
      <xdr:spPr>
        <a:xfrm>
          <a:off x="4584700" y="1337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128106</xdr:rowOff>
    </xdr:from>
    <xdr:ext cx="340478" cy="259045"/>
    <xdr:sp macro="" textlink="">
      <xdr:nvSpPr>
        <xdr:cNvPr id="305" name="【公営住宅】&#10;有形固定資産減価償却率該当値テキスト"/>
        <xdr:cNvSpPr txBox="1"/>
      </xdr:nvSpPr>
      <xdr:spPr>
        <a:xfrm>
          <a:off x="4673600" y="13329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166914</xdr:rowOff>
    </xdr:from>
    <xdr:to>
      <xdr:col>20</xdr:col>
      <xdr:colOff>38100</xdr:colOff>
      <xdr:row>80</xdr:row>
      <xdr:rowOff>97064</xdr:rowOff>
    </xdr:to>
    <xdr:sp macro="" textlink="">
      <xdr:nvSpPr>
        <xdr:cNvPr id="306" name="楕円 305"/>
        <xdr:cNvSpPr/>
      </xdr:nvSpPr>
      <xdr:spPr>
        <a:xfrm>
          <a:off x="3746500" y="1371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54429</xdr:rowOff>
    </xdr:from>
    <xdr:to>
      <xdr:col>24</xdr:col>
      <xdr:colOff>63500</xdr:colOff>
      <xdr:row>80</xdr:row>
      <xdr:rowOff>46264</xdr:rowOff>
    </xdr:to>
    <xdr:cxnSp macro="">
      <xdr:nvCxnSpPr>
        <xdr:cNvPr id="307" name="直線コネクタ 306"/>
        <xdr:cNvCxnSpPr/>
      </xdr:nvCxnSpPr>
      <xdr:spPr>
        <a:xfrm flipV="1">
          <a:off x="3797300" y="13427529"/>
          <a:ext cx="838200" cy="33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166914</xdr:rowOff>
    </xdr:from>
    <xdr:to>
      <xdr:col>15</xdr:col>
      <xdr:colOff>101600</xdr:colOff>
      <xdr:row>80</xdr:row>
      <xdr:rowOff>97064</xdr:rowOff>
    </xdr:to>
    <xdr:sp macro="" textlink="">
      <xdr:nvSpPr>
        <xdr:cNvPr id="308" name="楕円 307"/>
        <xdr:cNvSpPr/>
      </xdr:nvSpPr>
      <xdr:spPr>
        <a:xfrm>
          <a:off x="2857500" y="1371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46264</xdr:rowOff>
    </xdr:from>
    <xdr:to>
      <xdr:col>19</xdr:col>
      <xdr:colOff>177800</xdr:colOff>
      <xdr:row>80</xdr:row>
      <xdr:rowOff>46264</xdr:rowOff>
    </xdr:to>
    <xdr:cxnSp macro="">
      <xdr:nvCxnSpPr>
        <xdr:cNvPr id="309" name="直線コネクタ 308"/>
        <xdr:cNvCxnSpPr/>
      </xdr:nvCxnSpPr>
      <xdr:spPr>
        <a:xfrm>
          <a:off x="2908300" y="137622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80373</xdr:rowOff>
    </xdr:from>
    <xdr:to>
      <xdr:col>10</xdr:col>
      <xdr:colOff>165100</xdr:colOff>
      <xdr:row>81</xdr:row>
      <xdr:rowOff>10523</xdr:rowOff>
    </xdr:to>
    <xdr:sp macro="" textlink="">
      <xdr:nvSpPr>
        <xdr:cNvPr id="310" name="楕円 309"/>
        <xdr:cNvSpPr/>
      </xdr:nvSpPr>
      <xdr:spPr>
        <a:xfrm>
          <a:off x="1968500" y="137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46264</xdr:rowOff>
    </xdr:from>
    <xdr:to>
      <xdr:col>15</xdr:col>
      <xdr:colOff>50800</xdr:colOff>
      <xdr:row>80</xdr:row>
      <xdr:rowOff>131173</xdr:rowOff>
    </xdr:to>
    <xdr:cxnSp macro="">
      <xdr:nvCxnSpPr>
        <xdr:cNvPr id="311" name="直線コネクタ 310"/>
        <xdr:cNvCxnSpPr/>
      </xdr:nvCxnSpPr>
      <xdr:spPr>
        <a:xfrm flipV="1">
          <a:off x="2019300" y="1376226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31387</xdr:rowOff>
    </xdr:from>
    <xdr:to>
      <xdr:col>6</xdr:col>
      <xdr:colOff>38100</xdr:colOff>
      <xdr:row>84</xdr:row>
      <xdr:rowOff>132987</xdr:rowOff>
    </xdr:to>
    <xdr:sp macro="" textlink="">
      <xdr:nvSpPr>
        <xdr:cNvPr id="312" name="楕円 311"/>
        <xdr:cNvSpPr/>
      </xdr:nvSpPr>
      <xdr:spPr>
        <a:xfrm>
          <a:off x="10795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131173</xdr:rowOff>
    </xdr:from>
    <xdr:to>
      <xdr:col>10</xdr:col>
      <xdr:colOff>114300</xdr:colOff>
      <xdr:row>84</xdr:row>
      <xdr:rowOff>82187</xdr:rowOff>
    </xdr:to>
    <xdr:cxnSp macro="">
      <xdr:nvCxnSpPr>
        <xdr:cNvPr id="313" name="直線コネクタ 312"/>
        <xdr:cNvCxnSpPr/>
      </xdr:nvCxnSpPr>
      <xdr:spPr>
        <a:xfrm flipV="1">
          <a:off x="1130300" y="13847173"/>
          <a:ext cx="889000" cy="63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76761</xdr:rowOff>
    </xdr:from>
    <xdr:ext cx="405111" cy="259045"/>
    <xdr:sp macro="" textlink="">
      <xdr:nvSpPr>
        <xdr:cNvPr id="314" name="n_1aveValue【公営住宅】&#10;有形固定資産減価償却率"/>
        <xdr:cNvSpPr txBox="1"/>
      </xdr:nvSpPr>
      <xdr:spPr>
        <a:xfrm>
          <a:off x="35820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50635</xdr:rowOff>
    </xdr:from>
    <xdr:ext cx="405111" cy="259045"/>
    <xdr:sp macro="" textlink="">
      <xdr:nvSpPr>
        <xdr:cNvPr id="315" name="n_2aveValue【公営住宅】&#10;有形固定資産減価償却率"/>
        <xdr:cNvSpPr txBox="1"/>
      </xdr:nvSpPr>
      <xdr:spPr>
        <a:xfrm>
          <a:off x="2705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60433</xdr:rowOff>
    </xdr:from>
    <xdr:ext cx="405111" cy="259045"/>
    <xdr:sp macro="" textlink="">
      <xdr:nvSpPr>
        <xdr:cNvPr id="316" name="n_3aveValue【公営住宅】&#10;有形固定資産減価償却率"/>
        <xdr:cNvSpPr txBox="1"/>
      </xdr:nvSpPr>
      <xdr:spPr>
        <a:xfrm>
          <a:off x="1816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69504</xdr:rowOff>
    </xdr:from>
    <xdr:ext cx="405111" cy="259045"/>
    <xdr:sp macro="" textlink="">
      <xdr:nvSpPr>
        <xdr:cNvPr id="317" name="n_4aveValue【公営住宅】&#10;有形固定資産減価償却率"/>
        <xdr:cNvSpPr txBox="1"/>
      </xdr:nvSpPr>
      <xdr:spPr>
        <a:xfrm>
          <a:off x="927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113591</xdr:rowOff>
    </xdr:from>
    <xdr:ext cx="405111" cy="259045"/>
    <xdr:sp macro="" textlink="">
      <xdr:nvSpPr>
        <xdr:cNvPr id="318" name="n_1mainValue【公営住宅】&#10;有形固定資産減価償却率"/>
        <xdr:cNvSpPr txBox="1"/>
      </xdr:nvSpPr>
      <xdr:spPr>
        <a:xfrm>
          <a:off x="3582044" y="1348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113591</xdr:rowOff>
    </xdr:from>
    <xdr:ext cx="405111" cy="259045"/>
    <xdr:sp macro="" textlink="">
      <xdr:nvSpPr>
        <xdr:cNvPr id="319" name="n_2mainValue【公営住宅】&#10;有形固定資産減価償却率"/>
        <xdr:cNvSpPr txBox="1"/>
      </xdr:nvSpPr>
      <xdr:spPr>
        <a:xfrm>
          <a:off x="2705744" y="1348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27050</xdr:rowOff>
    </xdr:from>
    <xdr:ext cx="405111" cy="259045"/>
    <xdr:sp macro="" textlink="">
      <xdr:nvSpPr>
        <xdr:cNvPr id="320" name="n_3mainValue【公営住宅】&#10;有形固定資産減価償却率"/>
        <xdr:cNvSpPr txBox="1"/>
      </xdr:nvSpPr>
      <xdr:spPr>
        <a:xfrm>
          <a:off x="1816744" y="1357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124114</xdr:rowOff>
    </xdr:from>
    <xdr:ext cx="405111" cy="259045"/>
    <xdr:sp macro="" textlink="">
      <xdr:nvSpPr>
        <xdr:cNvPr id="321" name="n_4mainValue【公営住宅】&#10;有形固定資産減価償却率"/>
        <xdr:cNvSpPr txBox="1"/>
      </xdr:nvSpPr>
      <xdr:spPr>
        <a:xfrm>
          <a:off x="927744" y="145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102318</xdr:rowOff>
    </xdr:from>
    <xdr:to>
      <xdr:col>50</xdr:col>
      <xdr:colOff>165100</xdr:colOff>
      <xdr:row>87</xdr:row>
      <xdr:rowOff>32468</xdr:rowOff>
    </xdr:to>
    <xdr:sp macro="" textlink="">
      <xdr:nvSpPr>
        <xdr:cNvPr id="354" name="フローチャート: 判断 353"/>
        <xdr:cNvSpPr/>
      </xdr:nvSpPr>
      <xdr:spPr>
        <a:xfrm>
          <a:off x="9588500" y="14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102347</xdr:rowOff>
    </xdr:from>
    <xdr:to>
      <xdr:col>46</xdr:col>
      <xdr:colOff>38100</xdr:colOff>
      <xdr:row>87</xdr:row>
      <xdr:rowOff>32497</xdr:rowOff>
    </xdr:to>
    <xdr:sp macro="" textlink="">
      <xdr:nvSpPr>
        <xdr:cNvPr id="355" name="フローチャート: 判断 354"/>
        <xdr:cNvSpPr/>
      </xdr:nvSpPr>
      <xdr:spPr>
        <a:xfrm>
          <a:off x="8699500" y="1484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103181</xdr:rowOff>
    </xdr:from>
    <xdr:to>
      <xdr:col>41</xdr:col>
      <xdr:colOff>101600</xdr:colOff>
      <xdr:row>87</xdr:row>
      <xdr:rowOff>33331</xdr:rowOff>
    </xdr:to>
    <xdr:sp macro="" textlink="">
      <xdr:nvSpPr>
        <xdr:cNvPr id="356" name="フローチャート: 判断 355"/>
        <xdr:cNvSpPr/>
      </xdr:nvSpPr>
      <xdr:spPr>
        <a:xfrm>
          <a:off x="7810500" y="1484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103053</xdr:rowOff>
    </xdr:from>
    <xdr:to>
      <xdr:col>36</xdr:col>
      <xdr:colOff>165100</xdr:colOff>
      <xdr:row>87</xdr:row>
      <xdr:rowOff>33203</xdr:rowOff>
    </xdr:to>
    <xdr:sp macro="" textlink="">
      <xdr:nvSpPr>
        <xdr:cNvPr id="357" name="フローチャート: 判断 356"/>
        <xdr:cNvSpPr/>
      </xdr:nvSpPr>
      <xdr:spPr>
        <a:xfrm>
          <a:off x="6921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114562</xdr:rowOff>
    </xdr:from>
    <xdr:to>
      <xdr:col>55</xdr:col>
      <xdr:colOff>50800</xdr:colOff>
      <xdr:row>87</xdr:row>
      <xdr:rowOff>44712</xdr:rowOff>
    </xdr:to>
    <xdr:sp macro="" textlink="">
      <xdr:nvSpPr>
        <xdr:cNvPr id="363" name="楕円 362"/>
        <xdr:cNvSpPr/>
      </xdr:nvSpPr>
      <xdr:spPr>
        <a:xfrm>
          <a:off x="10426700" y="1485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70021</xdr:rowOff>
    </xdr:from>
    <xdr:ext cx="469744" cy="259045"/>
    <xdr:sp macro="" textlink="">
      <xdr:nvSpPr>
        <xdr:cNvPr id="364" name="【公営住宅】&#10;一人当たり面積該当値テキスト"/>
        <xdr:cNvSpPr txBox="1"/>
      </xdr:nvSpPr>
      <xdr:spPr>
        <a:xfrm>
          <a:off x="10515600" y="1481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110218</xdr:rowOff>
    </xdr:from>
    <xdr:to>
      <xdr:col>50</xdr:col>
      <xdr:colOff>165100</xdr:colOff>
      <xdr:row>87</xdr:row>
      <xdr:rowOff>40368</xdr:rowOff>
    </xdr:to>
    <xdr:sp macro="" textlink="">
      <xdr:nvSpPr>
        <xdr:cNvPr id="365" name="楕円 364"/>
        <xdr:cNvSpPr/>
      </xdr:nvSpPr>
      <xdr:spPr>
        <a:xfrm>
          <a:off x="9588500" y="1485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161018</xdr:rowOff>
    </xdr:from>
    <xdr:to>
      <xdr:col>55</xdr:col>
      <xdr:colOff>0</xdr:colOff>
      <xdr:row>86</xdr:row>
      <xdr:rowOff>165362</xdr:rowOff>
    </xdr:to>
    <xdr:cxnSp macro="">
      <xdr:nvCxnSpPr>
        <xdr:cNvPr id="366" name="直線コネクタ 365"/>
        <xdr:cNvCxnSpPr/>
      </xdr:nvCxnSpPr>
      <xdr:spPr>
        <a:xfrm>
          <a:off x="9639300" y="14905718"/>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110254</xdr:rowOff>
    </xdr:from>
    <xdr:to>
      <xdr:col>46</xdr:col>
      <xdr:colOff>38100</xdr:colOff>
      <xdr:row>87</xdr:row>
      <xdr:rowOff>40404</xdr:rowOff>
    </xdr:to>
    <xdr:sp macro="" textlink="">
      <xdr:nvSpPr>
        <xdr:cNvPr id="367" name="楕円 366"/>
        <xdr:cNvSpPr/>
      </xdr:nvSpPr>
      <xdr:spPr>
        <a:xfrm>
          <a:off x="8699500" y="1485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161018</xdr:rowOff>
    </xdr:from>
    <xdr:to>
      <xdr:col>50</xdr:col>
      <xdr:colOff>114300</xdr:colOff>
      <xdr:row>86</xdr:row>
      <xdr:rowOff>161054</xdr:rowOff>
    </xdr:to>
    <xdr:cxnSp macro="">
      <xdr:nvCxnSpPr>
        <xdr:cNvPr id="368" name="直線コネクタ 367"/>
        <xdr:cNvCxnSpPr/>
      </xdr:nvCxnSpPr>
      <xdr:spPr>
        <a:xfrm flipV="1">
          <a:off x="8750300" y="14905718"/>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111551</xdr:rowOff>
    </xdr:from>
    <xdr:to>
      <xdr:col>41</xdr:col>
      <xdr:colOff>101600</xdr:colOff>
      <xdr:row>87</xdr:row>
      <xdr:rowOff>41701</xdr:rowOff>
    </xdr:to>
    <xdr:sp macro="" textlink="">
      <xdr:nvSpPr>
        <xdr:cNvPr id="369" name="楕円 368"/>
        <xdr:cNvSpPr/>
      </xdr:nvSpPr>
      <xdr:spPr>
        <a:xfrm>
          <a:off x="7810500" y="1485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161054</xdr:rowOff>
    </xdr:from>
    <xdr:to>
      <xdr:col>45</xdr:col>
      <xdr:colOff>177800</xdr:colOff>
      <xdr:row>86</xdr:row>
      <xdr:rowOff>162351</xdr:rowOff>
    </xdr:to>
    <xdr:cxnSp macro="">
      <xdr:nvCxnSpPr>
        <xdr:cNvPr id="370" name="直線コネクタ 369"/>
        <xdr:cNvCxnSpPr/>
      </xdr:nvCxnSpPr>
      <xdr:spPr>
        <a:xfrm flipV="1">
          <a:off x="7861300" y="14905754"/>
          <a:ext cx="8890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113385</xdr:rowOff>
    </xdr:from>
    <xdr:to>
      <xdr:col>36</xdr:col>
      <xdr:colOff>165100</xdr:colOff>
      <xdr:row>87</xdr:row>
      <xdr:rowOff>43535</xdr:rowOff>
    </xdr:to>
    <xdr:sp macro="" textlink="">
      <xdr:nvSpPr>
        <xdr:cNvPr id="371" name="楕円 370"/>
        <xdr:cNvSpPr/>
      </xdr:nvSpPr>
      <xdr:spPr>
        <a:xfrm>
          <a:off x="6921500" y="1485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162351</xdr:rowOff>
    </xdr:from>
    <xdr:to>
      <xdr:col>41</xdr:col>
      <xdr:colOff>50800</xdr:colOff>
      <xdr:row>86</xdr:row>
      <xdr:rowOff>164185</xdr:rowOff>
    </xdr:to>
    <xdr:cxnSp macro="">
      <xdr:nvCxnSpPr>
        <xdr:cNvPr id="372" name="直線コネクタ 371"/>
        <xdr:cNvCxnSpPr/>
      </xdr:nvCxnSpPr>
      <xdr:spPr>
        <a:xfrm flipV="1">
          <a:off x="6972300" y="14907051"/>
          <a:ext cx="889000" cy="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48995</xdr:rowOff>
    </xdr:from>
    <xdr:ext cx="469744" cy="259045"/>
    <xdr:sp macro="" textlink="">
      <xdr:nvSpPr>
        <xdr:cNvPr id="373" name="n_1aveValue【公営住宅】&#10;一人当たり面積"/>
        <xdr:cNvSpPr txBox="1"/>
      </xdr:nvSpPr>
      <xdr:spPr>
        <a:xfrm>
          <a:off x="9391727" y="1462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49024</xdr:rowOff>
    </xdr:from>
    <xdr:ext cx="469744" cy="259045"/>
    <xdr:sp macro="" textlink="">
      <xdr:nvSpPr>
        <xdr:cNvPr id="374" name="n_2aveValue【公営住宅】&#10;一人当たり面積"/>
        <xdr:cNvSpPr txBox="1"/>
      </xdr:nvSpPr>
      <xdr:spPr>
        <a:xfrm>
          <a:off x="8515427" y="1462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49858</xdr:rowOff>
    </xdr:from>
    <xdr:ext cx="469744" cy="259045"/>
    <xdr:sp macro="" textlink="">
      <xdr:nvSpPr>
        <xdr:cNvPr id="375" name="n_3aveValue【公営住宅】&#10;一人当たり面積"/>
        <xdr:cNvSpPr txBox="1"/>
      </xdr:nvSpPr>
      <xdr:spPr>
        <a:xfrm>
          <a:off x="7626427" y="1462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49730</xdr:rowOff>
    </xdr:from>
    <xdr:ext cx="469744" cy="259045"/>
    <xdr:sp macro="" textlink="">
      <xdr:nvSpPr>
        <xdr:cNvPr id="376" name="n_4aveValue【公営住宅】&#10;一人当たり面積"/>
        <xdr:cNvSpPr txBox="1"/>
      </xdr:nvSpPr>
      <xdr:spPr>
        <a:xfrm>
          <a:off x="6737427" y="146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31495</xdr:rowOff>
    </xdr:from>
    <xdr:ext cx="469744" cy="259045"/>
    <xdr:sp macro="" textlink="">
      <xdr:nvSpPr>
        <xdr:cNvPr id="377" name="n_1mainValue【公営住宅】&#10;一人当たり面積"/>
        <xdr:cNvSpPr txBox="1"/>
      </xdr:nvSpPr>
      <xdr:spPr>
        <a:xfrm>
          <a:off x="9391727" y="1494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31531</xdr:rowOff>
    </xdr:from>
    <xdr:ext cx="469744" cy="259045"/>
    <xdr:sp macro="" textlink="">
      <xdr:nvSpPr>
        <xdr:cNvPr id="378" name="n_2mainValue【公営住宅】&#10;一人当たり面積"/>
        <xdr:cNvSpPr txBox="1"/>
      </xdr:nvSpPr>
      <xdr:spPr>
        <a:xfrm>
          <a:off x="8515427" y="1494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32828</xdr:rowOff>
    </xdr:from>
    <xdr:ext cx="469744" cy="259045"/>
    <xdr:sp macro="" textlink="">
      <xdr:nvSpPr>
        <xdr:cNvPr id="379" name="n_3mainValue【公営住宅】&#10;一人当たり面積"/>
        <xdr:cNvSpPr txBox="1"/>
      </xdr:nvSpPr>
      <xdr:spPr>
        <a:xfrm>
          <a:off x="7626427" y="1494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34662</xdr:rowOff>
    </xdr:from>
    <xdr:ext cx="469744" cy="259045"/>
    <xdr:sp macro="" textlink="">
      <xdr:nvSpPr>
        <xdr:cNvPr id="380" name="n_4mainValue【公営住宅】&#10;一人当たり面積"/>
        <xdr:cNvSpPr txBox="1"/>
      </xdr:nvSpPr>
      <xdr:spPr>
        <a:xfrm>
          <a:off x="6737427" y="1495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425" name="【認定こども園・幼稚園・保育所】&#10;有形固定資産減価償却率平均値テキスト"/>
        <xdr:cNvSpPr txBox="1"/>
      </xdr:nvSpPr>
      <xdr:spPr>
        <a:xfrm>
          <a:off x="163576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142240</xdr:rowOff>
    </xdr:from>
    <xdr:to>
      <xdr:col>81</xdr:col>
      <xdr:colOff>101600</xdr:colOff>
      <xdr:row>37</xdr:row>
      <xdr:rowOff>72390</xdr:rowOff>
    </xdr:to>
    <xdr:sp macro="" textlink="">
      <xdr:nvSpPr>
        <xdr:cNvPr id="427" name="フローチャート: 判断 426"/>
        <xdr:cNvSpPr/>
      </xdr:nvSpPr>
      <xdr:spPr>
        <a:xfrm>
          <a:off x="15430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170180</xdr:rowOff>
    </xdr:from>
    <xdr:to>
      <xdr:col>76</xdr:col>
      <xdr:colOff>165100</xdr:colOff>
      <xdr:row>37</xdr:row>
      <xdr:rowOff>100330</xdr:rowOff>
    </xdr:to>
    <xdr:sp macro="" textlink="">
      <xdr:nvSpPr>
        <xdr:cNvPr id="428" name="フローチャート: 判断 427"/>
        <xdr:cNvSpPr/>
      </xdr:nvSpPr>
      <xdr:spPr>
        <a:xfrm>
          <a:off x="14541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167640</xdr:rowOff>
    </xdr:from>
    <xdr:to>
      <xdr:col>72</xdr:col>
      <xdr:colOff>38100</xdr:colOff>
      <xdr:row>37</xdr:row>
      <xdr:rowOff>97790</xdr:rowOff>
    </xdr:to>
    <xdr:sp macro="" textlink="">
      <xdr:nvSpPr>
        <xdr:cNvPr id="429" name="フローチャート: 判断 428"/>
        <xdr:cNvSpPr/>
      </xdr:nvSpPr>
      <xdr:spPr>
        <a:xfrm>
          <a:off x="13652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13970</xdr:rowOff>
    </xdr:from>
    <xdr:to>
      <xdr:col>67</xdr:col>
      <xdr:colOff>101600</xdr:colOff>
      <xdr:row>37</xdr:row>
      <xdr:rowOff>115570</xdr:rowOff>
    </xdr:to>
    <xdr:sp macro="" textlink="">
      <xdr:nvSpPr>
        <xdr:cNvPr id="430" name="フローチャート: 判断 429"/>
        <xdr:cNvSpPr/>
      </xdr:nvSpPr>
      <xdr:spPr>
        <a:xfrm>
          <a:off x="12763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26670</xdr:rowOff>
    </xdr:from>
    <xdr:to>
      <xdr:col>85</xdr:col>
      <xdr:colOff>177800</xdr:colOff>
      <xdr:row>38</xdr:row>
      <xdr:rowOff>128270</xdr:rowOff>
    </xdr:to>
    <xdr:sp macro="" textlink="">
      <xdr:nvSpPr>
        <xdr:cNvPr id="436" name="楕円 435"/>
        <xdr:cNvSpPr/>
      </xdr:nvSpPr>
      <xdr:spPr>
        <a:xfrm>
          <a:off x="1626870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5097</xdr:rowOff>
    </xdr:from>
    <xdr:ext cx="405111" cy="259045"/>
    <xdr:sp macro="" textlink="">
      <xdr:nvSpPr>
        <xdr:cNvPr id="437" name="【認定こども園・幼稚園・保育所】&#10;有形固定資産減価償却率該当値テキスト"/>
        <xdr:cNvSpPr txBox="1"/>
      </xdr:nvSpPr>
      <xdr:spPr>
        <a:xfrm>
          <a:off x="16357600" y="652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170180</xdr:rowOff>
    </xdr:from>
    <xdr:to>
      <xdr:col>81</xdr:col>
      <xdr:colOff>101600</xdr:colOff>
      <xdr:row>38</xdr:row>
      <xdr:rowOff>100330</xdr:rowOff>
    </xdr:to>
    <xdr:sp macro="" textlink="">
      <xdr:nvSpPr>
        <xdr:cNvPr id="438" name="楕円 437"/>
        <xdr:cNvSpPr/>
      </xdr:nvSpPr>
      <xdr:spPr>
        <a:xfrm>
          <a:off x="15430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49530</xdr:rowOff>
    </xdr:from>
    <xdr:to>
      <xdr:col>85</xdr:col>
      <xdr:colOff>127000</xdr:colOff>
      <xdr:row>38</xdr:row>
      <xdr:rowOff>77470</xdr:rowOff>
    </xdr:to>
    <xdr:cxnSp macro="">
      <xdr:nvCxnSpPr>
        <xdr:cNvPr id="439" name="直線コネクタ 438"/>
        <xdr:cNvCxnSpPr/>
      </xdr:nvCxnSpPr>
      <xdr:spPr>
        <a:xfrm>
          <a:off x="15481300" y="656463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170180</xdr:rowOff>
    </xdr:from>
    <xdr:to>
      <xdr:col>76</xdr:col>
      <xdr:colOff>165100</xdr:colOff>
      <xdr:row>38</xdr:row>
      <xdr:rowOff>100330</xdr:rowOff>
    </xdr:to>
    <xdr:sp macro="" textlink="">
      <xdr:nvSpPr>
        <xdr:cNvPr id="440" name="楕円 439"/>
        <xdr:cNvSpPr/>
      </xdr:nvSpPr>
      <xdr:spPr>
        <a:xfrm>
          <a:off x="14541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49530</xdr:rowOff>
    </xdr:from>
    <xdr:to>
      <xdr:col>81</xdr:col>
      <xdr:colOff>50800</xdr:colOff>
      <xdr:row>38</xdr:row>
      <xdr:rowOff>49530</xdr:rowOff>
    </xdr:to>
    <xdr:cxnSp macro="">
      <xdr:nvCxnSpPr>
        <xdr:cNvPr id="441" name="直線コネクタ 440"/>
        <xdr:cNvCxnSpPr/>
      </xdr:nvCxnSpPr>
      <xdr:spPr>
        <a:xfrm>
          <a:off x="14592300" y="6564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142240</xdr:rowOff>
    </xdr:from>
    <xdr:to>
      <xdr:col>72</xdr:col>
      <xdr:colOff>38100</xdr:colOff>
      <xdr:row>38</xdr:row>
      <xdr:rowOff>72390</xdr:rowOff>
    </xdr:to>
    <xdr:sp macro="" textlink="">
      <xdr:nvSpPr>
        <xdr:cNvPr id="442" name="楕円 441"/>
        <xdr:cNvSpPr/>
      </xdr:nvSpPr>
      <xdr:spPr>
        <a:xfrm>
          <a:off x="13652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21590</xdr:rowOff>
    </xdr:from>
    <xdr:to>
      <xdr:col>76</xdr:col>
      <xdr:colOff>114300</xdr:colOff>
      <xdr:row>38</xdr:row>
      <xdr:rowOff>49530</xdr:rowOff>
    </xdr:to>
    <xdr:cxnSp macro="">
      <xdr:nvCxnSpPr>
        <xdr:cNvPr id="443" name="直線コネクタ 442"/>
        <xdr:cNvCxnSpPr/>
      </xdr:nvCxnSpPr>
      <xdr:spPr>
        <a:xfrm>
          <a:off x="13703300" y="653669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160020</xdr:rowOff>
    </xdr:from>
    <xdr:to>
      <xdr:col>67</xdr:col>
      <xdr:colOff>101600</xdr:colOff>
      <xdr:row>36</xdr:row>
      <xdr:rowOff>90170</xdr:rowOff>
    </xdr:to>
    <xdr:sp macro="" textlink="">
      <xdr:nvSpPr>
        <xdr:cNvPr id="444" name="楕円 443"/>
        <xdr:cNvSpPr/>
      </xdr:nvSpPr>
      <xdr:spPr>
        <a:xfrm>
          <a:off x="127635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39370</xdr:rowOff>
    </xdr:from>
    <xdr:to>
      <xdr:col>71</xdr:col>
      <xdr:colOff>177800</xdr:colOff>
      <xdr:row>38</xdr:row>
      <xdr:rowOff>21590</xdr:rowOff>
    </xdr:to>
    <xdr:cxnSp macro="">
      <xdr:nvCxnSpPr>
        <xdr:cNvPr id="445" name="直線コネクタ 444"/>
        <xdr:cNvCxnSpPr/>
      </xdr:nvCxnSpPr>
      <xdr:spPr>
        <a:xfrm>
          <a:off x="12814300" y="6211570"/>
          <a:ext cx="889000" cy="32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88917</xdr:rowOff>
    </xdr:from>
    <xdr:ext cx="405111" cy="259045"/>
    <xdr:sp macro="" textlink="">
      <xdr:nvSpPr>
        <xdr:cNvPr id="446" name="n_1aveValue【認定こども園・幼稚園・保育所】&#10;有形固定資産減価償却率"/>
        <xdr:cNvSpPr txBox="1"/>
      </xdr:nvSpPr>
      <xdr:spPr>
        <a:xfrm>
          <a:off x="15266044" y="608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116857</xdr:rowOff>
    </xdr:from>
    <xdr:ext cx="405111" cy="259045"/>
    <xdr:sp macro="" textlink="">
      <xdr:nvSpPr>
        <xdr:cNvPr id="447" name="n_2aveValue【認定こども園・幼稚園・保育所】&#10;有形固定資産減価償却率"/>
        <xdr:cNvSpPr txBox="1"/>
      </xdr:nvSpPr>
      <xdr:spPr>
        <a:xfrm>
          <a:off x="14389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114317</xdr:rowOff>
    </xdr:from>
    <xdr:ext cx="405111" cy="259045"/>
    <xdr:sp macro="" textlink="">
      <xdr:nvSpPr>
        <xdr:cNvPr id="448" name="n_3aveValue【認定こども園・幼稚園・保育所】&#10;有形固定資産減価償却率"/>
        <xdr:cNvSpPr txBox="1"/>
      </xdr:nvSpPr>
      <xdr:spPr>
        <a:xfrm>
          <a:off x="13500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106697</xdr:rowOff>
    </xdr:from>
    <xdr:ext cx="405111" cy="259045"/>
    <xdr:sp macro="" textlink="">
      <xdr:nvSpPr>
        <xdr:cNvPr id="449" name="n_4aveValue【認定こども園・幼稚園・保育所】&#10;有形固定資産減価償却率"/>
        <xdr:cNvSpPr txBox="1"/>
      </xdr:nvSpPr>
      <xdr:spPr>
        <a:xfrm>
          <a:off x="12611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91457</xdr:rowOff>
    </xdr:from>
    <xdr:ext cx="405111" cy="259045"/>
    <xdr:sp macro="" textlink="">
      <xdr:nvSpPr>
        <xdr:cNvPr id="450" name="n_1mainValue【認定こども園・幼稚園・保育所】&#10;有形固定資産減価償却率"/>
        <xdr:cNvSpPr txBox="1"/>
      </xdr:nvSpPr>
      <xdr:spPr>
        <a:xfrm>
          <a:off x="152660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91457</xdr:rowOff>
    </xdr:from>
    <xdr:ext cx="405111" cy="259045"/>
    <xdr:sp macro="" textlink="">
      <xdr:nvSpPr>
        <xdr:cNvPr id="451" name="n_2mainValue【認定こども園・幼稚園・保育所】&#10;有形固定資産減価償却率"/>
        <xdr:cNvSpPr txBox="1"/>
      </xdr:nvSpPr>
      <xdr:spPr>
        <a:xfrm>
          <a:off x="143897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63517</xdr:rowOff>
    </xdr:from>
    <xdr:ext cx="405111" cy="259045"/>
    <xdr:sp macro="" textlink="">
      <xdr:nvSpPr>
        <xdr:cNvPr id="452" name="n_3mainValue【認定こども園・幼稚園・保育所】&#10;有形固定資産減価償却率"/>
        <xdr:cNvSpPr txBox="1"/>
      </xdr:nvSpPr>
      <xdr:spPr>
        <a:xfrm>
          <a:off x="13500744" y="657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106697</xdr:rowOff>
    </xdr:from>
    <xdr:ext cx="405111" cy="259045"/>
    <xdr:sp macro="" textlink="">
      <xdr:nvSpPr>
        <xdr:cNvPr id="453" name="n_4mainValue【認定こども園・幼稚園・保育所】&#10;有形固定資産減価償却率"/>
        <xdr:cNvSpPr txBox="1"/>
      </xdr:nvSpPr>
      <xdr:spPr>
        <a:xfrm>
          <a:off x="12611744" y="593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79" name="直線コネクタ 478"/>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80" name="【認定こども園・幼稚園・保育所】&#10;一人当たり面積最小値テキスト"/>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81" name="直線コネクタ 480"/>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82" name="【認定こども園・幼稚園・保育所】&#10;一人当たり面積最大値テキスト"/>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83" name="直線コネクタ 482"/>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484" name="【認定こども園・幼稚園・保育所】&#10;一人当たり面積平均値テキスト"/>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85" name="フローチャート: 判断 484"/>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98878</xdr:rowOff>
    </xdr:from>
    <xdr:to>
      <xdr:col>112</xdr:col>
      <xdr:colOff>38100</xdr:colOff>
      <xdr:row>40</xdr:row>
      <xdr:rowOff>29028</xdr:rowOff>
    </xdr:to>
    <xdr:sp macro="" textlink="">
      <xdr:nvSpPr>
        <xdr:cNvPr id="486" name="フローチャート: 判断 485"/>
        <xdr:cNvSpPr/>
      </xdr:nvSpPr>
      <xdr:spPr>
        <a:xfrm>
          <a:off x="21272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487" name="フローチャート: 判断 486"/>
        <xdr:cNvSpPr/>
      </xdr:nvSpPr>
      <xdr:spPr>
        <a:xfrm>
          <a:off x="20383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116296</xdr:rowOff>
    </xdr:from>
    <xdr:to>
      <xdr:col>102</xdr:col>
      <xdr:colOff>165100</xdr:colOff>
      <xdr:row>40</xdr:row>
      <xdr:rowOff>46446</xdr:rowOff>
    </xdr:to>
    <xdr:sp macro="" textlink="">
      <xdr:nvSpPr>
        <xdr:cNvPr id="488" name="フローチャート: 判断 487"/>
        <xdr:cNvSpPr/>
      </xdr:nvSpPr>
      <xdr:spPr>
        <a:xfrm>
          <a:off x="19494500" y="680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107587</xdr:rowOff>
    </xdr:from>
    <xdr:to>
      <xdr:col>98</xdr:col>
      <xdr:colOff>38100</xdr:colOff>
      <xdr:row>40</xdr:row>
      <xdr:rowOff>37737</xdr:rowOff>
    </xdr:to>
    <xdr:sp macro="" textlink="">
      <xdr:nvSpPr>
        <xdr:cNvPr id="489" name="フローチャート: 判断 488"/>
        <xdr:cNvSpPr/>
      </xdr:nvSpPr>
      <xdr:spPr>
        <a:xfrm>
          <a:off x="18605500" y="679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71120</xdr:rowOff>
    </xdr:from>
    <xdr:to>
      <xdr:col>116</xdr:col>
      <xdr:colOff>114300</xdr:colOff>
      <xdr:row>41</xdr:row>
      <xdr:rowOff>1270</xdr:rowOff>
    </xdr:to>
    <xdr:sp macro="" textlink="">
      <xdr:nvSpPr>
        <xdr:cNvPr id="495" name="楕円 494"/>
        <xdr:cNvSpPr/>
      </xdr:nvSpPr>
      <xdr:spPr>
        <a:xfrm>
          <a:off x="22110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49547</xdr:rowOff>
    </xdr:from>
    <xdr:ext cx="469744" cy="259045"/>
    <xdr:sp macro="" textlink="">
      <xdr:nvSpPr>
        <xdr:cNvPr id="496" name="【認定こども園・幼稚園・保育所】&#10;一人当たり面積該当値テキスト"/>
        <xdr:cNvSpPr txBox="1"/>
      </xdr:nvSpPr>
      <xdr:spPr>
        <a:xfrm>
          <a:off x="22199600"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74385</xdr:rowOff>
    </xdr:from>
    <xdr:to>
      <xdr:col>112</xdr:col>
      <xdr:colOff>38100</xdr:colOff>
      <xdr:row>41</xdr:row>
      <xdr:rowOff>4535</xdr:rowOff>
    </xdr:to>
    <xdr:sp macro="" textlink="">
      <xdr:nvSpPr>
        <xdr:cNvPr id="497" name="楕円 496"/>
        <xdr:cNvSpPr/>
      </xdr:nvSpPr>
      <xdr:spPr>
        <a:xfrm>
          <a:off x="21272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121920</xdr:rowOff>
    </xdr:from>
    <xdr:to>
      <xdr:col>116</xdr:col>
      <xdr:colOff>63500</xdr:colOff>
      <xdr:row>40</xdr:row>
      <xdr:rowOff>125185</xdr:rowOff>
    </xdr:to>
    <xdr:cxnSp macro="">
      <xdr:nvCxnSpPr>
        <xdr:cNvPr id="498" name="直線コネクタ 497"/>
        <xdr:cNvCxnSpPr/>
      </xdr:nvCxnSpPr>
      <xdr:spPr>
        <a:xfrm flipV="1">
          <a:off x="21323300" y="697992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76563</xdr:rowOff>
    </xdr:from>
    <xdr:to>
      <xdr:col>107</xdr:col>
      <xdr:colOff>101600</xdr:colOff>
      <xdr:row>41</xdr:row>
      <xdr:rowOff>6713</xdr:rowOff>
    </xdr:to>
    <xdr:sp macro="" textlink="">
      <xdr:nvSpPr>
        <xdr:cNvPr id="499" name="楕円 498"/>
        <xdr:cNvSpPr/>
      </xdr:nvSpPr>
      <xdr:spPr>
        <a:xfrm>
          <a:off x="20383500" y="69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125185</xdr:rowOff>
    </xdr:from>
    <xdr:to>
      <xdr:col>111</xdr:col>
      <xdr:colOff>177800</xdr:colOff>
      <xdr:row>40</xdr:row>
      <xdr:rowOff>127363</xdr:rowOff>
    </xdr:to>
    <xdr:cxnSp macro="">
      <xdr:nvCxnSpPr>
        <xdr:cNvPr id="500" name="直線コネクタ 499"/>
        <xdr:cNvCxnSpPr/>
      </xdr:nvCxnSpPr>
      <xdr:spPr>
        <a:xfrm flipV="1">
          <a:off x="20434300" y="6983185"/>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78740</xdr:rowOff>
    </xdr:from>
    <xdr:to>
      <xdr:col>102</xdr:col>
      <xdr:colOff>165100</xdr:colOff>
      <xdr:row>41</xdr:row>
      <xdr:rowOff>8890</xdr:rowOff>
    </xdr:to>
    <xdr:sp macro="" textlink="">
      <xdr:nvSpPr>
        <xdr:cNvPr id="501" name="楕円 500"/>
        <xdr:cNvSpPr/>
      </xdr:nvSpPr>
      <xdr:spPr>
        <a:xfrm>
          <a:off x="19494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127363</xdr:rowOff>
    </xdr:from>
    <xdr:to>
      <xdr:col>107</xdr:col>
      <xdr:colOff>50800</xdr:colOff>
      <xdr:row>40</xdr:row>
      <xdr:rowOff>129540</xdr:rowOff>
    </xdr:to>
    <xdr:cxnSp macro="">
      <xdr:nvCxnSpPr>
        <xdr:cNvPr id="502" name="直線コネクタ 501"/>
        <xdr:cNvCxnSpPr/>
      </xdr:nvCxnSpPr>
      <xdr:spPr>
        <a:xfrm flipV="1">
          <a:off x="19545300" y="698536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82006</xdr:rowOff>
    </xdr:from>
    <xdr:to>
      <xdr:col>98</xdr:col>
      <xdr:colOff>38100</xdr:colOff>
      <xdr:row>41</xdr:row>
      <xdr:rowOff>12156</xdr:rowOff>
    </xdr:to>
    <xdr:sp macro="" textlink="">
      <xdr:nvSpPr>
        <xdr:cNvPr id="503" name="楕円 502"/>
        <xdr:cNvSpPr/>
      </xdr:nvSpPr>
      <xdr:spPr>
        <a:xfrm>
          <a:off x="18605500" y="694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129540</xdr:rowOff>
    </xdr:from>
    <xdr:to>
      <xdr:col>102</xdr:col>
      <xdr:colOff>114300</xdr:colOff>
      <xdr:row>40</xdr:row>
      <xdr:rowOff>132806</xdr:rowOff>
    </xdr:to>
    <xdr:cxnSp macro="">
      <xdr:nvCxnSpPr>
        <xdr:cNvPr id="504" name="直線コネクタ 503"/>
        <xdr:cNvCxnSpPr/>
      </xdr:nvCxnSpPr>
      <xdr:spPr>
        <a:xfrm flipV="1">
          <a:off x="18656300" y="69875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45555</xdr:rowOff>
    </xdr:from>
    <xdr:ext cx="469744" cy="259045"/>
    <xdr:sp macro="" textlink="">
      <xdr:nvSpPr>
        <xdr:cNvPr id="505" name="n_1aveValue【認定こども園・幼稚園・保育所】&#10;一人当たり面積"/>
        <xdr:cNvSpPr txBox="1"/>
      </xdr:nvSpPr>
      <xdr:spPr>
        <a:xfrm>
          <a:off x="210757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52087</xdr:rowOff>
    </xdr:from>
    <xdr:ext cx="469744" cy="259045"/>
    <xdr:sp macro="" textlink="">
      <xdr:nvSpPr>
        <xdr:cNvPr id="506" name="n_2aveValue【認定こども園・幼稚園・保育所】&#10;一人当たり面積"/>
        <xdr:cNvSpPr txBox="1"/>
      </xdr:nvSpPr>
      <xdr:spPr>
        <a:xfrm>
          <a:off x="20199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62973</xdr:rowOff>
    </xdr:from>
    <xdr:ext cx="469744" cy="259045"/>
    <xdr:sp macro="" textlink="">
      <xdr:nvSpPr>
        <xdr:cNvPr id="507" name="n_3aveValue【認定こども園・幼稚園・保育所】&#10;一人当たり面積"/>
        <xdr:cNvSpPr txBox="1"/>
      </xdr:nvSpPr>
      <xdr:spPr>
        <a:xfrm>
          <a:off x="19310427" y="657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54264</xdr:rowOff>
    </xdr:from>
    <xdr:ext cx="469744" cy="259045"/>
    <xdr:sp macro="" textlink="">
      <xdr:nvSpPr>
        <xdr:cNvPr id="508" name="n_4aveValue【認定こども園・幼稚園・保育所】&#10;一人当たり面積"/>
        <xdr:cNvSpPr txBox="1"/>
      </xdr:nvSpPr>
      <xdr:spPr>
        <a:xfrm>
          <a:off x="18421427" y="656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167112</xdr:rowOff>
    </xdr:from>
    <xdr:ext cx="469744" cy="259045"/>
    <xdr:sp macro="" textlink="">
      <xdr:nvSpPr>
        <xdr:cNvPr id="509" name="n_1mainValue【認定こども園・幼稚園・保育所】&#10;一人当たり面積"/>
        <xdr:cNvSpPr txBox="1"/>
      </xdr:nvSpPr>
      <xdr:spPr>
        <a:xfrm>
          <a:off x="21075727" y="70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169290</xdr:rowOff>
    </xdr:from>
    <xdr:ext cx="469744" cy="259045"/>
    <xdr:sp macro="" textlink="">
      <xdr:nvSpPr>
        <xdr:cNvPr id="510" name="n_2mainValue【認定こども園・幼稚園・保育所】&#10;一人当たり面積"/>
        <xdr:cNvSpPr txBox="1"/>
      </xdr:nvSpPr>
      <xdr:spPr>
        <a:xfrm>
          <a:off x="20199427" y="702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17</xdr:rowOff>
    </xdr:from>
    <xdr:ext cx="469744" cy="259045"/>
    <xdr:sp macro="" textlink="">
      <xdr:nvSpPr>
        <xdr:cNvPr id="511" name="n_3mainValue【認定こども園・幼稚園・保育所】&#10;一人当たり面積"/>
        <xdr:cNvSpPr txBox="1"/>
      </xdr:nvSpPr>
      <xdr:spPr>
        <a:xfrm>
          <a:off x="19310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3283</xdr:rowOff>
    </xdr:from>
    <xdr:ext cx="469744" cy="259045"/>
    <xdr:sp macro="" textlink="">
      <xdr:nvSpPr>
        <xdr:cNvPr id="512" name="n_4mainValue【認定こども園・幼稚園・保育所】&#10;一人当たり面積"/>
        <xdr:cNvSpPr txBox="1"/>
      </xdr:nvSpPr>
      <xdr:spPr>
        <a:xfrm>
          <a:off x="18421427" y="703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37" name="直線コネクタ 536"/>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8"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9" name="直線コネクタ 538"/>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40" name="【学校施設】&#10;有形固定資産減価償却率最大値テキスト"/>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41" name="直線コネクタ 540"/>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542" name="【学校施設】&#10;有形固定資産減価償却率平均値テキスト"/>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3" name="フローチャート: 判断 542"/>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44" name="フローチャート: 判断 543"/>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107315</xdr:rowOff>
    </xdr:from>
    <xdr:to>
      <xdr:col>76</xdr:col>
      <xdr:colOff>165100</xdr:colOff>
      <xdr:row>60</xdr:row>
      <xdr:rowOff>37465</xdr:rowOff>
    </xdr:to>
    <xdr:sp macro="" textlink="">
      <xdr:nvSpPr>
        <xdr:cNvPr id="545" name="フローチャート: 判断 544"/>
        <xdr:cNvSpPr/>
      </xdr:nvSpPr>
      <xdr:spPr>
        <a:xfrm>
          <a:off x="14541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95885</xdr:rowOff>
    </xdr:from>
    <xdr:to>
      <xdr:col>72</xdr:col>
      <xdr:colOff>38100</xdr:colOff>
      <xdr:row>60</xdr:row>
      <xdr:rowOff>26035</xdr:rowOff>
    </xdr:to>
    <xdr:sp macro="" textlink="">
      <xdr:nvSpPr>
        <xdr:cNvPr id="546" name="フローチャート: 判断 545"/>
        <xdr:cNvSpPr/>
      </xdr:nvSpPr>
      <xdr:spPr>
        <a:xfrm>
          <a:off x="13652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80645</xdr:rowOff>
    </xdr:from>
    <xdr:to>
      <xdr:col>67</xdr:col>
      <xdr:colOff>101600</xdr:colOff>
      <xdr:row>60</xdr:row>
      <xdr:rowOff>10795</xdr:rowOff>
    </xdr:to>
    <xdr:sp macro="" textlink="">
      <xdr:nvSpPr>
        <xdr:cNvPr id="547" name="フローチャート: 判断 546"/>
        <xdr:cNvSpPr/>
      </xdr:nvSpPr>
      <xdr:spPr>
        <a:xfrm>
          <a:off x="12763500" y="101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553" name="楕円 552"/>
        <xdr:cNvSpPr/>
      </xdr:nvSpPr>
      <xdr:spPr>
        <a:xfrm>
          <a:off x="162687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84472</xdr:rowOff>
    </xdr:from>
    <xdr:ext cx="405111" cy="259045"/>
    <xdr:sp macro="" textlink="">
      <xdr:nvSpPr>
        <xdr:cNvPr id="554" name="【学校施設】&#10;有形固定資産減価償却率該当値テキスト"/>
        <xdr:cNvSpPr txBox="1"/>
      </xdr:nvSpPr>
      <xdr:spPr>
        <a:xfrm>
          <a:off x="16357600"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99695</xdr:rowOff>
    </xdr:from>
    <xdr:to>
      <xdr:col>81</xdr:col>
      <xdr:colOff>101600</xdr:colOff>
      <xdr:row>60</xdr:row>
      <xdr:rowOff>29845</xdr:rowOff>
    </xdr:to>
    <xdr:sp macro="" textlink="">
      <xdr:nvSpPr>
        <xdr:cNvPr id="555" name="楕円 554"/>
        <xdr:cNvSpPr/>
      </xdr:nvSpPr>
      <xdr:spPr>
        <a:xfrm>
          <a:off x="15430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112395</xdr:rowOff>
    </xdr:from>
    <xdr:to>
      <xdr:col>85</xdr:col>
      <xdr:colOff>127000</xdr:colOff>
      <xdr:row>59</xdr:row>
      <xdr:rowOff>150495</xdr:rowOff>
    </xdr:to>
    <xdr:cxnSp macro="">
      <xdr:nvCxnSpPr>
        <xdr:cNvPr id="556" name="直線コネクタ 555"/>
        <xdr:cNvCxnSpPr/>
      </xdr:nvCxnSpPr>
      <xdr:spPr>
        <a:xfrm flipV="1">
          <a:off x="15481300" y="102279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99695</xdr:rowOff>
    </xdr:from>
    <xdr:to>
      <xdr:col>76</xdr:col>
      <xdr:colOff>165100</xdr:colOff>
      <xdr:row>60</xdr:row>
      <xdr:rowOff>29845</xdr:rowOff>
    </xdr:to>
    <xdr:sp macro="" textlink="">
      <xdr:nvSpPr>
        <xdr:cNvPr id="557" name="楕円 556"/>
        <xdr:cNvSpPr/>
      </xdr:nvSpPr>
      <xdr:spPr>
        <a:xfrm>
          <a:off x="14541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150495</xdr:rowOff>
    </xdr:from>
    <xdr:to>
      <xdr:col>81</xdr:col>
      <xdr:colOff>50800</xdr:colOff>
      <xdr:row>59</xdr:row>
      <xdr:rowOff>150495</xdr:rowOff>
    </xdr:to>
    <xdr:cxnSp macro="">
      <xdr:nvCxnSpPr>
        <xdr:cNvPr id="558" name="直線コネクタ 557"/>
        <xdr:cNvCxnSpPr/>
      </xdr:nvCxnSpPr>
      <xdr:spPr>
        <a:xfrm>
          <a:off x="14592300" y="102660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55880</xdr:rowOff>
    </xdr:from>
    <xdr:to>
      <xdr:col>72</xdr:col>
      <xdr:colOff>38100</xdr:colOff>
      <xdr:row>59</xdr:row>
      <xdr:rowOff>157480</xdr:rowOff>
    </xdr:to>
    <xdr:sp macro="" textlink="">
      <xdr:nvSpPr>
        <xdr:cNvPr id="559" name="楕円 558"/>
        <xdr:cNvSpPr/>
      </xdr:nvSpPr>
      <xdr:spPr>
        <a:xfrm>
          <a:off x="13652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106680</xdr:rowOff>
    </xdr:from>
    <xdr:to>
      <xdr:col>76</xdr:col>
      <xdr:colOff>114300</xdr:colOff>
      <xdr:row>59</xdr:row>
      <xdr:rowOff>150495</xdr:rowOff>
    </xdr:to>
    <xdr:cxnSp macro="">
      <xdr:nvCxnSpPr>
        <xdr:cNvPr id="560" name="直線コネクタ 559"/>
        <xdr:cNvCxnSpPr/>
      </xdr:nvCxnSpPr>
      <xdr:spPr>
        <a:xfrm>
          <a:off x="13703300" y="102222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55880</xdr:rowOff>
    </xdr:from>
    <xdr:to>
      <xdr:col>67</xdr:col>
      <xdr:colOff>101600</xdr:colOff>
      <xdr:row>60</xdr:row>
      <xdr:rowOff>157480</xdr:rowOff>
    </xdr:to>
    <xdr:sp macro="" textlink="">
      <xdr:nvSpPr>
        <xdr:cNvPr id="561" name="楕円 560"/>
        <xdr:cNvSpPr/>
      </xdr:nvSpPr>
      <xdr:spPr>
        <a:xfrm>
          <a:off x="12763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106680</xdr:rowOff>
    </xdr:from>
    <xdr:to>
      <xdr:col>71</xdr:col>
      <xdr:colOff>177800</xdr:colOff>
      <xdr:row>60</xdr:row>
      <xdr:rowOff>106680</xdr:rowOff>
    </xdr:to>
    <xdr:cxnSp macro="">
      <xdr:nvCxnSpPr>
        <xdr:cNvPr id="562" name="直線コネクタ 561"/>
        <xdr:cNvCxnSpPr/>
      </xdr:nvCxnSpPr>
      <xdr:spPr>
        <a:xfrm flipV="1">
          <a:off x="12814300" y="1022223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563" name="n_1aveValue【学校施設】&#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28592</xdr:rowOff>
    </xdr:from>
    <xdr:ext cx="405111" cy="259045"/>
    <xdr:sp macro="" textlink="">
      <xdr:nvSpPr>
        <xdr:cNvPr id="564" name="n_2aveValue【学校施設】&#10;有形固定資産減価償却率"/>
        <xdr:cNvSpPr txBox="1"/>
      </xdr:nvSpPr>
      <xdr:spPr>
        <a:xfrm>
          <a:off x="14389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17162</xdr:rowOff>
    </xdr:from>
    <xdr:ext cx="405111" cy="259045"/>
    <xdr:sp macro="" textlink="">
      <xdr:nvSpPr>
        <xdr:cNvPr id="565" name="n_3aveValue【学校施設】&#10;有形固定資産減価償却率"/>
        <xdr:cNvSpPr txBox="1"/>
      </xdr:nvSpPr>
      <xdr:spPr>
        <a:xfrm>
          <a:off x="13500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27322</xdr:rowOff>
    </xdr:from>
    <xdr:ext cx="405111" cy="259045"/>
    <xdr:sp macro="" textlink="">
      <xdr:nvSpPr>
        <xdr:cNvPr id="566" name="n_4aveValue【学校施設】&#10;有形固定資産減価償却率"/>
        <xdr:cNvSpPr txBox="1"/>
      </xdr:nvSpPr>
      <xdr:spPr>
        <a:xfrm>
          <a:off x="126117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46372</xdr:rowOff>
    </xdr:from>
    <xdr:ext cx="405111" cy="259045"/>
    <xdr:sp macro="" textlink="">
      <xdr:nvSpPr>
        <xdr:cNvPr id="567" name="n_1mainValue【学校施設】&#10;有形固定資産減価償却率"/>
        <xdr:cNvSpPr txBox="1"/>
      </xdr:nvSpPr>
      <xdr:spPr>
        <a:xfrm>
          <a:off x="152660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46372</xdr:rowOff>
    </xdr:from>
    <xdr:ext cx="405111" cy="259045"/>
    <xdr:sp macro="" textlink="">
      <xdr:nvSpPr>
        <xdr:cNvPr id="568" name="n_2mainValue【学校施設】&#10;有形固定資産減価償却率"/>
        <xdr:cNvSpPr txBox="1"/>
      </xdr:nvSpPr>
      <xdr:spPr>
        <a:xfrm>
          <a:off x="14389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2557</xdr:rowOff>
    </xdr:from>
    <xdr:ext cx="405111" cy="259045"/>
    <xdr:sp macro="" textlink="">
      <xdr:nvSpPr>
        <xdr:cNvPr id="569" name="n_3mainValue【学校施設】&#10;有形固定資産減価償却率"/>
        <xdr:cNvSpPr txBox="1"/>
      </xdr:nvSpPr>
      <xdr:spPr>
        <a:xfrm>
          <a:off x="13500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148607</xdr:rowOff>
    </xdr:from>
    <xdr:ext cx="405111" cy="259045"/>
    <xdr:sp macro="" textlink="">
      <xdr:nvSpPr>
        <xdr:cNvPr id="570" name="n_4mainValue【学校施設】&#10;有形固定資産減価償却率"/>
        <xdr:cNvSpPr txBox="1"/>
      </xdr:nvSpPr>
      <xdr:spPr>
        <a:xfrm>
          <a:off x="12611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6" name="テキスト ボックス 585"/>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8" name="テキスト ボックス 587"/>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94" name="直線コネクタ 593"/>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95" name="【学校施設】&#10;一人当たり面積最小値テキスト"/>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96" name="直線コネクタ 595"/>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97" name="【学校施設】&#10;一人当たり面積最大値テキスト"/>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98" name="直線コネクタ 597"/>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84777</xdr:rowOff>
    </xdr:from>
    <xdr:ext cx="469744" cy="259045"/>
    <xdr:sp macro="" textlink="">
      <xdr:nvSpPr>
        <xdr:cNvPr id="599" name="【学校施設】&#10;一人当たり面積平均値テキスト"/>
        <xdr:cNvSpPr txBox="1"/>
      </xdr:nvSpPr>
      <xdr:spPr>
        <a:xfrm>
          <a:off x="22199600" y="105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00" name="フローチャート: 判断 599"/>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54813</xdr:rowOff>
    </xdr:from>
    <xdr:to>
      <xdr:col>112</xdr:col>
      <xdr:colOff>38100</xdr:colOff>
      <xdr:row>62</xdr:row>
      <xdr:rowOff>156413</xdr:rowOff>
    </xdr:to>
    <xdr:sp macro="" textlink="">
      <xdr:nvSpPr>
        <xdr:cNvPr id="601" name="フローチャート: 判断 600"/>
        <xdr:cNvSpPr/>
      </xdr:nvSpPr>
      <xdr:spPr>
        <a:xfrm>
          <a:off x="212725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58928</xdr:rowOff>
    </xdr:from>
    <xdr:to>
      <xdr:col>107</xdr:col>
      <xdr:colOff>101600</xdr:colOff>
      <xdr:row>62</xdr:row>
      <xdr:rowOff>160528</xdr:rowOff>
    </xdr:to>
    <xdr:sp macro="" textlink="">
      <xdr:nvSpPr>
        <xdr:cNvPr id="602" name="フローチャート: 判断 601"/>
        <xdr:cNvSpPr/>
      </xdr:nvSpPr>
      <xdr:spPr>
        <a:xfrm>
          <a:off x="20383500" y="1068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41859</xdr:rowOff>
    </xdr:from>
    <xdr:to>
      <xdr:col>102</xdr:col>
      <xdr:colOff>165100</xdr:colOff>
      <xdr:row>62</xdr:row>
      <xdr:rowOff>143459</xdr:rowOff>
    </xdr:to>
    <xdr:sp macro="" textlink="">
      <xdr:nvSpPr>
        <xdr:cNvPr id="603" name="フローチャート: 判断 602"/>
        <xdr:cNvSpPr/>
      </xdr:nvSpPr>
      <xdr:spPr>
        <a:xfrm>
          <a:off x="19494500" y="1067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33401</xdr:rowOff>
    </xdr:from>
    <xdr:to>
      <xdr:col>98</xdr:col>
      <xdr:colOff>38100</xdr:colOff>
      <xdr:row>62</xdr:row>
      <xdr:rowOff>135001</xdr:rowOff>
    </xdr:to>
    <xdr:sp macro="" textlink="">
      <xdr:nvSpPr>
        <xdr:cNvPr id="604" name="フローチャート: 判断 603"/>
        <xdr:cNvSpPr/>
      </xdr:nvSpPr>
      <xdr:spPr>
        <a:xfrm>
          <a:off x="18605500" y="1066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80721</xdr:rowOff>
    </xdr:from>
    <xdr:to>
      <xdr:col>116</xdr:col>
      <xdr:colOff>114300</xdr:colOff>
      <xdr:row>64</xdr:row>
      <xdr:rowOff>10871</xdr:rowOff>
    </xdr:to>
    <xdr:sp macro="" textlink="">
      <xdr:nvSpPr>
        <xdr:cNvPr id="610" name="楕円 609"/>
        <xdr:cNvSpPr/>
      </xdr:nvSpPr>
      <xdr:spPr>
        <a:xfrm>
          <a:off x="22110700" y="1088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167098</xdr:rowOff>
    </xdr:from>
    <xdr:ext cx="469744" cy="259045"/>
    <xdr:sp macro="" textlink="">
      <xdr:nvSpPr>
        <xdr:cNvPr id="611" name="【学校施設】&#10;一人当たり面積該当値テキスト"/>
        <xdr:cNvSpPr txBox="1"/>
      </xdr:nvSpPr>
      <xdr:spPr>
        <a:xfrm>
          <a:off x="22199600" y="1079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52756</xdr:rowOff>
    </xdr:from>
    <xdr:to>
      <xdr:col>112</xdr:col>
      <xdr:colOff>38100</xdr:colOff>
      <xdr:row>63</xdr:row>
      <xdr:rowOff>154356</xdr:rowOff>
    </xdr:to>
    <xdr:sp macro="" textlink="">
      <xdr:nvSpPr>
        <xdr:cNvPr id="612" name="楕円 611"/>
        <xdr:cNvSpPr/>
      </xdr:nvSpPr>
      <xdr:spPr>
        <a:xfrm>
          <a:off x="21272500" y="1085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103556</xdr:rowOff>
    </xdr:from>
    <xdr:to>
      <xdr:col>116</xdr:col>
      <xdr:colOff>63500</xdr:colOff>
      <xdr:row>63</xdr:row>
      <xdr:rowOff>131521</xdr:rowOff>
    </xdr:to>
    <xdr:cxnSp macro="">
      <xdr:nvCxnSpPr>
        <xdr:cNvPr id="613" name="直線コネクタ 612"/>
        <xdr:cNvCxnSpPr/>
      </xdr:nvCxnSpPr>
      <xdr:spPr>
        <a:xfrm>
          <a:off x="21323300" y="10904906"/>
          <a:ext cx="838200" cy="2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53442</xdr:rowOff>
    </xdr:from>
    <xdr:to>
      <xdr:col>107</xdr:col>
      <xdr:colOff>101600</xdr:colOff>
      <xdr:row>63</xdr:row>
      <xdr:rowOff>155042</xdr:rowOff>
    </xdr:to>
    <xdr:sp macro="" textlink="">
      <xdr:nvSpPr>
        <xdr:cNvPr id="614" name="楕円 613"/>
        <xdr:cNvSpPr/>
      </xdr:nvSpPr>
      <xdr:spPr>
        <a:xfrm>
          <a:off x="20383500" y="1085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103556</xdr:rowOff>
    </xdr:from>
    <xdr:to>
      <xdr:col>111</xdr:col>
      <xdr:colOff>177800</xdr:colOff>
      <xdr:row>63</xdr:row>
      <xdr:rowOff>104242</xdr:rowOff>
    </xdr:to>
    <xdr:cxnSp macro="">
      <xdr:nvCxnSpPr>
        <xdr:cNvPr id="615" name="直線コネクタ 614"/>
        <xdr:cNvCxnSpPr/>
      </xdr:nvCxnSpPr>
      <xdr:spPr>
        <a:xfrm flipV="1">
          <a:off x="20434300" y="10904906"/>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54584</xdr:rowOff>
    </xdr:from>
    <xdr:to>
      <xdr:col>102</xdr:col>
      <xdr:colOff>165100</xdr:colOff>
      <xdr:row>63</xdr:row>
      <xdr:rowOff>156184</xdr:rowOff>
    </xdr:to>
    <xdr:sp macro="" textlink="">
      <xdr:nvSpPr>
        <xdr:cNvPr id="616" name="楕円 615"/>
        <xdr:cNvSpPr/>
      </xdr:nvSpPr>
      <xdr:spPr>
        <a:xfrm>
          <a:off x="19494500" y="1085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104242</xdr:rowOff>
    </xdr:from>
    <xdr:to>
      <xdr:col>107</xdr:col>
      <xdr:colOff>50800</xdr:colOff>
      <xdr:row>63</xdr:row>
      <xdr:rowOff>105384</xdr:rowOff>
    </xdr:to>
    <xdr:cxnSp macro="">
      <xdr:nvCxnSpPr>
        <xdr:cNvPr id="617" name="直線コネクタ 616"/>
        <xdr:cNvCxnSpPr/>
      </xdr:nvCxnSpPr>
      <xdr:spPr>
        <a:xfrm flipV="1">
          <a:off x="19545300" y="10905592"/>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122707</xdr:rowOff>
    </xdr:from>
    <xdr:to>
      <xdr:col>98</xdr:col>
      <xdr:colOff>38100</xdr:colOff>
      <xdr:row>64</xdr:row>
      <xdr:rowOff>52857</xdr:rowOff>
    </xdr:to>
    <xdr:sp macro="" textlink="">
      <xdr:nvSpPr>
        <xdr:cNvPr id="618" name="楕円 617"/>
        <xdr:cNvSpPr/>
      </xdr:nvSpPr>
      <xdr:spPr>
        <a:xfrm>
          <a:off x="18605500" y="1092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105384</xdr:rowOff>
    </xdr:from>
    <xdr:to>
      <xdr:col>102</xdr:col>
      <xdr:colOff>114300</xdr:colOff>
      <xdr:row>64</xdr:row>
      <xdr:rowOff>2057</xdr:rowOff>
    </xdr:to>
    <xdr:cxnSp macro="">
      <xdr:nvCxnSpPr>
        <xdr:cNvPr id="619" name="直線コネクタ 618"/>
        <xdr:cNvCxnSpPr/>
      </xdr:nvCxnSpPr>
      <xdr:spPr>
        <a:xfrm flipV="1">
          <a:off x="18656300" y="10906734"/>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1490</xdr:rowOff>
    </xdr:from>
    <xdr:ext cx="469744" cy="259045"/>
    <xdr:sp macro="" textlink="">
      <xdr:nvSpPr>
        <xdr:cNvPr id="620" name="n_1aveValue【学校施設】&#10;一人当たり面積"/>
        <xdr:cNvSpPr txBox="1"/>
      </xdr:nvSpPr>
      <xdr:spPr>
        <a:xfrm>
          <a:off x="21075727" y="1045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5605</xdr:rowOff>
    </xdr:from>
    <xdr:ext cx="469744" cy="259045"/>
    <xdr:sp macro="" textlink="">
      <xdr:nvSpPr>
        <xdr:cNvPr id="621" name="n_2aveValue【学校施設】&#10;一人当たり面積"/>
        <xdr:cNvSpPr txBox="1"/>
      </xdr:nvSpPr>
      <xdr:spPr>
        <a:xfrm>
          <a:off x="20199427" y="1046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159986</xdr:rowOff>
    </xdr:from>
    <xdr:ext cx="469744" cy="259045"/>
    <xdr:sp macro="" textlink="">
      <xdr:nvSpPr>
        <xdr:cNvPr id="622" name="n_3aveValue【学校施設】&#10;一人当たり面積"/>
        <xdr:cNvSpPr txBox="1"/>
      </xdr:nvSpPr>
      <xdr:spPr>
        <a:xfrm>
          <a:off x="19310427" y="1044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151528</xdr:rowOff>
    </xdr:from>
    <xdr:ext cx="469744" cy="259045"/>
    <xdr:sp macro="" textlink="">
      <xdr:nvSpPr>
        <xdr:cNvPr id="623" name="n_4aveValue【学校施設】&#10;一人当たり面積"/>
        <xdr:cNvSpPr txBox="1"/>
      </xdr:nvSpPr>
      <xdr:spPr>
        <a:xfrm>
          <a:off x="18421427" y="1043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145483</xdr:rowOff>
    </xdr:from>
    <xdr:ext cx="469744" cy="259045"/>
    <xdr:sp macro="" textlink="">
      <xdr:nvSpPr>
        <xdr:cNvPr id="624" name="n_1mainValue【学校施設】&#10;一人当たり面積"/>
        <xdr:cNvSpPr txBox="1"/>
      </xdr:nvSpPr>
      <xdr:spPr>
        <a:xfrm>
          <a:off x="21075727" y="1094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146169</xdr:rowOff>
    </xdr:from>
    <xdr:ext cx="469744" cy="259045"/>
    <xdr:sp macro="" textlink="">
      <xdr:nvSpPr>
        <xdr:cNvPr id="625" name="n_2mainValue【学校施設】&#10;一人当たり面積"/>
        <xdr:cNvSpPr txBox="1"/>
      </xdr:nvSpPr>
      <xdr:spPr>
        <a:xfrm>
          <a:off x="20199427" y="1094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147311</xdr:rowOff>
    </xdr:from>
    <xdr:ext cx="469744" cy="259045"/>
    <xdr:sp macro="" textlink="">
      <xdr:nvSpPr>
        <xdr:cNvPr id="626" name="n_3mainValue【学校施設】&#10;一人当たり面積"/>
        <xdr:cNvSpPr txBox="1"/>
      </xdr:nvSpPr>
      <xdr:spPr>
        <a:xfrm>
          <a:off x="19310427" y="1094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43984</xdr:rowOff>
    </xdr:from>
    <xdr:ext cx="469744" cy="259045"/>
    <xdr:sp macro="" textlink="">
      <xdr:nvSpPr>
        <xdr:cNvPr id="627" name="n_4mainValue【学校施設】&#10;一人当たり面積"/>
        <xdr:cNvSpPr txBox="1"/>
      </xdr:nvSpPr>
      <xdr:spPr>
        <a:xfrm>
          <a:off x="18421427" y="1101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0" name="テキスト ボックス 63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0" name="テキスト ボックス 64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70757</xdr:rowOff>
    </xdr:from>
    <xdr:to>
      <xdr:col>85</xdr:col>
      <xdr:colOff>126364</xdr:colOff>
      <xdr:row>86</xdr:row>
      <xdr:rowOff>168729</xdr:rowOff>
    </xdr:to>
    <xdr:cxnSp macro="">
      <xdr:nvCxnSpPr>
        <xdr:cNvPr id="653" name="直線コネクタ 652"/>
        <xdr:cNvCxnSpPr/>
      </xdr:nvCxnSpPr>
      <xdr:spPr>
        <a:xfrm flipV="1">
          <a:off x="16318864"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4"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5" name="直線コネクタ 65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17434</xdr:rowOff>
    </xdr:from>
    <xdr:ext cx="405111" cy="259045"/>
    <xdr:sp macro="" textlink="">
      <xdr:nvSpPr>
        <xdr:cNvPr id="656" name="【児童館】&#10;有形固定資産減価償却率最大値テキスト"/>
        <xdr:cNvSpPr txBox="1"/>
      </xdr:nvSpPr>
      <xdr:spPr>
        <a:xfrm>
          <a:off x="16357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70757</xdr:rowOff>
    </xdr:from>
    <xdr:to>
      <xdr:col>86</xdr:col>
      <xdr:colOff>25400</xdr:colOff>
      <xdr:row>78</xdr:row>
      <xdr:rowOff>70757</xdr:rowOff>
    </xdr:to>
    <xdr:cxnSp macro="">
      <xdr:nvCxnSpPr>
        <xdr:cNvPr id="657" name="直線コネクタ 656"/>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122845</xdr:rowOff>
    </xdr:from>
    <xdr:ext cx="405111" cy="259045"/>
    <xdr:sp macro="" textlink="">
      <xdr:nvSpPr>
        <xdr:cNvPr id="658" name="【児童館】&#10;有形固定資産減価償却率平均値テキスト"/>
        <xdr:cNvSpPr txBox="1"/>
      </xdr:nvSpPr>
      <xdr:spPr>
        <a:xfrm>
          <a:off x="16357600" y="14010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99968</xdr:rowOff>
    </xdr:from>
    <xdr:to>
      <xdr:col>85</xdr:col>
      <xdr:colOff>177800</xdr:colOff>
      <xdr:row>83</xdr:row>
      <xdr:rowOff>30118</xdr:rowOff>
    </xdr:to>
    <xdr:sp macro="" textlink="">
      <xdr:nvSpPr>
        <xdr:cNvPr id="659" name="フローチャート: 判断 658"/>
        <xdr:cNvSpPr/>
      </xdr:nvSpPr>
      <xdr:spPr>
        <a:xfrm>
          <a:off x="162687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158750</xdr:rowOff>
    </xdr:from>
    <xdr:to>
      <xdr:col>81</xdr:col>
      <xdr:colOff>101600</xdr:colOff>
      <xdr:row>83</xdr:row>
      <xdr:rowOff>88900</xdr:rowOff>
    </xdr:to>
    <xdr:sp macro="" textlink="">
      <xdr:nvSpPr>
        <xdr:cNvPr id="660" name="フローチャート: 判断 659"/>
        <xdr:cNvSpPr/>
      </xdr:nvSpPr>
      <xdr:spPr>
        <a:xfrm>
          <a:off x="1543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661" name="フローチャート: 判断 660"/>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140788</xdr:rowOff>
    </xdr:from>
    <xdr:to>
      <xdr:col>72</xdr:col>
      <xdr:colOff>38100</xdr:colOff>
      <xdr:row>83</xdr:row>
      <xdr:rowOff>70938</xdr:rowOff>
    </xdr:to>
    <xdr:sp macro="" textlink="">
      <xdr:nvSpPr>
        <xdr:cNvPr id="662" name="フローチャート: 判断 661"/>
        <xdr:cNvSpPr/>
      </xdr:nvSpPr>
      <xdr:spPr>
        <a:xfrm>
          <a:off x="13652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28121</xdr:rowOff>
    </xdr:from>
    <xdr:to>
      <xdr:col>67</xdr:col>
      <xdr:colOff>101600</xdr:colOff>
      <xdr:row>83</xdr:row>
      <xdr:rowOff>129721</xdr:rowOff>
    </xdr:to>
    <xdr:sp macro="" textlink="">
      <xdr:nvSpPr>
        <xdr:cNvPr id="663" name="フローチャート: 判断 662"/>
        <xdr:cNvSpPr/>
      </xdr:nvSpPr>
      <xdr:spPr>
        <a:xfrm>
          <a:off x="12763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96701</xdr:rowOff>
    </xdr:from>
    <xdr:to>
      <xdr:col>85</xdr:col>
      <xdr:colOff>177800</xdr:colOff>
      <xdr:row>86</xdr:row>
      <xdr:rowOff>26851</xdr:rowOff>
    </xdr:to>
    <xdr:sp macro="" textlink="">
      <xdr:nvSpPr>
        <xdr:cNvPr id="669" name="楕円 668"/>
        <xdr:cNvSpPr/>
      </xdr:nvSpPr>
      <xdr:spPr>
        <a:xfrm>
          <a:off x="162687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75128</xdr:rowOff>
    </xdr:from>
    <xdr:ext cx="405111" cy="259045"/>
    <xdr:sp macro="" textlink="">
      <xdr:nvSpPr>
        <xdr:cNvPr id="670" name="【児童館】&#10;有形固定資産減価償却率該当値テキスト"/>
        <xdr:cNvSpPr txBox="1"/>
      </xdr:nvSpPr>
      <xdr:spPr>
        <a:xfrm>
          <a:off x="16357600" y="1464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127726</xdr:rowOff>
    </xdr:from>
    <xdr:to>
      <xdr:col>81</xdr:col>
      <xdr:colOff>101600</xdr:colOff>
      <xdr:row>85</xdr:row>
      <xdr:rowOff>57876</xdr:rowOff>
    </xdr:to>
    <xdr:sp macro="" textlink="">
      <xdr:nvSpPr>
        <xdr:cNvPr id="671" name="楕円 670"/>
        <xdr:cNvSpPr/>
      </xdr:nvSpPr>
      <xdr:spPr>
        <a:xfrm>
          <a:off x="154305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7076</xdr:rowOff>
    </xdr:from>
    <xdr:to>
      <xdr:col>85</xdr:col>
      <xdr:colOff>127000</xdr:colOff>
      <xdr:row>85</xdr:row>
      <xdr:rowOff>147501</xdr:rowOff>
    </xdr:to>
    <xdr:cxnSp macro="">
      <xdr:nvCxnSpPr>
        <xdr:cNvPr id="672" name="直線コネクタ 671"/>
        <xdr:cNvCxnSpPr/>
      </xdr:nvCxnSpPr>
      <xdr:spPr>
        <a:xfrm>
          <a:off x="15481300" y="14580326"/>
          <a:ext cx="8382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127726</xdr:rowOff>
    </xdr:from>
    <xdr:to>
      <xdr:col>76</xdr:col>
      <xdr:colOff>165100</xdr:colOff>
      <xdr:row>85</xdr:row>
      <xdr:rowOff>57876</xdr:rowOff>
    </xdr:to>
    <xdr:sp macro="" textlink="">
      <xdr:nvSpPr>
        <xdr:cNvPr id="673" name="楕円 672"/>
        <xdr:cNvSpPr/>
      </xdr:nvSpPr>
      <xdr:spPr>
        <a:xfrm>
          <a:off x="145415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7076</xdr:rowOff>
    </xdr:from>
    <xdr:to>
      <xdr:col>81</xdr:col>
      <xdr:colOff>50800</xdr:colOff>
      <xdr:row>85</xdr:row>
      <xdr:rowOff>7076</xdr:rowOff>
    </xdr:to>
    <xdr:cxnSp macro="">
      <xdr:nvCxnSpPr>
        <xdr:cNvPr id="674" name="直線コネクタ 673"/>
        <xdr:cNvCxnSpPr/>
      </xdr:nvCxnSpPr>
      <xdr:spPr>
        <a:xfrm>
          <a:off x="14592300" y="145803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59145</xdr:rowOff>
    </xdr:from>
    <xdr:to>
      <xdr:col>72</xdr:col>
      <xdr:colOff>38100</xdr:colOff>
      <xdr:row>84</xdr:row>
      <xdr:rowOff>160745</xdr:rowOff>
    </xdr:to>
    <xdr:sp macro="" textlink="">
      <xdr:nvSpPr>
        <xdr:cNvPr id="675" name="楕円 674"/>
        <xdr:cNvSpPr/>
      </xdr:nvSpPr>
      <xdr:spPr>
        <a:xfrm>
          <a:off x="136525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109945</xdr:rowOff>
    </xdr:from>
    <xdr:to>
      <xdr:col>76</xdr:col>
      <xdr:colOff>114300</xdr:colOff>
      <xdr:row>85</xdr:row>
      <xdr:rowOff>7076</xdr:rowOff>
    </xdr:to>
    <xdr:cxnSp macro="">
      <xdr:nvCxnSpPr>
        <xdr:cNvPr id="676" name="直線コネクタ 675"/>
        <xdr:cNvCxnSpPr/>
      </xdr:nvCxnSpPr>
      <xdr:spPr>
        <a:xfrm>
          <a:off x="13703300" y="1451174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93436</xdr:rowOff>
    </xdr:from>
    <xdr:to>
      <xdr:col>67</xdr:col>
      <xdr:colOff>101600</xdr:colOff>
      <xdr:row>84</xdr:row>
      <xdr:rowOff>23586</xdr:rowOff>
    </xdr:to>
    <xdr:sp macro="" textlink="">
      <xdr:nvSpPr>
        <xdr:cNvPr id="677" name="楕円 676"/>
        <xdr:cNvSpPr/>
      </xdr:nvSpPr>
      <xdr:spPr>
        <a:xfrm>
          <a:off x="12763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144236</xdr:rowOff>
    </xdr:from>
    <xdr:to>
      <xdr:col>71</xdr:col>
      <xdr:colOff>177800</xdr:colOff>
      <xdr:row>84</xdr:row>
      <xdr:rowOff>109945</xdr:rowOff>
    </xdr:to>
    <xdr:cxnSp macro="">
      <xdr:nvCxnSpPr>
        <xdr:cNvPr id="678" name="直線コネクタ 677"/>
        <xdr:cNvCxnSpPr/>
      </xdr:nvCxnSpPr>
      <xdr:spPr>
        <a:xfrm>
          <a:off x="12814300" y="14374586"/>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105427</xdr:rowOff>
    </xdr:from>
    <xdr:ext cx="405111" cy="259045"/>
    <xdr:sp macro="" textlink="">
      <xdr:nvSpPr>
        <xdr:cNvPr id="679" name="n_1aveValue【児童館】&#10;有形固定資産減価償却率"/>
        <xdr:cNvSpPr txBox="1"/>
      </xdr:nvSpPr>
      <xdr:spPr>
        <a:xfrm>
          <a:off x="15266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680" name="n_2aveValue【児童館】&#10;有形固定資産減価償却率"/>
        <xdr:cNvSpPr txBox="1"/>
      </xdr:nvSpPr>
      <xdr:spPr>
        <a:xfrm>
          <a:off x="14389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87465</xdr:rowOff>
    </xdr:from>
    <xdr:ext cx="405111" cy="259045"/>
    <xdr:sp macro="" textlink="">
      <xdr:nvSpPr>
        <xdr:cNvPr id="681" name="n_3aveValue【児童館】&#10;有形固定資産減価償却率"/>
        <xdr:cNvSpPr txBox="1"/>
      </xdr:nvSpPr>
      <xdr:spPr>
        <a:xfrm>
          <a:off x="13500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146248</xdr:rowOff>
    </xdr:from>
    <xdr:ext cx="405111" cy="259045"/>
    <xdr:sp macro="" textlink="">
      <xdr:nvSpPr>
        <xdr:cNvPr id="682" name="n_4aveValue【児童館】&#10;有形固定資産減価償却率"/>
        <xdr:cNvSpPr txBox="1"/>
      </xdr:nvSpPr>
      <xdr:spPr>
        <a:xfrm>
          <a:off x="12611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49003</xdr:rowOff>
    </xdr:from>
    <xdr:ext cx="405111" cy="259045"/>
    <xdr:sp macro="" textlink="">
      <xdr:nvSpPr>
        <xdr:cNvPr id="683" name="n_1mainValue【児童館】&#10;有形固定資産減価償却率"/>
        <xdr:cNvSpPr txBox="1"/>
      </xdr:nvSpPr>
      <xdr:spPr>
        <a:xfrm>
          <a:off x="15266044" y="1462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49003</xdr:rowOff>
    </xdr:from>
    <xdr:ext cx="405111" cy="259045"/>
    <xdr:sp macro="" textlink="">
      <xdr:nvSpPr>
        <xdr:cNvPr id="684" name="n_2mainValue【児童館】&#10;有形固定資産減価償却率"/>
        <xdr:cNvSpPr txBox="1"/>
      </xdr:nvSpPr>
      <xdr:spPr>
        <a:xfrm>
          <a:off x="14389744" y="1462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151872</xdr:rowOff>
    </xdr:from>
    <xdr:ext cx="405111" cy="259045"/>
    <xdr:sp macro="" textlink="">
      <xdr:nvSpPr>
        <xdr:cNvPr id="685" name="n_3mainValue【児童館】&#10;有形固定資産減価償却率"/>
        <xdr:cNvSpPr txBox="1"/>
      </xdr:nvSpPr>
      <xdr:spPr>
        <a:xfrm>
          <a:off x="13500744" y="1455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14713</xdr:rowOff>
    </xdr:from>
    <xdr:ext cx="405111" cy="259045"/>
    <xdr:sp macro="" textlink="">
      <xdr:nvSpPr>
        <xdr:cNvPr id="686" name="n_4mainValue【児童館】&#10;有形固定資産減価償却率"/>
        <xdr:cNvSpPr txBox="1"/>
      </xdr:nvSpPr>
      <xdr:spPr>
        <a:xfrm>
          <a:off x="12611744"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87</xdr:row>
      <xdr:rowOff>38100</xdr:rowOff>
    </xdr:from>
    <xdr:to>
      <xdr:col>120</xdr:col>
      <xdr:colOff>114300</xdr:colOff>
      <xdr:row>87</xdr:row>
      <xdr:rowOff>38100</xdr:rowOff>
    </xdr:to>
    <xdr:cxnSp macro="">
      <xdr:nvCxnSpPr>
        <xdr:cNvPr id="697" name="直線コネクタ 696"/>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67327</xdr:rowOff>
    </xdr:from>
    <xdr:ext cx="467179" cy="259045"/>
    <xdr:sp macro="" textlink="">
      <xdr:nvSpPr>
        <xdr:cNvPr id="698" name="テキスト ボックス 697"/>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95250</xdr:rowOff>
    </xdr:from>
    <xdr:to>
      <xdr:col>120</xdr:col>
      <xdr:colOff>114300</xdr:colOff>
      <xdr:row>85</xdr:row>
      <xdr:rowOff>95250</xdr:rowOff>
    </xdr:to>
    <xdr:cxnSp macro="">
      <xdr:nvCxnSpPr>
        <xdr:cNvPr id="699" name="直線コネクタ 698"/>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700" name="テキスト ボックス 699"/>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152400</xdr:rowOff>
    </xdr:from>
    <xdr:to>
      <xdr:col>120</xdr:col>
      <xdr:colOff>114300</xdr:colOff>
      <xdr:row>83</xdr:row>
      <xdr:rowOff>152400</xdr:rowOff>
    </xdr:to>
    <xdr:cxnSp macro="">
      <xdr:nvCxnSpPr>
        <xdr:cNvPr id="701" name="直線コネクタ 700"/>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10177</xdr:rowOff>
    </xdr:from>
    <xdr:ext cx="467179" cy="259045"/>
    <xdr:sp macro="" textlink="">
      <xdr:nvSpPr>
        <xdr:cNvPr id="702" name="テキスト ボックス 701"/>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3" name="直線コネクタ 70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4" name="テキスト ボックス 70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95250</xdr:rowOff>
    </xdr:from>
    <xdr:to>
      <xdr:col>120</xdr:col>
      <xdr:colOff>114300</xdr:colOff>
      <xdr:row>80</xdr:row>
      <xdr:rowOff>95250</xdr:rowOff>
    </xdr:to>
    <xdr:cxnSp macro="">
      <xdr:nvCxnSpPr>
        <xdr:cNvPr id="705" name="直線コネクタ 704"/>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124477</xdr:rowOff>
    </xdr:from>
    <xdr:ext cx="467179" cy="259045"/>
    <xdr:sp macro="" textlink="">
      <xdr:nvSpPr>
        <xdr:cNvPr id="706" name="テキスト ボックス 705"/>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07" name="直線コネクタ 706"/>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08" name="テキスト ボックス 707"/>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38100</xdr:rowOff>
    </xdr:from>
    <xdr:to>
      <xdr:col>120</xdr:col>
      <xdr:colOff>114300</xdr:colOff>
      <xdr:row>77</xdr:row>
      <xdr:rowOff>38100</xdr:rowOff>
    </xdr:to>
    <xdr:cxnSp macro="">
      <xdr:nvCxnSpPr>
        <xdr:cNvPr id="709" name="直線コネクタ 708"/>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67327</xdr:rowOff>
    </xdr:from>
    <xdr:ext cx="467179" cy="259045"/>
    <xdr:sp macro="" textlink="">
      <xdr:nvSpPr>
        <xdr:cNvPr id="710" name="テキスト ボックス 709"/>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1" name="直線コネクタ 7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2" name="テキスト ボックス 7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86</xdr:row>
      <xdr:rowOff>23813</xdr:rowOff>
    </xdr:to>
    <xdr:cxnSp macro="">
      <xdr:nvCxnSpPr>
        <xdr:cNvPr id="714" name="直線コネクタ 713"/>
        <xdr:cNvCxnSpPr/>
      </xdr:nvCxnSpPr>
      <xdr:spPr>
        <a:xfrm flipV="1">
          <a:off x="22160864" y="13388339"/>
          <a:ext cx="0" cy="1380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27640</xdr:rowOff>
    </xdr:from>
    <xdr:ext cx="469744" cy="259045"/>
    <xdr:sp macro="" textlink="">
      <xdr:nvSpPr>
        <xdr:cNvPr id="715" name="【児童館】&#10;一人当たり面積最小値テキスト"/>
        <xdr:cNvSpPr txBox="1"/>
      </xdr:nvSpPr>
      <xdr:spPr>
        <a:xfrm>
          <a:off x="22199600" y="1477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23813</xdr:rowOff>
    </xdr:from>
    <xdr:to>
      <xdr:col>116</xdr:col>
      <xdr:colOff>152400</xdr:colOff>
      <xdr:row>86</xdr:row>
      <xdr:rowOff>23813</xdr:rowOff>
    </xdr:to>
    <xdr:cxnSp macro="">
      <xdr:nvCxnSpPr>
        <xdr:cNvPr id="716" name="直線コネクタ 715"/>
        <xdr:cNvCxnSpPr/>
      </xdr:nvCxnSpPr>
      <xdr:spPr>
        <a:xfrm>
          <a:off x="22072600" y="14768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717" name="【児童館】&#10;一人当たり面積最大値テキスト"/>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718" name="直線コネクタ 717"/>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127334</xdr:rowOff>
    </xdr:from>
    <xdr:ext cx="469744" cy="259045"/>
    <xdr:sp macro="" textlink="">
      <xdr:nvSpPr>
        <xdr:cNvPr id="719" name="【児童館】&#10;一人当たり面積平均値テキスト"/>
        <xdr:cNvSpPr txBox="1"/>
      </xdr:nvSpPr>
      <xdr:spPr>
        <a:xfrm>
          <a:off x="22199600" y="14357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104457</xdr:rowOff>
    </xdr:from>
    <xdr:to>
      <xdr:col>116</xdr:col>
      <xdr:colOff>114300</xdr:colOff>
      <xdr:row>85</xdr:row>
      <xdr:rowOff>34607</xdr:rowOff>
    </xdr:to>
    <xdr:sp macro="" textlink="">
      <xdr:nvSpPr>
        <xdr:cNvPr id="720" name="フローチャート: 判断 719"/>
        <xdr:cNvSpPr/>
      </xdr:nvSpPr>
      <xdr:spPr>
        <a:xfrm>
          <a:off x="22110700" y="1450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118745</xdr:rowOff>
    </xdr:from>
    <xdr:to>
      <xdr:col>112</xdr:col>
      <xdr:colOff>38100</xdr:colOff>
      <xdr:row>85</xdr:row>
      <xdr:rowOff>48895</xdr:rowOff>
    </xdr:to>
    <xdr:sp macro="" textlink="">
      <xdr:nvSpPr>
        <xdr:cNvPr id="721" name="フローチャート: 判断 720"/>
        <xdr:cNvSpPr/>
      </xdr:nvSpPr>
      <xdr:spPr>
        <a:xfrm>
          <a:off x="21272500" y="1452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107314</xdr:rowOff>
    </xdr:from>
    <xdr:to>
      <xdr:col>107</xdr:col>
      <xdr:colOff>101600</xdr:colOff>
      <xdr:row>85</xdr:row>
      <xdr:rowOff>37464</xdr:rowOff>
    </xdr:to>
    <xdr:sp macro="" textlink="">
      <xdr:nvSpPr>
        <xdr:cNvPr id="722" name="フローチャート: 判断 721"/>
        <xdr:cNvSpPr/>
      </xdr:nvSpPr>
      <xdr:spPr>
        <a:xfrm>
          <a:off x="20383500" y="1450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115888</xdr:rowOff>
    </xdr:from>
    <xdr:to>
      <xdr:col>102</xdr:col>
      <xdr:colOff>165100</xdr:colOff>
      <xdr:row>85</xdr:row>
      <xdr:rowOff>46038</xdr:rowOff>
    </xdr:to>
    <xdr:sp macro="" textlink="">
      <xdr:nvSpPr>
        <xdr:cNvPr id="723" name="フローチャート: 判断 722"/>
        <xdr:cNvSpPr/>
      </xdr:nvSpPr>
      <xdr:spPr>
        <a:xfrm>
          <a:off x="19494500" y="1451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124461</xdr:rowOff>
    </xdr:from>
    <xdr:to>
      <xdr:col>98</xdr:col>
      <xdr:colOff>38100</xdr:colOff>
      <xdr:row>85</xdr:row>
      <xdr:rowOff>54611</xdr:rowOff>
    </xdr:to>
    <xdr:sp macro="" textlink="">
      <xdr:nvSpPr>
        <xdr:cNvPr id="724" name="フローチャート: 判断 723"/>
        <xdr:cNvSpPr/>
      </xdr:nvSpPr>
      <xdr:spPr>
        <a:xfrm>
          <a:off x="18605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5" name="テキスト ボックス 7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6" name="テキスト ボックス 7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7" name="テキスト ボックス 7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8" name="テキスト ボックス 7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9" name="テキスト ボックス 7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144463</xdr:rowOff>
    </xdr:from>
    <xdr:to>
      <xdr:col>116</xdr:col>
      <xdr:colOff>114300</xdr:colOff>
      <xdr:row>86</xdr:row>
      <xdr:rowOff>74613</xdr:rowOff>
    </xdr:to>
    <xdr:sp macro="" textlink="">
      <xdr:nvSpPr>
        <xdr:cNvPr id="730" name="楕円 729"/>
        <xdr:cNvSpPr/>
      </xdr:nvSpPr>
      <xdr:spPr>
        <a:xfrm>
          <a:off x="22110700" y="1471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59390</xdr:rowOff>
    </xdr:from>
    <xdr:ext cx="469744" cy="259045"/>
    <xdr:sp macro="" textlink="">
      <xdr:nvSpPr>
        <xdr:cNvPr id="731" name="【児童館】&#10;一人当たり面積該当値テキスト"/>
        <xdr:cNvSpPr txBox="1"/>
      </xdr:nvSpPr>
      <xdr:spPr>
        <a:xfrm>
          <a:off x="22199600" y="1463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133032</xdr:rowOff>
    </xdr:from>
    <xdr:to>
      <xdr:col>112</xdr:col>
      <xdr:colOff>38100</xdr:colOff>
      <xdr:row>85</xdr:row>
      <xdr:rowOff>63182</xdr:rowOff>
    </xdr:to>
    <xdr:sp macro="" textlink="">
      <xdr:nvSpPr>
        <xdr:cNvPr id="732" name="楕円 731"/>
        <xdr:cNvSpPr/>
      </xdr:nvSpPr>
      <xdr:spPr>
        <a:xfrm>
          <a:off x="21272500" y="1453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12382</xdr:rowOff>
    </xdr:from>
    <xdr:to>
      <xdr:col>116</xdr:col>
      <xdr:colOff>63500</xdr:colOff>
      <xdr:row>86</xdr:row>
      <xdr:rowOff>23813</xdr:rowOff>
    </xdr:to>
    <xdr:cxnSp macro="">
      <xdr:nvCxnSpPr>
        <xdr:cNvPr id="733" name="直線コネクタ 732"/>
        <xdr:cNvCxnSpPr/>
      </xdr:nvCxnSpPr>
      <xdr:spPr>
        <a:xfrm>
          <a:off x="21323300" y="14585632"/>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135889</xdr:rowOff>
    </xdr:from>
    <xdr:to>
      <xdr:col>107</xdr:col>
      <xdr:colOff>101600</xdr:colOff>
      <xdr:row>85</xdr:row>
      <xdr:rowOff>66039</xdr:rowOff>
    </xdr:to>
    <xdr:sp macro="" textlink="">
      <xdr:nvSpPr>
        <xdr:cNvPr id="734" name="楕円 733"/>
        <xdr:cNvSpPr/>
      </xdr:nvSpPr>
      <xdr:spPr>
        <a:xfrm>
          <a:off x="20383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12382</xdr:rowOff>
    </xdr:from>
    <xdr:to>
      <xdr:col>111</xdr:col>
      <xdr:colOff>177800</xdr:colOff>
      <xdr:row>85</xdr:row>
      <xdr:rowOff>15239</xdr:rowOff>
    </xdr:to>
    <xdr:cxnSp macro="">
      <xdr:nvCxnSpPr>
        <xdr:cNvPr id="735" name="直線コネクタ 734"/>
        <xdr:cNvCxnSpPr/>
      </xdr:nvCxnSpPr>
      <xdr:spPr>
        <a:xfrm flipV="1">
          <a:off x="20434300" y="14585632"/>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138748</xdr:rowOff>
    </xdr:from>
    <xdr:to>
      <xdr:col>102</xdr:col>
      <xdr:colOff>165100</xdr:colOff>
      <xdr:row>85</xdr:row>
      <xdr:rowOff>68898</xdr:rowOff>
    </xdr:to>
    <xdr:sp macro="" textlink="">
      <xdr:nvSpPr>
        <xdr:cNvPr id="736" name="楕円 735"/>
        <xdr:cNvSpPr/>
      </xdr:nvSpPr>
      <xdr:spPr>
        <a:xfrm>
          <a:off x="19494500" y="1454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15239</xdr:rowOff>
    </xdr:from>
    <xdr:to>
      <xdr:col>107</xdr:col>
      <xdr:colOff>50800</xdr:colOff>
      <xdr:row>85</xdr:row>
      <xdr:rowOff>18098</xdr:rowOff>
    </xdr:to>
    <xdr:cxnSp macro="">
      <xdr:nvCxnSpPr>
        <xdr:cNvPr id="737" name="直線コネクタ 736"/>
        <xdr:cNvCxnSpPr/>
      </xdr:nvCxnSpPr>
      <xdr:spPr>
        <a:xfrm flipV="1">
          <a:off x="19545300" y="14588489"/>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141605</xdr:rowOff>
    </xdr:from>
    <xdr:to>
      <xdr:col>98</xdr:col>
      <xdr:colOff>38100</xdr:colOff>
      <xdr:row>85</xdr:row>
      <xdr:rowOff>71755</xdr:rowOff>
    </xdr:to>
    <xdr:sp macro="" textlink="">
      <xdr:nvSpPr>
        <xdr:cNvPr id="738" name="楕円 737"/>
        <xdr:cNvSpPr/>
      </xdr:nvSpPr>
      <xdr:spPr>
        <a:xfrm>
          <a:off x="186055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18098</xdr:rowOff>
    </xdr:from>
    <xdr:to>
      <xdr:col>102</xdr:col>
      <xdr:colOff>114300</xdr:colOff>
      <xdr:row>85</xdr:row>
      <xdr:rowOff>20955</xdr:rowOff>
    </xdr:to>
    <xdr:cxnSp macro="">
      <xdr:nvCxnSpPr>
        <xdr:cNvPr id="739" name="直線コネクタ 738"/>
        <xdr:cNvCxnSpPr/>
      </xdr:nvCxnSpPr>
      <xdr:spPr>
        <a:xfrm flipV="1">
          <a:off x="18656300" y="1459134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65422</xdr:rowOff>
    </xdr:from>
    <xdr:ext cx="469744" cy="259045"/>
    <xdr:sp macro="" textlink="">
      <xdr:nvSpPr>
        <xdr:cNvPr id="740" name="n_1aveValue【児童館】&#10;一人当たり面積"/>
        <xdr:cNvSpPr txBox="1"/>
      </xdr:nvSpPr>
      <xdr:spPr>
        <a:xfrm>
          <a:off x="21075727" y="1429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53991</xdr:rowOff>
    </xdr:from>
    <xdr:ext cx="469744" cy="259045"/>
    <xdr:sp macro="" textlink="">
      <xdr:nvSpPr>
        <xdr:cNvPr id="741" name="n_2aveValue【児童館】&#10;一人当たり面積"/>
        <xdr:cNvSpPr txBox="1"/>
      </xdr:nvSpPr>
      <xdr:spPr>
        <a:xfrm>
          <a:off x="20199427" y="1428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62565</xdr:rowOff>
    </xdr:from>
    <xdr:ext cx="469744" cy="259045"/>
    <xdr:sp macro="" textlink="">
      <xdr:nvSpPr>
        <xdr:cNvPr id="742" name="n_3aveValue【児童館】&#10;一人当たり面積"/>
        <xdr:cNvSpPr txBox="1"/>
      </xdr:nvSpPr>
      <xdr:spPr>
        <a:xfrm>
          <a:off x="19310427" y="1429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71138</xdr:rowOff>
    </xdr:from>
    <xdr:ext cx="469744" cy="259045"/>
    <xdr:sp macro="" textlink="">
      <xdr:nvSpPr>
        <xdr:cNvPr id="743" name="n_4aveValue【児童館】&#10;一人当たり面積"/>
        <xdr:cNvSpPr txBox="1"/>
      </xdr:nvSpPr>
      <xdr:spPr>
        <a:xfrm>
          <a:off x="18421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54309</xdr:rowOff>
    </xdr:from>
    <xdr:ext cx="469744" cy="259045"/>
    <xdr:sp macro="" textlink="">
      <xdr:nvSpPr>
        <xdr:cNvPr id="744" name="n_1mainValue【児童館】&#10;一人当たり面積"/>
        <xdr:cNvSpPr txBox="1"/>
      </xdr:nvSpPr>
      <xdr:spPr>
        <a:xfrm>
          <a:off x="21075727" y="1462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57166</xdr:rowOff>
    </xdr:from>
    <xdr:ext cx="469744" cy="259045"/>
    <xdr:sp macro="" textlink="">
      <xdr:nvSpPr>
        <xdr:cNvPr id="745" name="n_2mainValue【児童館】&#10;一人当たり面積"/>
        <xdr:cNvSpPr txBox="1"/>
      </xdr:nvSpPr>
      <xdr:spPr>
        <a:xfrm>
          <a:off x="20199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60025</xdr:rowOff>
    </xdr:from>
    <xdr:ext cx="469744" cy="259045"/>
    <xdr:sp macro="" textlink="">
      <xdr:nvSpPr>
        <xdr:cNvPr id="746" name="n_3mainValue【児童館】&#10;一人当たり面積"/>
        <xdr:cNvSpPr txBox="1"/>
      </xdr:nvSpPr>
      <xdr:spPr>
        <a:xfrm>
          <a:off x="19310427" y="1463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62882</xdr:rowOff>
    </xdr:from>
    <xdr:ext cx="469744" cy="259045"/>
    <xdr:sp macro="" textlink="">
      <xdr:nvSpPr>
        <xdr:cNvPr id="747" name="n_4mainValue【児童館】&#10;一人当たり面積"/>
        <xdr:cNvSpPr txBox="1"/>
      </xdr:nvSpPr>
      <xdr:spPr>
        <a:xfrm>
          <a:off x="18421427" y="1463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8" name="正方形/長方形 7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9" name="正方形/長方形 7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0" name="正方形/長方形 7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1" name="正方形/長方形 7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2" name="正方形/長方形 7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3" name="正方形/長方形 7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4" name="正方形/長方形 7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正方形/長方形 7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6" name="テキスト ボックス 7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7" name="直線コネクタ 7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8" name="テキスト ボックス 75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9" name="直線コネクタ 7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60" name="テキスト ボックス 75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1" name="直線コネクタ 7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2" name="テキスト ボックス 7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3" name="直線コネクタ 7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4" name="テキスト ボックス 7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5" name="直線コネクタ 7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6" name="テキスト ボックス 7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7" name="直線コネクタ 7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8" name="テキスト ボックス 76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9" name="直線コネクタ 7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70" name="テキスト ボックス 76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772" name="直線コネクタ 771"/>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73"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74" name="直線コネクタ 77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775" name="【公民館】&#10;有形固定資産減価償却率最大値テキスト"/>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776" name="直線コネクタ 775"/>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135272</xdr:rowOff>
    </xdr:from>
    <xdr:ext cx="405111" cy="259045"/>
    <xdr:sp macro="" textlink="">
      <xdr:nvSpPr>
        <xdr:cNvPr id="777" name="【公民館】&#10;有形固定資産減価償却率平均値テキスト"/>
        <xdr:cNvSpPr txBox="1"/>
      </xdr:nvSpPr>
      <xdr:spPr>
        <a:xfrm>
          <a:off x="16357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778" name="フローチャート: 判断 777"/>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113030</xdr:rowOff>
    </xdr:from>
    <xdr:to>
      <xdr:col>81</xdr:col>
      <xdr:colOff>101600</xdr:colOff>
      <xdr:row>105</xdr:row>
      <xdr:rowOff>43180</xdr:rowOff>
    </xdr:to>
    <xdr:sp macro="" textlink="">
      <xdr:nvSpPr>
        <xdr:cNvPr id="779" name="フローチャート: 判断 778"/>
        <xdr:cNvSpPr/>
      </xdr:nvSpPr>
      <xdr:spPr>
        <a:xfrm>
          <a:off x="15430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780" name="フローチャート: 判断 779"/>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781" name="フローチャート: 判断 780"/>
        <xdr:cNvSpPr/>
      </xdr:nvSpPr>
      <xdr:spPr>
        <a:xfrm>
          <a:off x="13652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55880</xdr:rowOff>
    </xdr:from>
    <xdr:to>
      <xdr:col>67</xdr:col>
      <xdr:colOff>101600</xdr:colOff>
      <xdr:row>104</xdr:row>
      <xdr:rowOff>157480</xdr:rowOff>
    </xdr:to>
    <xdr:sp macro="" textlink="">
      <xdr:nvSpPr>
        <xdr:cNvPr id="782" name="フローチャート: 判断 781"/>
        <xdr:cNvSpPr/>
      </xdr:nvSpPr>
      <xdr:spPr>
        <a:xfrm>
          <a:off x="12763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3" name="テキスト ボックス 7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4" name="テキスト ボックス 7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5" name="テキスト ボックス 7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6" name="テキスト ボックス 7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7" name="テキスト ボックス 7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42545</xdr:rowOff>
    </xdr:from>
    <xdr:to>
      <xdr:col>85</xdr:col>
      <xdr:colOff>177800</xdr:colOff>
      <xdr:row>102</xdr:row>
      <xdr:rowOff>144145</xdr:rowOff>
    </xdr:to>
    <xdr:sp macro="" textlink="">
      <xdr:nvSpPr>
        <xdr:cNvPr id="788" name="楕円 787"/>
        <xdr:cNvSpPr/>
      </xdr:nvSpPr>
      <xdr:spPr>
        <a:xfrm>
          <a:off x="16268700" y="1753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65422</xdr:rowOff>
    </xdr:from>
    <xdr:ext cx="405111" cy="259045"/>
    <xdr:sp macro="" textlink="">
      <xdr:nvSpPr>
        <xdr:cNvPr id="789" name="【公民館】&#10;有形固定資産減価償却率該当値テキスト"/>
        <xdr:cNvSpPr txBox="1"/>
      </xdr:nvSpPr>
      <xdr:spPr>
        <a:xfrm>
          <a:off x="16357600" y="1738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168275</xdr:rowOff>
    </xdr:from>
    <xdr:to>
      <xdr:col>81</xdr:col>
      <xdr:colOff>101600</xdr:colOff>
      <xdr:row>102</xdr:row>
      <xdr:rowOff>98425</xdr:rowOff>
    </xdr:to>
    <xdr:sp macro="" textlink="">
      <xdr:nvSpPr>
        <xdr:cNvPr id="790" name="楕円 789"/>
        <xdr:cNvSpPr/>
      </xdr:nvSpPr>
      <xdr:spPr>
        <a:xfrm>
          <a:off x="15430500" y="1748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47625</xdr:rowOff>
    </xdr:from>
    <xdr:to>
      <xdr:col>85</xdr:col>
      <xdr:colOff>127000</xdr:colOff>
      <xdr:row>102</xdr:row>
      <xdr:rowOff>93345</xdr:rowOff>
    </xdr:to>
    <xdr:cxnSp macro="">
      <xdr:nvCxnSpPr>
        <xdr:cNvPr id="791" name="直線コネクタ 790"/>
        <xdr:cNvCxnSpPr/>
      </xdr:nvCxnSpPr>
      <xdr:spPr>
        <a:xfrm>
          <a:off x="15481300" y="175355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168275</xdr:rowOff>
    </xdr:from>
    <xdr:to>
      <xdr:col>76</xdr:col>
      <xdr:colOff>165100</xdr:colOff>
      <xdr:row>102</xdr:row>
      <xdr:rowOff>98425</xdr:rowOff>
    </xdr:to>
    <xdr:sp macro="" textlink="">
      <xdr:nvSpPr>
        <xdr:cNvPr id="792" name="楕円 791"/>
        <xdr:cNvSpPr/>
      </xdr:nvSpPr>
      <xdr:spPr>
        <a:xfrm>
          <a:off x="14541500" y="1748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47625</xdr:rowOff>
    </xdr:from>
    <xdr:to>
      <xdr:col>81</xdr:col>
      <xdr:colOff>50800</xdr:colOff>
      <xdr:row>102</xdr:row>
      <xdr:rowOff>47625</xdr:rowOff>
    </xdr:to>
    <xdr:cxnSp macro="">
      <xdr:nvCxnSpPr>
        <xdr:cNvPr id="793" name="直線コネクタ 792"/>
        <xdr:cNvCxnSpPr/>
      </xdr:nvCxnSpPr>
      <xdr:spPr>
        <a:xfrm>
          <a:off x="14592300" y="175355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122555</xdr:rowOff>
    </xdr:from>
    <xdr:to>
      <xdr:col>72</xdr:col>
      <xdr:colOff>38100</xdr:colOff>
      <xdr:row>102</xdr:row>
      <xdr:rowOff>52705</xdr:rowOff>
    </xdr:to>
    <xdr:sp macro="" textlink="">
      <xdr:nvSpPr>
        <xdr:cNvPr id="794" name="楕円 793"/>
        <xdr:cNvSpPr/>
      </xdr:nvSpPr>
      <xdr:spPr>
        <a:xfrm>
          <a:off x="13652500" y="174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1905</xdr:rowOff>
    </xdr:from>
    <xdr:to>
      <xdr:col>76</xdr:col>
      <xdr:colOff>114300</xdr:colOff>
      <xdr:row>102</xdr:row>
      <xdr:rowOff>47625</xdr:rowOff>
    </xdr:to>
    <xdr:cxnSp macro="">
      <xdr:nvCxnSpPr>
        <xdr:cNvPr id="795" name="直線コネクタ 794"/>
        <xdr:cNvCxnSpPr/>
      </xdr:nvCxnSpPr>
      <xdr:spPr>
        <a:xfrm>
          <a:off x="13703300" y="174898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143511</xdr:rowOff>
    </xdr:from>
    <xdr:to>
      <xdr:col>67</xdr:col>
      <xdr:colOff>101600</xdr:colOff>
      <xdr:row>104</xdr:row>
      <xdr:rowOff>73661</xdr:rowOff>
    </xdr:to>
    <xdr:sp macro="" textlink="">
      <xdr:nvSpPr>
        <xdr:cNvPr id="796" name="楕円 795"/>
        <xdr:cNvSpPr/>
      </xdr:nvSpPr>
      <xdr:spPr>
        <a:xfrm>
          <a:off x="12763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1905</xdr:rowOff>
    </xdr:from>
    <xdr:to>
      <xdr:col>71</xdr:col>
      <xdr:colOff>177800</xdr:colOff>
      <xdr:row>104</xdr:row>
      <xdr:rowOff>22861</xdr:rowOff>
    </xdr:to>
    <xdr:cxnSp macro="">
      <xdr:nvCxnSpPr>
        <xdr:cNvPr id="797" name="直線コネクタ 796"/>
        <xdr:cNvCxnSpPr/>
      </xdr:nvCxnSpPr>
      <xdr:spPr>
        <a:xfrm flipV="1">
          <a:off x="12814300" y="17489805"/>
          <a:ext cx="889000" cy="36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34307</xdr:rowOff>
    </xdr:from>
    <xdr:ext cx="405111" cy="259045"/>
    <xdr:sp macro="" textlink="">
      <xdr:nvSpPr>
        <xdr:cNvPr id="798" name="n_1aveValue【公民館】&#10;有形固定資産減価償却率"/>
        <xdr:cNvSpPr txBox="1"/>
      </xdr:nvSpPr>
      <xdr:spPr>
        <a:xfrm>
          <a:off x="152660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799" name="n_2aveValue【公民館】&#10;有形固定資産減価償却率"/>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165752</xdr:rowOff>
    </xdr:from>
    <xdr:ext cx="405111" cy="259045"/>
    <xdr:sp macro="" textlink="">
      <xdr:nvSpPr>
        <xdr:cNvPr id="800" name="n_3aveValue【公民館】&#10;有形固定資産減価償却率"/>
        <xdr:cNvSpPr txBox="1"/>
      </xdr:nvSpPr>
      <xdr:spPr>
        <a:xfrm>
          <a:off x="13500744"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148607</xdr:rowOff>
    </xdr:from>
    <xdr:ext cx="405111" cy="259045"/>
    <xdr:sp macro="" textlink="">
      <xdr:nvSpPr>
        <xdr:cNvPr id="801" name="n_4aveValue【公民館】&#10;有形固定資産減価償却率"/>
        <xdr:cNvSpPr txBox="1"/>
      </xdr:nvSpPr>
      <xdr:spPr>
        <a:xfrm>
          <a:off x="12611744"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114952</xdr:rowOff>
    </xdr:from>
    <xdr:ext cx="405111" cy="259045"/>
    <xdr:sp macro="" textlink="">
      <xdr:nvSpPr>
        <xdr:cNvPr id="802" name="n_1mainValue【公民館】&#10;有形固定資産減価償却率"/>
        <xdr:cNvSpPr txBox="1"/>
      </xdr:nvSpPr>
      <xdr:spPr>
        <a:xfrm>
          <a:off x="15266044" y="1725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114952</xdr:rowOff>
    </xdr:from>
    <xdr:ext cx="405111" cy="259045"/>
    <xdr:sp macro="" textlink="">
      <xdr:nvSpPr>
        <xdr:cNvPr id="803" name="n_2mainValue【公民館】&#10;有形固定資産減価償却率"/>
        <xdr:cNvSpPr txBox="1"/>
      </xdr:nvSpPr>
      <xdr:spPr>
        <a:xfrm>
          <a:off x="14389744" y="1725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69232</xdr:rowOff>
    </xdr:from>
    <xdr:ext cx="405111" cy="259045"/>
    <xdr:sp macro="" textlink="">
      <xdr:nvSpPr>
        <xdr:cNvPr id="804" name="n_3mainValue【公民館】&#10;有形固定資産減価償却率"/>
        <xdr:cNvSpPr txBox="1"/>
      </xdr:nvSpPr>
      <xdr:spPr>
        <a:xfrm>
          <a:off x="13500744" y="1721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90188</xdr:rowOff>
    </xdr:from>
    <xdr:ext cx="405111" cy="259045"/>
    <xdr:sp macro="" textlink="">
      <xdr:nvSpPr>
        <xdr:cNvPr id="805" name="n_4mainValue【公民館】&#10;有形固定資産減価償却率"/>
        <xdr:cNvSpPr txBox="1"/>
      </xdr:nvSpPr>
      <xdr:spPr>
        <a:xfrm>
          <a:off x="12611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6" name="正方形/長方形 8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7" name="正方形/長方形 8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8" name="正方形/長方形 8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9" name="正方形/長方形 8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0" name="正方形/長方形 8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1" name="正方形/長方形 8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2" name="正方形/長方形 8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3" name="正方形/長方形 8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4" name="テキスト ボックス 8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5" name="直線コネクタ 8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6" name="直線コネクタ 81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7" name="テキスト ボックス 81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8" name="直線コネクタ 81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9" name="テキスト ボックス 81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0" name="直線コネクタ 81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1" name="テキスト ボックス 82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2" name="直線コネクタ 82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3" name="テキスト ボックス 82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4" name="直線コネクタ 82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5" name="テキスト ボックス 82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6" name="直線コネクタ 8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27" name="テキスト ボックス 826"/>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829" name="直線コネクタ 828"/>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830" name="【公民館】&#10;一人当たり面積最小値テキスト"/>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831" name="直線コネクタ 830"/>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832" name="【公民館】&#10;一人当たり面積最大値テキスト"/>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833" name="直線コネクタ 832"/>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134002</xdr:rowOff>
    </xdr:from>
    <xdr:ext cx="469744" cy="259045"/>
    <xdr:sp macro="" textlink="">
      <xdr:nvSpPr>
        <xdr:cNvPr id="834" name="【公民館】&#10;一人当たり面積平均値テキスト"/>
        <xdr:cNvSpPr txBox="1"/>
      </xdr:nvSpPr>
      <xdr:spPr>
        <a:xfrm>
          <a:off x="22199600" y="18307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835" name="フローチャート: 判断 834"/>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87503</xdr:rowOff>
    </xdr:from>
    <xdr:to>
      <xdr:col>112</xdr:col>
      <xdr:colOff>38100</xdr:colOff>
      <xdr:row>108</xdr:row>
      <xdr:rowOff>17653</xdr:rowOff>
    </xdr:to>
    <xdr:sp macro="" textlink="">
      <xdr:nvSpPr>
        <xdr:cNvPr id="836" name="フローチャート: 判断 835"/>
        <xdr:cNvSpPr/>
      </xdr:nvSpPr>
      <xdr:spPr>
        <a:xfrm>
          <a:off x="212725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86740</xdr:rowOff>
    </xdr:from>
    <xdr:to>
      <xdr:col>107</xdr:col>
      <xdr:colOff>101600</xdr:colOff>
      <xdr:row>108</xdr:row>
      <xdr:rowOff>16890</xdr:rowOff>
    </xdr:to>
    <xdr:sp macro="" textlink="">
      <xdr:nvSpPr>
        <xdr:cNvPr id="837" name="フローチャート: 判断 836"/>
        <xdr:cNvSpPr/>
      </xdr:nvSpPr>
      <xdr:spPr>
        <a:xfrm>
          <a:off x="20383500" y="184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73977</xdr:rowOff>
    </xdr:from>
    <xdr:to>
      <xdr:col>102</xdr:col>
      <xdr:colOff>165100</xdr:colOff>
      <xdr:row>108</xdr:row>
      <xdr:rowOff>4127</xdr:rowOff>
    </xdr:to>
    <xdr:sp macro="" textlink="">
      <xdr:nvSpPr>
        <xdr:cNvPr id="838" name="フローチャート: 判断 837"/>
        <xdr:cNvSpPr/>
      </xdr:nvSpPr>
      <xdr:spPr>
        <a:xfrm>
          <a:off x="19494500" y="1841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84074</xdr:rowOff>
    </xdr:from>
    <xdr:to>
      <xdr:col>98</xdr:col>
      <xdr:colOff>38100</xdr:colOff>
      <xdr:row>108</xdr:row>
      <xdr:rowOff>14224</xdr:rowOff>
    </xdr:to>
    <xdr:sp macro="" textlink="">
      <xdr:nvSpPr>
        <xdr:cNvPr id="839" name="フローチャート: 判断 838"/>
        <xdr:cNvSpPr/>
      </xdr:nvSpPr>
      <xdr:spPr>
        <a:xfrm>
          <a:off x="186055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0" name="テキスト ボックス 8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1" name="テキスト ボックス 8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2" name="テキスト ボックス 8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3" name="テキスト ボックス 8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4" name="テキスト ボックス 8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80454</xdr:rowOff>
    </xdr:from>
    <xdr:to>
      <xdr:col>116</xdr:col>
      <xdr:colOff>114300</xdr:colOff>
      <xdr:row>109</xdr:row>
      <xdr:rowOff>10604</xdr:rowOff>
    </xdr:to>
    <xdr:sp macro="" textlink="">
      <xdr:nvSpPr>
        <xdr:cNvPr id="845" name="楕円 844"/>
        <xdr:cNvSpPr/>
      </xdr:nvSpPr>
      <xdr:spPr>
        <a:xfrm>
          <a:off x="22110700" y="1859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166831</xdr:rowOff>
    </xdr:from>
    <xdr:ext cx="469744" cy="259045"/>
    <xdr:sp macro="" textlink="">
      <xdr:nvSpPr>
        <xdr:cNvPr id="846" name="【公民館】&#10;一人当たり面積該当値テキスト"/>
        <xdr:cNvSpPr txBox="1"/>
      </xdr:nvSpPr>
      <xdr:spPr>
        <a:xfrm>
          <a:off x="22199600" y="1851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80645</xdr:rowOff>
    </xdr:from>
    <xdr:to>
      <xdr:col>112</xdr:col>
      <xdr:colOff>38100</xdr:colOff>
      <xdr:row>109</xdr:row>
      <xdr:rowOff>10795</xdr:rowOff>
    </xdr:to>
    <xdr:sp macro="" textlink="">
      <xdr:nvSpPr>
        <xdr:cNvPr id="847" name="楕円 846"/>
        <xdr:cNvSpPr/>
      </xdr:nvSpPr>
      <xdr:spPr>
        <a:xfrm>
          <a:off x="21272500" y="185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131254</xdr:rowOff>
    </xdr:from>
    <xdr:to>
      <xdr:col>116</xdr:col>
      <xdr:colOff>63500</xdr:colOff>
      <xdr:row>108</xdr:row>
      <xdr:rowOff>131445</xdr:rowOff>
    </xdr:to>
    <xdr:cxnSp macro="">
      <xdr:nvCxnSpPr>
        <xdr:cNvPr id="848" name="直線コネクタ 847"/>
        <xdr:cNvCxnSpPr/>
      </xdr:nvCxnSpPr>
      <xdr:spPr>
        <a:xfrm flipV="1">
          <a:off x="21323300" y="18647854"/>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80645</xdr:rowOff>
    </xdr:from>
    <xdr:to>
      <xdr:col>107</xdr:col>
      <xdr:colOff>101600</xdr:colOff>
      <xdr:row>109</xdr:row>
      <xdr:rowOff>10795</xdr:rowOff>
    </xdr:to>
    <xdr:sp macro="" textlink="">
      <xdr:nvSpPr>
        <xdr:cNvPr id="849" name="楕円 848"/>
        <xdr:cNvSpPr/>
      </xdr:nvSpPr>
      <xdr:spPr>
        <a:xfrm>
          <a:off x="20383500" y="185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131445</xdr:rowOff>
    </xdr:from>
    <xdr:to>
      <xdr:col>111</xdr:col>
      <xdr:colOff>177800</xdr:colOff>
      <xdr:row>108</xdr:row>
      <xdr:rowOff>131445</xdr:rowOff>
    </xdr:to>
    <xdr:cxnSp macro="">
      <xdr:nvCxnSpPr>
        <xdr:cNvPr id="850" name="直線コネクタ 849"/>
        <xdr:cNvCxnSpPr/>
      </xdr:nvCxnSpPr>
      <xdr:spPr>
        <a:xfrm>
          <a:off x="20434300" y="186480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80835</xdr:rowOff>
    </xdr:from>
    <xdr:to>
      <xdr:col>102</xdr:col>
      <xdr:colOff>165100</xdr:colOff>
      <xdr:row>109</xdr:row>
      <xdr:rowOff>10985</xdr:rowOff>
    </xdr:to>
    <xdr:sp macro="" textlink="">
      <xdr:nvSpPr>
        <xdr:cNvPr id="851" name="楕円 850"/>
        <xdr:cNvSpPr/>
      </xdr:nvSpPr>
      <xdr:spPr>
        <a:xfrm>
          <a:off x="19494500" y="1859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131445</xdr:rowOff>
    </xdr:from>
    <xdr:to>
      <xdr:col>107</xdr:col>
      <xdr:colOff>50800</xdr:colOff>
      <xdr:row>108</xdr:row>
      <xdr:rowOff>131635</xdr:rowOff>
    </xdr:to>
    <xdr:cxnSp macro="">
      <xdr:nvCxnSpPr>
        <xdr:cNvPr id="852" name="直線コネクタ 851"/>
        <xdr:cNvCxnSpPr/>
      </xdr:nvCxnSpPr>
      <xdr:spPr>
        <a:xfrm flipV="1">
          <a:off x="19545300" y="18648045"/>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81217</xdr:rowOff>
    </xdr:from>
    <xdr:to>
      <xdr:col>98</xdr:col>
      <xdr:colOff>38100</xdr:colOff>
      <xdr:row>109</xdr:row>
      <xdr:rowOff>11367</xdr:rowOff>
    </xdr:to>
    <xdr:sp macro="" textlink="">
      <xdr:nvSpPr>
        <xdr:cNvPr id="853" name="楕円 852"/>
        <xdr:cNvSpPr/>
      </xdr:nvSpPr>
      <xdr:spPr>
        <a:xfrm>
          <a:off x="18605500" y="1859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131635</xdr:rowOff>
    </xdr:from>
    <xdr:to>
      <xdr:col>102</xdr:col>
      <xdr:colOff>114300</xdr:colOff>
      <xdr:row>108</xdr:row>
      <xdr:rowOff>132017</xdr:rowOff>
    </xdr:to>
    <xdr:cxnSp macro="">
      <xdr:nvCxnSpPr>
        <xdr:cNvPr id="854" name="直線コネクタ 853"/>
        <xdr:cNvCxnSpPr/>
      </xdr:nvCxnSpPr>
      <xdr:spPr>
        <a:xfrm flipV="1">
          <a:off x="18656300" y="18648235"/>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34180</xdr:rowOff>
    </xdr:from>
    <xdr:ext cx="469744" cy="259045"/>
    <xdr:sp macro="" textlink="">
      <xdr:nvSpPr>
        <xdr:cNvPr id="855" name="n_1aveValue【公民館】&#10;一人当たり面積"/>
        <xdr:cNvSpPr txBox="1"/>
      </xdr:nvSpPr>
      <xdr:spPr>
        <a:xfrm>
          <a:off x="21075727" y="1820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33417</xdr:rowOff>
    </xdr:from>
    <xdr:ext cx="469744" cy="259045"/>
    <xdr:sp macro="" textlink="">
      <xdr:nvSpPr>
        <xdr:cNvPr id="856" name="n_2aveValue【公民館】&#10;一人当たり面積"/>
        <xdr:cNvSpPr txBox="1"/>
      </xdr:nvSpPr>
      <xdr:spPr>
        <a:xfrm>
          <a:off x="20199427" y="182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20654</xdr:rowOff>
    </xdr:from>
    <xdr:ext cx="469744" cy="259045"/>
    <xdr:sp macro="" textlink="">
      <xdr:nvSpPr>
        <xdr:cNvPr id="857" name="n_3aveValue【公民館】&#10;一人当たり面積"/>
        <xdr:cNvSpPr txBox="1"/>
      </xdr:nvSpPr>
      <xdr:spPr>
        <a:xfrm>
          <a:off x="19310427" y="1819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30751</xdr:rowOff>
    </xdr:from>
    <xdr:ext cx="469744" cy="259045"/>
    <xdr:sp macro="" textlink="">
      <xdr:nvSpPr>
        <xdr:cNvPr id="858" name="n_4aveValue【公民館】&#10;一人当たり面積"/>
        <xdr:cNvSpPr txBox="1"/>
      </xdr:nvSpPr>
      <xdr:spPr>
        <a:xfrm>
          <a:off x="18421427" y="1820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1922</xdr:rowOff>
    </xdr:from>
    <xdr:ext cx="469744" cy="259045"/>
    <xdr:sp macro="" textlink="">
      <xdr:nvSpPr>
        <xdr:cNvPr id="859" name="n_1mainValue【公民館】&#10;一人当たり面積"/>
        <xdr:cNvSpPr txBox="1"/>
      </xdr:nvSpPr>
      <xdr:spPr>
        <a:xfrm>
          <a:off x="21075727" y="1868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1922</xdr:rowOff>
    </xdr:from>
    <xdr:ext cx="469744" cy="259045"/>
    <xdr:sp macro="" textlink="">
      <xdr:nvSpPr>
        <xdr:cNvPr id="860" name="n_2mainValue【公民館】&#10;一人当たり面積"/>
        <xdr:cNvSpPr txBox="1"/>
      </xdr:nvSpPr>
      <xdr:spPr>
        <a:xfrm>
          <a:off x="20199427" y="1868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2112</xdr:rowOff>
    </xdr:from>
    <xdr:ext cx="469744" cy="259045"/>
    <xdr:sp macro="" textlink="">
      <xdr:nvSpPr>
        <xdr:cNvPr id="861" name="n_3mainValue【公民館】&#10;一人当たり面積"/>
        <xdr:cNvSpPr txBox="1"/>
      </xdr:nvSpPr>
      <xdr:spPr>
        <a:xfrm>
          <a:off x="19310427" y="1869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2494</xdr:rowOff>
    </xdr:from>
    <xdr:ext cx="469744" cy="259045"/>
    <xdr:sp macro="" textlink="">
      <xdr:nvSpPr>
        <xdr:cNvPr id="862" name="n_4mainValue【公民館】&#10;一人当たり面積"/>
        <xdr:cNvSpPr txBox="1"/>
      </xdr:nvSpPr>
      <xdr:spPr>
        <a:xfrm>
          <a:off x="18421427" y="1869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3" name="正方形/長方形 8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4" name="正方形/長方形 8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5" name="テキスト ボックス 8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９年度までは東日本大震災に伴う福島第一原子力発電所事故の影響により避難以前の状態が継続している地域が多く、帰還困難区域内の町道等の改修ができないため減価償却率が類似団体内平均値を上回っていた。平成３０年度以降は公営住宅については復興拠点内での整備や帰還困難区域内の公営住宅の滅失などがあり、類似団体内平均値を大きく下回っている。特に令和３年度は、これらの影響により公営住宅に対する有形固定資産減価償却率が類似団体内でも最小となっている。</a:t>
          </a:r>
          <a:endParaRPr lang="ja-JP" altLang="ja-JP" sz="11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10,160
10,115
78.71
43,107,963
38,703,372
565,998
5,282,193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27214</xdr:rowOff>
    </xdr:from>
    <xdr:to>
      <xdr:col>24</xdr:col>
      <xdr:colOff>62865</xdr:colOff>
      <xdr:row>41</xdr:row>
      <xdr:rowOff>58238</xdr:rowOff>
    </xdr:to>
    <xdr:cxnSp macro="">
      <xdr:nvCxnSpPr>
        <xdr:cNvPr id="58" name="直線コネクタ 57"/>
        <xdr:cNvCxnSpPr/>
      </xdr:nvCxnSpPr>
      <xdr:spPr>
        <a:xfrm flipV="1">
          <a:off x="4634865" y="5856514"/>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xdr:cNvSpPr txBox="1"/>
      </xdr:nvSpPr>
      <xdr:spPr>
        <a:xfrm>
          <a:off x="4673600" y="709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xdr:cNvCxnSpPr/>
      </xdr:nvCxnSpPr>
      <xdr:spPr>
        <a:xfrm>
          <a:off x="4546600" y="708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145341</xdr:rowOff>
    </xdr:from>
    <xdr:ext cx="405111" cy="259045"/>
    <xdr:sp macro="" textlink="">
      <xdr:nvSpPr>
        <xdr:cNvPr id="61" name="【図書館】&#10;有形固定資産減価償却率最大値テキスト"/>
        <xdr:cNvSpPr txBox="1"/>
      </xdr:nvSpPr>
      <xdr:spPr>
        <a:xfrm>
          <a:off x="4673600" y="563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27214</xdr:rowOff>
    </xdr:from>
    <xdr:to>
      <xdr:col>24</xdr:col>
      <xdr:colOff>152400</xdr:colOff>
      <xdr:row>34</xdr:row>
      <xdr:rowOff>27214</xdr:rowOff>
    </xdr:to>
    <xdr:cxnSp macro="">
      <xdr:nvCxnSpPr>
        <xdr:cNvPr id="62" name="直線コネクタ 61"/>
        <xdr:cNvCxnSpPr/>
      </xdr:nvCxnSpPr>
      <xdr:spPr>
        <a:xfrm>
          <a:off x="4546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64605</xdr:rowOff>
    </xdr:from>
    <xdr:ext cx="405111" cy="259045"/>
    <xdr:sp macro="" textlink="">
      <xdr:nvSpPr>
        <xdr:cNvPr id="63" name="【図書館】&#10;有形固定資産減価償却率平均値テキスト"/>
        <xdr:cNvSpPr txBox="1"/>
      </xdr:nvSpPr>
      <xdr:spPr>
        <a:xfrm>
          <a:off x="4673600" y="6236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41728</xdr:rowOff>
    </xdr:from>
    <xdr:to>
      <xdr:col>24</xdr:col>
      <xdr:colOff>114300</xdr:colOff>
      <xdr:row>37</xdr:row>
      <xdr:rowOff>143328</xdr:rowOff>
    </xdr:to>
    <xdr:sp macro="" textlink="">
      <xdr:nvSpPr>
        <xdr:cNvPr id="64" name="フローチャート: 判断 63"/>
        <xdr:cNvSpPr/>
      </xdr:nvSpPr>
      <xdr:spPr>
        <a:xfrm>
          <a:off x="4584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35197</xdr:rowOff>
    </xdr:from>
    <xdr:to>
      <xdr:col>20</xdr:col>
      <xdr:colOff>38100</xdr:colOff>
      <xdr:row>37</xdr:row>
      <xdr:rowOff>136797</xdr:rowOff>
    </xdr:to>
    <xdr:sp macro="" textlink="">
      <xdr:nvSpPr>
        <xdr:cNvPr id="65" name="フローチャート: 判断 64"/>
        <xdr:cNvSpPr/>
      </xdr:nvSpPr>
      <xdr:spPr>
        <a:xfrm>
          <a:off x="3746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125004</xdr:rowOff>
    </xdr:from>
    <xdr:to>
      <xdr:col>10</xdr:col>
      <xdr:colOff>165100</xdr:colOff>
      <xdr:row>37</xdr:row>
      <xdr:rowOff>55154</xdr:rowOff>
    </xdr:to>
    <xdr:sp macro="" textlink="">
      <xdr:nvSpPr>
        <xdr:cNvPr id="67" name="フローチャート: 判断 66"/>
        <xdr:cNvSpPr/>
      </xdr:nvSpPr>
      <xdr:spPr>
        <a:xfrm>
          <a:off x="1968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84183</xdr:rowOff>
    </xdr:from>
    <xdr:to>
      <xdr:col>6</xdr:col>
      <xdr:colOff>38100</xdr:colOff>
      <xdr:row>37</xdr:row>
      <xdr:rowOff>14333</xdr:rowOff>
    </xdr:to>
    <xdr:sp macro="" textlink="">
      <xdr:nvSpPr>
        <xdr:cNvPr id="68" name="フローチャート: 判断 67"/>
        <xdr:cNvSpPr/>
      </xdr:nvSpPr>
      <xdr:spPr>
        <a:xfrm>
          <a:off x="1079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74386</xdr:rowOff>
    </xdr:from>
    <xdr:to>
      <xdr:col>24</xdr:col>
      <xdr:colOff>114300</xdr:colOff>
      <xdr:row>38</xdr:row>
      <xdr:rowOff>4536</xdr:rowOff>
    </xdr:to>
    <xdr:sp macro="" textlink="">
      <xdr:nvSpPr>
        <xdr:cNvPr id="74" name="楕円 73"/>
        <xdr:cNvSpPr/>
      </xdr:nvSpPr>
      <xdr:spPr>
        <a:xfrm>
          <a:off x="4584700" y="64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52813</xdr:rowOff>
    </xdr:from>
    <xdr:ext cx="405111" cy="259045"/>
    <xdr:sp macro="" textlink="">
      <xdr:nvSpPr>
        <xdr:cNvPr id="75" name="【図書館】&#10;有形固定資産減価償却率該当値テキスト"/>
        <xdr:cNvSpPr txBox="1"/>
      </xdr:nvSpPr>
      <xdr:spPr>
        <a:xfrm>
          <a:off x="4673600"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41728</xdr:rowOff>
    </xdr:from>
    <xdr:to>
      <xdr:col>20</xdr:col>
      <xdr:colOff>38100</xdr:colOff>
      <xdr:row>37</xdr:row>
      <xdr:rowOff>143328</xdr:rowOff>
    </xdr:to>
    <xdr:sp macro="" textlink="">
      <xdr:nvSpPr>
        <xdr:cNvPr id="76" name="楕円 75"/>
        <xdr:cNvSpPr/>
      </xdr:nvSpPr>
      <xdr:spPr>
        <a:xfrm>
          <a:off x="3746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92528</xdr:rowOff>
    </xdr:from>
    <xdr:to>
      <xdr:col>24</xdr:col>
      <xdr:colOff>63500</xdr:colOff>
      <xdr:row>37</xdr:row>
      <xdr:rowOff>125186</xdr:rowOff>
    </xdr:to>
    <xdr:cxnSp macro="">
      <xdr:nvCxnSpPr>
        <xdr:cNvPr id="77" name="直線コネクタ 76"/>
        <xdr:cNvCxnSpPr/>
      </xdr:nvCxnSpPr>
      <xdr:spPr>
        <a:xfrm>
          <a:off x="3797300" y="643617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41728</xdr:rowOff>
    </xdr:from>
    <xdr:to>
      <xdr:col>15</xdr:col>
      <xdr:colOff>101600</xdr:colOff>
      <xdr:row>37</xdr:row>
      <xdr:rowOff>143328</xdr:rowOff>
    </xdr:to>
    <xdr:sp macro="" textlink="">
      <xdr:nvSpPr>
        <xdr:cNvPr id="78" name="楕円 77"/>
        <xdr:cNvSpPr/>
      </xdr:nvSpPr>
      <xdr:spPr>
        <a:xfrm>
          <a:off x="2857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92528</xdr:rowOff>
    </xdr:from>
    <xdr:to>
      <xdr:col>19</xdr:col>
      <xdr:colOff>177800</xdr:colOff>
      <xdr:row>37</xdr:row>
      <xdr:rowOff>92528</xdr:rowOff>
    </xdr:to>
    <xdr:cxnSp macro="">
      <xdr:nvCxnSpPr>
        <xdr:cNvPr id="79" name="直線コネクタ 78"/>
        <xdr:cNvCxnSpPr/>
      </xdr:nvCxnSpPr>
      <xdr:spPr>
        <a:xfrm>
          <a:off x="2908300" y="6436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9072</xdr:rowOff>
    </xdr:from>
    <xdr:to>
      <xdr:col>10</xdr:col>
      <xdr:colOff>165100</xdr:colOff>
      <xdr:row>37</xdr:row>
      <xdr:rowOff>110672</xdr:rowOff>
    </xdr:to>
    <xdr:sp macro="" textlink="">
      <xdr:nvSpPr>
        <xdr:cNvPr id="80" name="楕円 79"/>
        <xdr:cNvSpPr/>
      </xdr:nvSpPr>
      <xdr:spPr>
        <a:xfrm>
          <a:off x="19685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59872</xdr:rowOff>
    </xdr:from>
    <xdr:to>
      <xdr:col>15</xdr:col>
      <xdr:colOff>50800</xdr:colOff>
      <xdr:row>37</xdr:row>
      <xdr:rowOff>92528</xdr:rowOff>
    </xdr:to>
    <xdr:cxnSp macro="">
      <xdr:nvCxnSpPr>
        <xdr:cNvPr id="81" name="直線コネクタ 80"/>
        <xdr:cNvCxnSpPr/>
      </xdr:nvCxnSpPr>
      <xdr:spPr>
        <a:xfrm>
          <a:off x="2019300" y="64035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115207</xdr:rowOff>
    </xdr:from>
    <xdr:to>
      <xdr:col>6</xdr:col>
      <xdr:colOff>38100</xdr:colOff>
      <xdr:row>37</xdr:row>
      <xdr:rowOff>45357</xdr:rowOff>
    </xdr:to>
    <xdr:sp macro="" textlink="">
      <xdr:nvSpPr>
        <xdr:cNvPr id="82" name="楕円 81"/>
        <xdr:cNvSpPr/>
      </xdr:nvSpPr>
      <xdr:spPr>
        <a:xfrm>
          <a:off x="1079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166007</xdr:rowOff>
    </xdr:from>
    <xdr:to>
      <xdr:col>10</xdr:col>
      <xdr:colOff>114300</xdr:colOff>
      <xdr:row>37</xdr:row>
      <xdr:rowOff>59872</xdr:rowOff>
    </xdr:to>
    <xdr:cxnSp macro="">
      <xdr:nvCxnSpPr>
        <xdr:cNvPr id="83" name="直線コネクタ 82"/>
        <xdr:cNvCxnSpPr/>
      </xdr:nvCxnSpPr>
      <xdr:spPr>
        <a:xfrm>
          <a:off x="1130300" y="633820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153324</xdr:rowOff>
    </xdr:from>
    <xdr:ext cx="405111" cy="259045"/>
    <xdr:sp macro="" textlink="">
      <xdr:nvSpPr>
        <xdr:cNvPr id="84" name="n_1aveValue【図書館】&#10;有形固定資産減価償却率"/>
        <xdr:cNvSpPr txBox="1"/>
      </xdr:nvSpPr>
      <xdr:spPr>
        <a:xfrm>
          <a:off x="35820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71681</xdr:rowOff>
    </xdr:from>
    <xdr:ext cx="405111" cy="259045"/>
    <xdr:sp macro="" textlink="">
      <xdr:nvSpPr>
        <xdr:cNvPr id="86" name="n_3aveValue【図書館】&#10;有形固定資産減価償却率"/>
        <xdr:cNvSpPr txBox="1"/>
      </xdr:nvSpPr>
      <xdr:spPr>
        <a:xfrm>
          <a:off x="18167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30860</xdr:rowOff>
    </xdr:from>
    <xdr:ext cx="405111" cy="259045"/>
    <xdr:sp macro="" textlink="">
      <xdr:nvSpPr>
        <xdr:cNvPr id="87" name="n_4aveValue【図書館】&#10;有形固定資産減価償却率"/>
        <xdr:cNvSpPr txBox="1"/>
      </xdr:nvSpPr>
      <xdr:spPr>
        <a:xfrm>
          <a:off x="927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134455</xdr:rowOff>
    </xdr:from>
    <xdr:ext cx="405111" cy="259045"/>
    <xdr:sp macro="" textlink="">
      <xdr:nvSpPr>
        <xdr:cNvPr id="88" name="n_1mainValue【図書館】&#10;有形固定資産減価償却率"/>
        <xdr:cNvSpPr txBox="1"/>
      </xdr:nvSpPr>
      <xdr:spPr>
        <a:xfrm>
          <a:off x="35820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134455</xdr:rowOff>
    </xdr:from>
    <xdr:ext cx="405111" cy="259045"/>
    <xdr:sp macro="" textlink="">
      <xdr:nvSpPr>
        <xdr:cNvPr id="89" name="n_2mainValue【図書館】&#10;有形固定資産減価償却率"/>
        <xdr:cNvSpPr txBox="1"/>
      </xdr:nvSpPr>
      <xdr:spPr>
        <a:xfrm>
          <a:off x="2705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101799</xdr:rowOff>
    </xdr:from>
    <xdr:ext cx="405111" cy="259045"/>
    <xdr:sp macro="" textlink="">
      <xdr:nvSpPr>
        <xdr:cNvPr id="90" name="n_3mainValue【図書館】&#10;有形固定資産減価償却率"/>
        <xdr:cNvSpPr txBox="1"/>
      </xdr:nvSpPr>
      <xdr:spPr>
        <a:xfrm>
          <a:off x="1816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36484</xdr:rowOff>
    </xdr:from>
    <xdr:ext cx="405111" cy="259045"/>
    <xdr:sp macro="" textlink="">
      <xdr:nvSpPr>
        <xdr:cNvPr id="91" name="n_4mainValue【図書館】&#10;有形固定資産減価償却率"/>
        <xdr:cNvSpPr txBox="1"/>
      </xdr:nvSpPr>
      <xdr:spPr>
        <a:xfrm>
          <a:off x="927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41</xdr:row>
      <xdr:rowOff>60960</xdr:rowOff>
    </xdr:to>
    <xdr:cxnSp macro="">
      <xdr:nvCxnSpPr>
        <xdr:cNvPr id="115" name="直線コネクタ 114"/>
        <xdr:cNvCxnSpPr/>
      </xdr:nvCxnSpPr>
      <xdr:spPr>
        <a:xfrm flipV="1">
          <a:off x="10476865" y="581406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64787</xdr:rowOff>
    </xdr:from>
    <xdr:ext cx="469744" cy="259045"/>
    <xdr:sp macro="" textlink="">
      <xdr:nvSpPr>
        <xdr:cNvPr id="116" name="【図書館】&#10;一人当たり面積最小値テキスト"/>
        <xdr:cNvSpPr txBox="1"/>
      </xdr:nvSpPr>
      <xdr:spPr>
        <a:xfrm>
          <a:off x="10515600"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60960</xdr:rowOff>
    </xdr:from>
    <xdr:to>
      <xdr:col>55</xdr:col>
      <xdr:colOff>88900</xdr:colOff>
      <xdr:row>41</xdr:row>
      <xdr:rowOff>60960</xdr:rowOff>
    </xdr:to>
    <xdr:cxnSp macro="">
      <xdr:nvCxnSpPr>
        <xdr:cNvPr id="117" name="直線コネクタ 116"/>
        <xdr:cNvCxnSpPr/>
      </xdr:nvCxnSpPr>
      <xdr:spPr>
        <a:xfrm>
          <a:off x="10388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8"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9" name="直線コネクタ 118"/>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57167</xdr:rowOff>
    </xdr:from>
    <xdr:ext cx="469744" cy="259045"/>
    <xdr:sp macro="" textlink="">
      <xdr:nvSpPr>
        <xdr:cNvPr id="120" name="【図書館】&#10;一人当たり面積平均値テキスト"/>
        <xdr:cNvSpPr txBox="1"/>
      </xdr:nvSpPr>
      <xdr:spPr>
        <a:xfrm>
          <a:off x="10515600" y="6400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78740</xdr:rowOff>
    </xdr:from>
    <xdr:to>
      <xdr:col>55</xdr:col>
      <xdr:colOff>50800</xdr:colOff>
      <xdr:row>38</xdr:row>
      <xdr:rowOff>8890</xdr:rowOff>
    </xdr:to>
    <xdr:sp macro="" textlink="">
      <xdr:nvSpPr>
        <xdr:cNvPr id="121" name="フローチャート: 判断 120"/>
        <xdr:cNvSpPr/>
      </xdr:nvSpPr>
      <xdr:spPr>
        <a:xfrm>
          <a:off x="10426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10160</xdr:rowOff>
    </xdr:from>
    <xdr:to>
      <xdr:col>50</xdr:col>
      <xdr:colOff>165100</xdr:colOff>
      <xdr:row>37</xdr:row>
      <xdr:rowOff>111760</xdr:rowOff>
    </xdr:to>
    <xdr:sp macro="" textlink="">
      <xdr:nvSpPr>
        <xdr:cNvPr id="122" name="フローチャート: 判断 121"/>
        <xdr:cNvSpPr/>
      </xdr:nvSpPr>
      <xdr:spPr>
        <a:xfrm>
          <a:off x="958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132080</xdr:rowOff>
    </xdr:from>
    <xdr:to>
      <xdr:col>46</xdr:col>
      <xdr:colOff>38100</xdr:colOff>
      <xdr:row>37</xdr:row>
      <xdr:rowOff>62230</xdr:rowOff>
    </xdr:to>
    <xdr:sp macro="" textlink="">
      <xdr:nvSpPr>
        <xdr:cNvPr id="123" name="フローチャート: 判断 122"/>
        <xdr:cNvSpPr/>
      </xdr:nvSpPr>
      <xdr:spPr>
        <a:xfrm>
          <a:off x="8699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132080</xdr:rowOff>
    </xdr:from>
    <xdr:to>
      <xdr:col>41</xdr:col>
      <xdr:colOff>101600</xdr:colOff>
      <xdr:row>37</xdr:row>
      <xdr:rowOff>62230</xdr:rowOff>
    </xdr:to>
    <xdr:sp macro="" textlink="">
      <xdr:nvSpPr>
        <xdr:cNvPr id="124" name="フローチャート: 判断 123"/>
        <xdr:cNvSpPr/>
      </xdr:nvSpPr>
      <xdr:spPr>
        <a:xfrm>
          <a:off x="7810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2540</xdr:rowOff>
    </xdr:from>
    <xdr:to>
      <xdr:col>36</xdr:col>
      <xdr:colOff>165100</xdr:colOff>
      <xdr:row>37</xdr:row>
      <xdr:rowOff>104140</xdr:rowOff>
    </xdr:to>
    <xdr:sp macro="" textlink="">
      <xdr:nvSpPr>
        <xdr:cNvPr id="125" name="フローチャート: 判断 124"/>
        <xdr:cNvSpPr/>
      </xdr:nvSpPr>
      <xdr:spPr>
        <a:xfrm>
          <a:off x="6921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151130</xdr:rowOff>
    </xdr:from>
    <xdr:to>
      <xdr:col>55</xdr:col>
      <xdr:colOff>50800</xdr:colOff>
      <xdr:row>37</xdr:row>
      <xdr:rowOff>81280</xdr:rowOff>
    </xdr:to>
    <xdr:sp macro="" textlink="">
      <xdr:nvSpPr>
        <xdr:cNvPr id="131" name="楕円 130"/>
        <xdr:cNvSpPr/>
      </xdr:nvSpPr>
      <xdr:spPr>
        <a:xfrm>
          <a:off x="10426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2557</xdr:rowOff>
    </xdr:from>
    <xdr:ext cx="469744" cy="259045"/>
    <xdr:sp macro="" textlink="">
      <xdr:nvSpPr>
        <xdr:cNvPr id="132" name="【図書館】&#10;一人当たり面積該当値テキスト"/>
        <xdr:cNvSpPr txBox="1"/>
      </xdr:nvSpPr>
      <xdr:spPr>
        <a:xfrm>
          <a:off x="10515600"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158750</xdr:rowOff>
    </xdr:from>
    <xdr:to>
      <xdr:col>50</xdr:col>
      <xdr:colOff>165100</xdr:colOff>
      <xdr:row>37</xdr:row>
      <xdr:rowOff>88900</xdr:rowOff>
    </xdr:to>
    <xdr:sp macro="" textlink="">
      <xdr:nvSpPr>
        <xdr:cNvPr id="133" name="楕円 132"/>
        <xdr:cNvSpPr/>
      </xdr:nvSpPr>
      <xdr:spPr>
        <a:xfrm>
          <a:off x="9588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30480</xdr:rowOff>
    </xdr:from>
    <xdr:to>
      <xdr:col>55</xdr:col>
      <xdr:colOff>0</xdr:colOff>
      <xdr:row>37</xdr:row>
      <xdr:rowOff>38100</xdr:rowOff>
    </xdr:to>
    <xdr:cxnSp macro="">
      <xdr:nvCxnSpPr>
        <xdr:cNvPr id="134" name="直線コネクタ 133"/>
        <xdr:cNvCxnSpPr/>
      </xdr:nvCxnSpPr>
      <xdr:spPr>
        <a:xfrm flipV="1">
          <a:off x="9639300" y="63741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162560</xdr:rowOff>
    </xdr:from>
    <xdr:to>
      <xdr:col>46</xdr:col>
      <xdr:colOff>38100</xdr:colOff>
      <xdr:row>37</xdr:row>
      <xdr:rowOff>92710</xdr:rowOff>
    </xdr:to>
    <xdr:sp macro="" textlink="">
      <xdr:nvSpPr>
        <xdr:cNvPr id="135" name="楕円 134"/>
        <xdr:cNvSpPr/>
      </xdr:nvSpPr>
      <xdr:spPr>
        <a:xfrm>
          <a:off x="8699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38100</xdr:rowOff>
    </xdr:from>
    <xdr:to>
      <xdr:col>50</xdr:col>
      <xdr:colOff>114300</xdr:colOff>
      <xdr:row>37</xdr:row>
      <xdr:rowOff>41910</xdr:rowOff>
    </xdr:to>
    <xdr:cxnSp macro="">
      <xdr:nvCxnSpPr>
        <xdr:cNvPr id="136" name="直線コネクタ 135"/>
        <xdr:cNvCxnSpPr/>
      </xdr:nvCxnSpPr>
      <xdr:spPr>
        <a:xfrm flipV="1">
          <a:off x="8750300" y="63817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170180</xdr:rowOff>
    </xdr:from>
    <xdr:to>
      <xdr:col>41</xdr:col>
      <xdr:colOff>101600</xdr:colOff>
      <xdr:row>37</xdr:row>
      <xdr:rowOff>100330</xdr:rowOff>
    </xdr:to>
    <xdr:sp macro="" textlink="">
      <xdr:nvSpPr>
        <xdr:cNvPr id="137" name="楕円 136"/>
        <xdr:cNvSpPr/>
      </xdr:nvSpPr>
      <xdr:spPr>
        <a:xfrm>
          <a:off x="7810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41910</xdr:rowOff>
    </xdr:from>
    <xdr:to>
      <xdr:col>45</xdr:col>
      <xdr:colOff>177800</xdr:colOff>
      <xdr:row>37</xdr:row>
      <xdr:rowOff>49530</xdr:rowOff>
    </xdr:to>
    <xdr:cxnSp macro="">
      <xdr:nvCxnSpPr>
        <xdr:cNvPr id="138" name="直線コネクタ 137"/>
        <xdr:cNvCxnSpPr/>
      </xdr:nvCxnSpPr>
      <xdr:spPr>
        <a:xfrm flipV="1">
          <a:off x="7861300" y="6385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10160</xdr:rowOff>
    </xdr:from>
    <xdr:to>
      <xdr:col>36</xdr:col>
      <xdr:colOff>165100</xdr:colOff>
      <xdr:row>37</xdr:row>
      <xdr:rowOff>111760</xdr:rowOff>
    </xdr:to>
    <xdr:sp macro="" textlink="">
      <xdr:nvSpPr>
        <xdr:cNvPr id="139" name="楕円 138"/>
        <xdr:cNvSpPr/>
      </xdr:nvSpPr>
      <xdr:spPr>
        <a:xfrm>
          <a:off x="6921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49530</xdr:rowOff>
    </xdr:from>
    <xdr:to>
      <xdr:col>41</xdr:col>
      <xdr:colOff>50800</xdr:colOff>
      <xdr:row>37</xdr:row>
      <xdr:rowOff>60960</xdr:rowOff>
    </xdr:to>
    <xdr:cxnSp macro="">
      <xdr:nvCxnSpPr>
        <xdr:cNvPr id="140" name="直線コネクタ 139"/>
        <xdr:cNvCxnSpPr/>
      </xdr:nvCxnSpPr>
      <xdr:spPr>
        <a:xfrm flipV="1">
          <a:off x="6972300" y="63931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102887</xdr:rowOff>
    </xdr:from>
    <xdr:ext cx="469744" cy="259045"/>
    <xdr:sp macro="" textlink="">
      <xdr:nvSpPr>
        <xdr:cNvPr id="141" name="n_1aveValue【図書館】&#10;一人当たり面積"/>
        <xdr:cNvSpPr txBox="1"/>
      </xdr:nvSpPr>
      <xdr:spPr>
        <a:xfrm>
          <a:off x="9391727" y="644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78757</xdr:rowOff>
    </xdr:from>
    <xdr:ext cx="469744" cy="259045"/>
    <xdr:sp macro="" textlink="">
      <xdr:nvSpPr>
        <xdr:cNvPr id="142" name="n_2aveValue【図書館】&#10;一人当たり面積"/>
        <xdr:cNvSpPr txBox="1"/>
      </xdr:nvSpPr>
      <xdr:spPr>
        <a:xfrm>
          <a:off x="8515427"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78757</xdr:rowOff>
    </xdr:from>
    <xdr:ext cx="469744" cy="259045"/>
    <xdr:sp macro="" textlink="">
      <xdr:nvSpPr>
        <xdr:cNvPr id="143" name="n_3aveValue【図書館】&#10;一人当たり面積"/>
        <xdr:cNvSpPr txBox="1"/>
      </xdr:nvSpPr>
      <xdr:spPr>
        <a:xfrm>
          <a:off x="7626427"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120667</xdr:rowOff>
    </xdr:from>
    <xdr:ext cx="469744" cy="259045"/>
    <xdr:sp macro="" textlink="">
      <xdr:nvSpPr>
        <xdr:cNvPr id="144" name="n_4aveValue【図書館】&#10;一人当たり面積"/>
        <xdr:cNvSpPr txBox="1"/>
      </xdr:nvSpPr>
      <xdr:spPr>
        <a:xfrm>
          <a:off x="6737427"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105427</xdr:rowOff>
    </xdr:from>
    <xdr:ext cx="469744" cy="259045"/>
    <xdr:sp macro="" textlink="">
      <xdr:nvSpPr>
        <xdr:cNvPr id="145" name="n_1mainValue【図書館】&#10;一人当たり面積"/>
        <xdr:cNvSpPr txBox="1"/>
      </xdr:nvSpPr>
      <xdr:spPr>
        <a:xfrm>
          <a:off x="9391727"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83837</xdr:rowOff>
    </xdr:from>
    <xdr:ext cx="469744" cy="259045"/>
    <xdr:sp macro="" textlink="">
      <xdr:nvSpPr>
        <xdr:cNvPr id="146" name="n_2mainValue【図書館】&#10;一人当たり面積"/>
        <xdr:cNvSpPr txBox="1"/>
      </xdr:nvSpPr>
      <xdr:spPr>
        <a:xfrm>
          <a:off x="85154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91457</xdr:rowOff>
    </xdr:from>
    <xdr:ext cx="469744" cy="259045"/>
    <xdr:sp macro="" textlink="">
      <xdr:nvSpPr>
        <xdr:cNvPr id="147" name="n_3mainValue【図書館】&#10;一人当たり面積"/>
        <xdr:cNvSpPr txBox="1"/>
      </xdr:nvSpPr>
      <xdr:spPr>
        <a:xfrm>
          <a:off x="7626427" y="643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102887</xdr:rowOff>
    </xdr:from>
    <xdr:ext cx="469744" cy="259045"/>
    <xdr:sp macro="" textlink="">
      <xdr:nvSpPr>
        <xdr:cNvPr id="148" name="n_4mainValue【図書館】&#10;一人当たり面積"/>
        <xdr:cNvSpPr txBox="1"/>
      </xdr:nvSpPr>
      <xdr:spPr>
        <a:xfrm>
          <a:off x="6737427" y="644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174" name="直線コネクタ 173"/>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177" name="【体育館・プール】&#10;有形固定資産減価償却率最大値テキスト"/>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178" name="直線コネクタ 177"/>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9" name="【体育館・プール】&#10;有形固定資産減価償却率平均値テキスト"/>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80" name="フローチャート: 判断 179"/>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101056</xdr:rowOff>
    </xdr:from>
    <xdr:to>
      <xdr:col>20</xdr:col>
      <xdr:colOff>38100</xdr:colOff>
      <xdr:row>62</xdr:row>
      <xdr:rowOff>31206</xdr:rowOff>
    </xdr:to>
    <xdr:sp macro="" textlink="">
      <xdr:nvSpPr>
        <xdr:cNvPr id="181" name="フローチャート: 判断 180"/>
        <xdr:cNvSpPr/>
      </xdr:nvSpPr>
      <xdr:spPr>
        <a:xfrm>
          <a:off x="3746500" y="1055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125549</xdr:rowOff>
    </xdr:from>
    <xdr:to>
      <xdr:col>15</xdr:col>
      <xdr:colOff>101600</xdr:colOff>
      <xdr:row>62</xdr:row>
      <xdr:rowOff>55699</xdr:rowOff>
    </xdr:to>
    <xdr:sp macro="" textlink="">
      <xdr:nvSpPr>
        <xdr:cNvPr id="182" name="フローチャート: 判断 181"/>
        <xdr:cNvSpPr/>
      </xdr:nvSpPr>
      <xdr:spPr>
        <a:xfrm>
          <a:off x="2857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87993</xdr:rowOff>
    </xdr:from>
    <xdr:to>
      <xdr:col>10</xdr:col>
      <xdr:colOff>165100</xdr:colOff>
      <xdr:row>62</xdr:row>
      <xdr:rowOff>18143</xdr:rowOff>
    </xdr:to>
    <xdr:sp macro="" textlink="">
      <xdr:nvSpPr>
        <xdr:cNvPr id="183" name="フローチャート: 判断 182"/>
        <xdr:cNvSpPr/>
      </xdr:nvSpPr>
      <xdr:spPr>
        <a:xfrm>
          <a:off x="1968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37374</xdr:rowOff>
    </xdr:from>
    <xdr:to>
      <xdr:col>6</xdr:col>
      <xdr:colOff>38100</xdr:colOff>
      <xdr:row>61</xdr:row>
      <xdr:rowOff>138974</xdr:rowOff>
    </xdr:to>
    <xdr:sp macro="" textlink="">
      <xdr:nvSpPr>
        <xdr:cNvPr id="184" name="フローチャート: 判断 183"/>
        <xdr:cNvSpPr/>
      </xdr:nvSpPr>
      <xdr:spPr>
        <a:xfrm>
          <a:off x="1079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169635</xdr:rowOff>
    </xdr:from>
    <xdr:to>
      <xdr:col>24</xdr:col>
      <xdr:colOff>114300</xdr:colOff>
      <xdr:row>60</xdr:row>
      <xdr:rowOff>99785</xdr:rowOff>
    </xdr:to>
    <xdr:sp macro="" textlink="">
      <xdr:nvSpPr>
        <xdr:cNvPr id="190" name="楕円 189"/>
        <xdr:cNvSpPr/>
      </xdr:nvSpPr>
      <xdr:spPr>
        <a:xfrm>
          <a:off x="45847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21062</xdr:rowOff>
    </xdr:from>
    <xdr:ext cx="405111" cy="259045"/>
    <xdr:sp macro="" textlink="">
      <xdr:nvSpPr>
        <xdr:cNvPr id="191" name="【体育館・プール】&#10;有形固定資産減価償却率該当値テキスト"/>
        <xdr:cNvSpPr txBox="1"/>
      </xdr:nvSpPr>
      <xdr:spPr>
        <a:xfrm>
          <a:off x="4673600" y="1013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133713</xdr:rowOff>
    </xdr:from>
    <xdr:to>
      <xdr:col>20</xdr:col>
      <xdr:colOff>38100</xdr:colOff>
      <xdr:row>60</xdr:row>
      <xdr:rowOff>63863</xdr:rowOff>
    </xdr:to>
    <xdr:sp macro="" textlink="">
      <xdr:nvSpPr>
        <xdr:cNvPr id="192" name="楕円 191"/>
        <xdr:cNvSpPr/>
      </xdr:nvSpPr>
      <xdr:spPr>
        <a:xfrm>
          <a:off x="3746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13063</xdr:rowOff>
    </xdr:from>
    <xdr:to>
      <xdr:col>24</xdr:col>
      <xdr:colOff>63500</xdr:colOff>
      <xdr:row>60</xdr:row>
      <xdr:rowOff>48985</xdr:rowOff>
    </xdr:to>
    <xdr:cxnSp macro="">
      <xdr:nvCxnSpPr>
        <xdr:cNvPr id="193" name="直線コネクタ 192"/>
        <xdr:cNvCxnSpPr/>
      </xdr:nvCxnSpPr>
      <xdr:spPr>
        <a:xfrm>
          <a:off x="3797300" y="1030006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133713</xdr:rowOff>
    </xdr:from>
    <xdr:to>
      <xdr:col>15</xdr:col>
      <xdr:colOff>101600</xdr:colOff>
      <xdr:row>60</xdr:row>
      <xdr:rowOff>63863</xdr:rowOff>
    </xdr:to>
    <xdr:sp macro="" textlink="">
      <xdr:nvSpPr>
        <xdr:cNvPr id="194" name="楕円 193"/>
        <xdr:cNvSpPr/>
      </xdr:nvSpPr>
      <xdr:spPr>
        <a:xfrm>
          <a:off x="2857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13063</xdr:rowOff>
    </xdr:from>
    <xdr:to>
      <xdr:col>19</xdr:col>
      <xdr:colOff>177800</xdr:colOff>
      <xdr:row>60</xdr:row>
      <xdr:rowOff>13063</xdr:rowOff>
    </xdr:to>
    <xdr:cxnSp macro="">
      <xdr:nvCxnSpPr>
        <xdr:cNvPr id="195" name="直線コネクタ 194"/>
        <xdr:cNvCxnSpPr/>
      </xdr:nvCxnSpPr>
      <xdr:spPr>
        <a:xfrm>
          <a:off x="2908300" y="10300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97790</xdr:rowOff>
    </xdr:from>
    <xdr:to>
      <xdr:col>10</xdr:col>
      <xdr:colOff>165100</xdr:colOff>
      <xdr:row>60</xdr:row>
      <xdr:rowOff>27940</xdr:rowOff>
    </xdr:to>
    <xdr:sp macro="" textlink="">
      <xdr:nvSpPr>
        <xdr:cNvPr id="196" name="楕円 195"/>
        <xdr:cNvSpPr/>
      </xdr:nvSpPr>
      <xdr:spPr>
        <a:xfrm>
          <a:off x="1968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148590</xdr:rowOff>
    </xdr:from>
    <xdr:to>
      <xdr:col>15</xdr:col>
      <xdr:colOff>50800</xdr:colOff>
      <xdr:row>60</xdr:row>
      <xdr:rowOff>13063</xdr:rowOff>
    </xdr:to>
    <xdr:cxnSp macro="">
      <xdr:nvCxnSpPr>
        <xdr:cNvPr id="197" name="直線コネクタ 196"/>
        <xdr:cNvCxnSpPr/>
      </xdr:nvCxnSpPr>
      <xdr:spPr>
        <a:xfrm>
          <a:off x="2019300" y="102641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37374</xdr:rowOff>
    </xdr:from>
    <xdr:to>
      <xdr:col>6</xdr:col>
      <xdr:colOff>38100</xdr:colOff>
      <xdr:row>59</xdr:row>
      <xdr:rowOff>138974</xdr:rowOff>
    </xdr:to>
    <xdr:sp macro="" textlink="">
      <xdr:nvSpPr>
        <xdr:cNvPr id="198" name="楕円 197"/>
        <xdr:cNvSpPr/>
      </xdr:nvSpPr>
      <xdr:spPr>
        <a:xfrm>
          <a:off x="1079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88174</xdr:rowOff>
    </xdr:from>
    <xdr:to>
      <xdr:col>10</xdr:col>
      <xdr:colOff>114300</xdr:colOff>
      <xdr:row>59</xdr:row>
      <xdr:rowOff>148590</xdr:rowOff>
    </xdr:to>
    <xdr:cxnSp macro="">
      <xdr:nvCxnSpPr>
        <xdr:cNvPr id="199" name="直線コネクタ 198"/>
        <xdr:cNvCxnSpPr/>
      </xdr:nvCxnSpPr>
      <xdr:spPr>
        <a:xfrm>
          <a:off x="1130300" y="1020372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22333</xdr:rowOff>
    </xdr:from>
    <xdr:ext cx="405111" cy="259045"/>
    <xdr:sp macro="" textlink="">
      <xdr:nvSpPr>
        <xdr:cNvPr id="200" name="n_1aveValue【体育館・プール】&#10;有形固定資産減価償却率"/>
        <xdr:cNvSpPr txBox="1"/>
      </xdr:nvSpPr>
      <xdr:spPr>
        <a:xfrm>
          <a:off x="3582044"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46826</xdr:rowOff>
    </xdr:from>
    <xdr:ext cx="405111" cy="259045"/>
    <xdr:sp macro="" textlink="">
      <xdr:nvSpPr>
        <xdr:cNvPr id="201" name="n_2aveValue【体育館・プール】&#10;有形固定資産減価償却率"/>
        <xdr:cNvSpPr txBox="1"/>
      </xdr:nvSpPr>
      <xdr:spPr>
        <a:xfrm>
          <a:off x="27057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9270</xdr:rowOff>
    </xdr:from>
    <xdr:ext cx="405111" cy="259045"/>
    <xdr:sp macro="" textlink="">
      <xdr:nvSpPr>
        <xdr:cNvPr id="202" name="n_3aveValue【体育館・プール】&#10;有形固定資産減価償却率"/>
        <xdr:cNvSpPr txBox="1"/>
      </xdr:nvSpPr>
      <xdr:spPr>
        <a:xfrm>
          <a:off x="1816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130101</xdr:rowOff>
    </xdr:from>
    <xdr:ext cx="405111" cy="259045"/>
    <xdr:sp macro="" textlink="">
      <xdr:nvSpPr>
        <xdr:cNvPr id="203" name="n_4aveValue【体育館・プール】&#10;有形固定資産減価償却率"/>
        <xdr:cNvSpPr txBox="1"/>
      </xdr:nvSpPr>
      <xdr:spPr>
        <a:xfrm>
          <a:off x="927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80390</xdr:rowOff>
    </xdr:from>
    <xdr:ext cx="405111" cy="259045"/>
    <xdr:sp macro="" textlink="">
      <xdr:nvSpPr>
        <xdr:cNvPr id="204" name="n_1mainValue【体育館・プール】&#10;有形固定資産減価償却率"/>
        <xdr:cNvSpPr txBox="1"/>
      </xdr:nvSpPr>
      <xdr:spPr>
        <a:xfrm>
          <a:off x="3582044"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80390</xdr:rowOff>
    </xdr:from>
    <xdr:ext cx="405111" cy="259045"/>
    <xdr:sp macro="" textlink="">
      <xdr:nvSpPr>
        <xdr:cNvPr id="205" name="n_2mainValue【体育館・プール】&#10;有形固定資産減価償却率"/>
        <xdr:cNvSpPr txBox="1"/>
      </xdr:nvSpPr>
      <xdr:spPr>
        <a:xfrm>
          <a:off x="2705744"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44467</xdr:rowOff>
    </xdr:from>
    <xdr:ext cx="405111" cy="259045"/>
    <xdr:sp macro="" textlink="">
      <xdr:nvSpPr>
        <xdr:cNvPr id="206" name="n_3mainValue【体育館・プール】&#10;有形固定資産減価償却率"/>
        <xdr:cNvSpPr txBox="1"/>
      </xdr:nvSpPr>
      <xdr:spPr>
        <a:xfrm>
          <a:off x="1816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155501</xdr:rowOff>
    </xdr:from>
    <xdr:ext cx="405111" cy="259045"/>
    <xdr:sp macro="" textlink="">
      <xdr:nvSpPr>
        <xdr:cNvPr id="207" name="n_4mainValue【体育館・プール】&#10;有形固定資産減価償却率"/>
        <xdr:cNvSpPr txBox="1"/>
      </xdr:nvSpPr>
      <xdr:spPr>
        <a:xfrm>
          <a:off x="927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9" name="テキスト ボックス 21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1" name="テキスト ボックス 22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23" name="テキスト ボックス 222"/>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25" name="テキスト ボックス 224"/>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7" name="テキスト ボックス 22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229" name="直線コネクタ 228"/>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230" name="【体育館・プール】&#10;一人当たり面積最小値テキスト"/>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231" name="直線コネクタ 230"/>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232" name="【体育館・プール】&#10;一人当たり面積最大値テキスト"/>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233" name="直線コネクタ 232"/>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27946</xdr:rowOff>
    </xdr:from>
    <xdr:ext cx="469744" cy="259045"/>
    <xdr:sp macro="" textlink="">
      <xdr:nvSpPr>
        <xdr:cNvPr id="234" name="【体育館・プール】&#10;一人当たり面積平均値テキスト"/>
        <xdr:cNvSpPr txBox="1"/>
      </xdr:nvSpPr>
      <xdr:spPr>
        <a:xfrm>
          <a:off x="10515600" y="10657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235" name="フローチャート: 判断 234"/>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23357</xdr:rowOff>
    </xdr:from>
    <xdr:to>
      <xdr:col>50</xdr:col>
      <xdr:colOff>165100</xdr:colOff>
      <xdr:row>63</xdr:row>
      <xdr:rowOff>124957</xdr:rowOff>
    </xdr:to>
    <xdr:sp macro="" textlink="">
      <xdr:nvSpPr>
        <xdr:cNvPr id="236" name="フローチャート: 判断 235"/>
        <xdr:cNvSpPr/>
      </xdr:nvSpPr>
      <xdr:spPr>
        <a:xfrm>
          <a:off x="9588500" y="108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28478</xdr:rowOff>
    </xdr:from>
    <xdr:to>
      <xdr:col>46</xdr:col>
      <xdr:colOff>38100</xdr:colOff>
      <xdr:row>63</xdr:row>
      <xdr:rowOff>130078</xdr:rowOff>
    </xdr:to>
    <xdr:sp macro="" textlink="">
      <xdr:nvSpPr>
        <xdr:cNvPr id="237" name="フローチャート: 判断 236"/>
        <xdr:cNvSpPr/>
      </xdr:nvSpPr>
      <xdr:spPr>
        <a:xfrm>
          <a:off x="8699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24181</xdr:rowOff>
    </xdr:from>
    <xdr:to>
      <xdr:col>41</xdr:col>
      <xdr:colOff>101600</xdr:colOff>
      <xdr:row>63</xdr:row>
      <xdr:rowOff>125781</xdr:rowOff>
    </xdr:to>
    <xdr:sp macro="" textlink="">
      <xdr:nvSpPr>
        <xdr:cNvPr id="238" name="フローチャート: 判断 237"/>
        <xdr:cNvSpPr/>
      </xdr:nvSpPr>
      <xdr:spPr>
        <a:xfrm>
          <a:off x="7810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24729</xdr:rowOff>
    </xdr:from>
    <xdr:to>
      <xdr:col>36</xdr:col>
      <xdr:colOff>165100</xdr:colOff>
      <xdr:row>63</xdr:row>
      <xdr:rowOff>126329</xdr:rowOff>
    </xdr:to>
    <xdr:sp macro="" textlink="">
      <xdr:nvSpPr>
        <xdr:cNvPr id="239" name="フローチャート: 判断 238"/>
        <xdr:cNvSpPr/>
      </xdr:nvSpPr>
      <xdr:spPr>
        <a:xfrm>
          <a:off x="6921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245" name="楕円 244"/>
        <xdr:cNvSpPr/>
      </xdr:nvSpPr>
      <xdr:spPr>
        <a:xfrm>
          <a:off x="10426700" y="1082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154946</xdr:rowOff>
    </xdr:from>
    <xdr:ext cx="469744" cy="259045"/>
    <xdr:sp macro="" textlink="">
      <xdr:nvSpPr>
        <xdr:cNvPr id="246" name="【体育館・プール】&#10;一人当たり面積該当値テキスト"/>
        <xdr:cNvSpPr txBox="1"/>
      </xdr:nvSpPr>
      <xdr:spPr>
        <a:xfrm>
          <a:off x="10515600" y="1078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103094</xdr:rowOff>
    </xdr:from>
    <xdr:to>
      <xdr:col>50</xdr:col>
      <xdr:colOff>165100</xdr:colOff>
      <xdr:row>64</xdr:row>
      <xdr:rowOff>33244</xdr:rowOff>
    </xdr:to>
    <xdr:sp macro="" textlink="">
      <xdr:nvSpPr>
        <xdr:cNvPr id="247" name="楕円 246"/>
        <xdr:cNvSpPr/>
      </xdr:nvSpPr>
      <xdr:spPr>
        <a:xfrm>
          <a:off x="9588500" y="109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71597</xdr:rowOff>
    </xdr:from>
    <xdr:to>
      <xdr:col>55</xdr:col>
      <xdr:colOff>0</xdr:colOff>
      <xdr:row>63</xdr:row>
      <xdr:rowOff>153894</xdr:rowOff>
    </xdr:to>
    <xdr:cxnSp macro="">
      <xdr:nvCxnSpPr>
        <xdr:cNvPr id="248" name="直線コネクタ 247"/>
        <xdr:cNvCxnSpPr/>
      </xdr:nvCxnSpPr>
      <xdr:spPr>
        <a:xfrm flipV="1">
          <a:off x="9639300" y="10872947"/>
          <a:ext cx="838200" cy="8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22261</xdr:rowOff>
    </xdr:from>
    <xdr:to>
      <xdr:col>46</xdr:col>
      <xdr:colOff>38100</xdr:colOff>
      <xdr:row>63</xdr:row>
      <xdr:rowOff>123861</xdr:rowOff>
    </xdr:to>
    <xdr:sp macro="" textlink="">
      <xdr:nvSpPr>
        <xdr:cNvPr id="249" name="楕円 248"/>
        <xdr:cNvSpPr/>
      </xdr:nvSpPr>
      <xdr:spPr>
        <a:xfrm>
          <a:off x="8699500" y="1082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73061</xdr:rowOff>
    </xdr:from>
    <xdr:to>
      <xdr:col>50</xdr:col>
      <xdr:colOff>114300</xdr:colOff>
      <xdr:row>63</xdr:row>
      <xdr:rowOff>153894</xdr:rowOff>
    </xdr:to>
    <xdr:cxnSp macro="">
      <xdr:nvCxnSpPr>
        <xdr:cNvPr id="250" name="直線コネクタ 249"/>
        <xdr:cNvCxnSpPr/>
      </xdr:nvCxnSpPr>
      <xdr:spPr>
        <a:xfrm>
          <a:off x="8750300" y="10874411"/>
          <a:ext cx="889000" cy="8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23084</xdr:rowOff>
    </xdr:from>
    <xdr:to>
      <xdr:col>41</xdr:col>
      <xdr:colOff>101600</xdr:colOff>
      <xdr:row>63</xdr:row>
      <xdr:rowOff>124684</xdr:rowOff>
    </xdr:to>
    <xdr:sp macro="" textlink="">
      <xdr:nvSpPr>
        <xdr:cNvPr id="251" name="楕円 250"/>
        <xdr:cNvSpPr/>
      </xdr:nvSpPr>
      <xdr:spPr>
        <a:xfrm>
          <a:off x="7810500" y="108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73061</xdr:rowOff>
    </xdr:from>
    <xdr:to>
      <xdr:col>45</xdr:col>
      <xdr:colOff>177800</xdr:colOff>
      <xdr:row>63</xdr:row>
      <xdr:rowOff>73884</xdr:rowOff>
    </xdr:to>
    <xdr:cxnSp macro="">
      <xdr:nvCxnSpPr>
        <xdr:cNvPr id="252" name="直線コネクタ 251"/>
        <xdr:cNvCxnSpPr/>
      </xdr:nvCxnSpPr>
      <xdr:spPr>
        <a:xfrm flipV="1">
          <a:off x="7861300" y="10874411"/>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30399</xdr:rowOff>
    </xdr:from>
    <xdr:to>
      <xdr:col>36</xdr:col>
      <xdr:colOff>165100</xdr:colOff>
      <xdr:row>63</xdr:row>
      <xdr:rowOff>131999</xdr:rowOff>
    </xdr:to>
    <xdr:sp macro="" textlink="">
      <xdr:nvSpPr>
        <xdr:cNvPr id="253" name="楕円 252"/>
        <xdr:cNvSpPr/>
      </xdr:nvSpPr>
      <xdr:spPr>
        <a:xfrm>
          <a:off x="6921500" y="1083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73884</xdr:rowOff>
    </xdr:from>
    <xdr:to>
      <xdr:col>41</xdr:col>
      <xdr:colOff>50800</xdr:colOff>
      <xdr:row>63</xdr:row>
      <xdr:rowOff>81199</xdr:rowOff>
    </xdr:to>
    <xdr:cxnSp macro="">
      <xdr:nvCxnSpPr>
        <xdr:cNvPr id="254" name="直線コネクタ 253"/>
        <xdr:cNvCxnSpPr/>
      </xdr:nvCxnSpPr>
      <xdr:spPr>
        <a:xfrm flipV="1">
          <a:off x="6972300" y="10875234"/>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141484</xdr:rowOff>
    </xdr:from>
    <xdr:ext cx="469744" cy="259045"/>
    <xdr:sp macro="" textlink="">
      <xdr:nvSpPr>
        <xdr:cNvPr id="255" name="n_1aveValue【体育館・プール】&#10;一人当たり面積"/>
        <xdr:cNvSpPr txBox="1"/>
      </xdr:nvSpPr>
      <xdr:spPr>
        <a:xfrm>
          <a:off x="9391727" y="1059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121205</xdr:rowOff>
    </xdr:from>
    <xdr:ext cx="469744" cy="259045"/>
    <xdr:sp macro="" textlink="">
      <xdr:nvSpPr>
        <xdr:cNvPr id="256" name="n_2aveValue【体育館・プール】&#10;一人当たり面積"/>
        <xdr:cNvSpPr txBox="1"/>
      </xdr:nvSpPr>
      <xdr:spPr>
        <a:xfrm>
          <a:off x="8515427" y="109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116908</xdr:rowOff>
    </xdr:from>
    <xdr:ext cx="469744" cy="259045"/>
    <xdr:sp macro="" textlink="">
      <xdr:nvSpPr>
        <xdr:cNvPr id="257" name="n_3aveValue【体育館・プール】&#10;一人当たり面積"/>
        <xdr:cNvSpPr txBox="1"/>
      </xdr:nvSpPr>
      <xdr:spPr>
        <a:xfrm>
          <a:off x="7626427" y="1091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142856</xdr:rowOff>
    </xdr:from>
    <xdr:ext cx="469744" cy="259045"/>
    <xdr:sp macro="" textlink="">
      <xdr:nvSpPr>
        <xdr:cNvPr id="258" name="n_4aveValue【体育館・プール】&#10;一人当たり面積"/>
        <xdr:cNvSpPr txBox="1"/>
      </xdr:nvSpPr>
      <xdr:spPr>
        <a:xfrm>
          <a:off x="6737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24371</xdr:rowOff>
    </xdr:from>
    <xdr:ext cx="469744" cy="259045"/>
    <xdr:sp macro="" textlink="">
      <xdr:nvSpPr>
        <xdr:cNvPr id="259" name="n_1mainValue【体育館・プール】&#10;一人当たり面積"/>
        <xdr:cNvSpPr txBox="1"/>
      </xdr:nvSpPr>
      <xdr:spPr>
        <a:xfrm>
          <a:off x="9391727" y="1099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140388</xdr:rowOff>
    </xdr:from>
    <xdr:ext cx="469744" cy="259045"/>
    <xdr:sp macro="" textlink="">
      <xdr:nvSpPr>
        <xdr:cNvPr id="260" name="n_2mainValue【体育館・プール】&#10;一人当たり面積"/>
        <xdr:cNvSpPr txBox="1"/>
      </xdr:nvSpPr>
      <xdr:spPr>
        <a:xfrm>
          <a:off x="8515427" y="1059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141211</xdr:rowOff>
    </xdr:from>
    <xdr:ext cx="469744" cy="259045"/>
    <xdr:sp macro="" textlink="">
      <xdr:nvSpPr>
        <xdr:cNvPr id="261" name="n_3mainValue【体育館・プール】&#10;一人当たり面積"/>
        <xdr:cNvSpPr txBox="1"/>
      </xdr:nvSpPr>
      <xdr:spPr>
        <a:xfrm>
          <a:off x="7626427" y="1059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123126</xdr:rowOff>
    </xdr:from>
    <xdr:ext cx="469744" cy="259045"/>
    <xdr:sp macro="" textlink="">
      <xdr:nvSpPr>
        <xdr:cNvPr id="262" name="n_4mainValue【体育館・プール】&#10;一人当たり面積"/>
        <xdr:cNvSpPr txBox="1"/>
      </xdr:nvSpPr>
      <xdr:spPr>
        <a:xfrm>
          <a:off x="6737427" y="1092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288" name="直線コネクタ 287"/>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291" name="【福祉施設】&#10;有形固定資産減価償却率最大値テキスト"/>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50635</xdr:rowOff>
    </xdr:from>
    <xdr:ext cx="405111" cy="259045"/>
    <xdr:sp macro="" textlink="">
      <xdr:nvSpPr>
        <xdr:cNvPr id="293" name="【福祉施設】&#10;有形固定資産減価償却率平均値テキスト"/>
        <xdr:cNvSpPr txBox="1"/>
      </xdr:nvSpPr>
      <xdr:spPr>
        <a:xfrm>
          <a:off x="4673600" y="14109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294" name="フローチャート: 判断 293"/>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295" name="フローチャート: 判断 294"/>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296" name="フローチャート: 判断 295"/>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97" name="フローチャート: 判断 296"/>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98" name="フローチャート: 判断 297"/>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155484</xdr:rowOff>
    </xdr:from>
    <xdr:to>
      <xdr:col>24</xdr:col>
      <xdr:colOff>114300</xdr:colOff>
      <xdr:row>80</xdr:row>
      <xdr:rowOff>85634</xdr:rowOff>
    </xdr:to>
    <xdr:sp macro="" textlink="">
      <xdr:nvSpPr>
        <xdr:cNvPr id="304" name="楕円 303"/>
        <xdr:cNvSpPr/>
      </xdr:nvSpPr>
      <xdr:spPr>
        <a:xfrm>
          <a:off x="4584700" y="137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6911</xdr:rowOff>
    </xdr:from>
    <xdr:ext cx="405111" cy="259045"/>
    <xdr:sp macro="" textlink="">
      <xdr:nvSpPr>
        <xdr:cNvPr id="305" name="【福祉施設】&#10;有形固定資産減価償却率該当値テキスト"/>
        <xdr:cNvSpPr txBox="1"/>
      </xdr:nvSpPr>
      <xdr:spPr>
        <a:xfrm>
          <a:off x="4673600" y="1355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101600</xdr:rowOff>
    </xdr:from>
    <xdr:to>
      <xdr:col>20</xdr:col>
      <xdr:colOff>38100</xdr:colOff>
      <xdr:row>80</xdr:row>
      <xdr:rowOff>31750</xdr:rowOff>
    </xdr:to>
    <xdr:sp macro="" textlink="">
      <xdr:nvSpPr>
        <xdr:cNvPr id="306" name="楕円 305"/>
        <xdr:cNvSpPr/>
      </xdr:nvSpPr>
      <xdr:spPr>
        <a:xfrm>
          <a:off x="3746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152400</xdr:rowOff>
    </xdr:from>
    <xdr:to>
      <xdr:col>24</xdr:col>
      <xdr:colOff>63500</xdr:colOff>
      <xdr:row>80</xdr:row>
      <xdr:rowOff>34834</xdr:rowOff>
    </xdr:to>
    <xdr:cxnSp macro="">
      <xdr:nvCxnSpPr>
        <xdr:cNvPr id="307" name="直線コネクタ 306"/>
        <xdr:cNvCxnSpPr/>
      </xdr:nvCxnSpPr>
      <xdr:spPr>
        <a:xfrm>
          <a:off x="3797300" y="13696950"/>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101600</xdr:rowOff>
    </xdr:from>
    <xdr:to>
      <xdr:col>15</xdr:col>
      <xdr:colOff>101600</xdr:colOff>
      <xdr:row>80</xdr:row>
      <xdr:rowOff>31750</xdr:rowOff>
    </xdr:to>
    <xdr:sp macro="" textlink="">
      <xdr:nvSpPr>
        <xdr:cNvPr id="308" name="楕円 307"/>
        <xdr:cNvSpPr/>
      </xdr:nvSpPr>
      <xdr:spPr>
        <a:xfrm>
          <a:off x="2857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152400</xdr:rowOff>
    </xdr:from>
    <xdr:to>
      <xdr:col>19</xdr:col>
      <xdr:colOff>177800</xdr:colOff>
      <xdr:row>79</xdr:row>
      <xdr:rowOff>152400</xdr:rowOff>
    </xdr:to>
    <xdr:cxnSp macro="">
      <xdr:nvCxnSpPr>
        <xdr:cNvPr id="309" name="直線コネクタ 308"/>
        <xdr:cNvCxnSpPr/>
      </xdr:nvCxnSpPr>
      <xdr:spPr>
        <a:xfrm>
          <a:off x="2908300" y="1369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47716</xdr:rowOff>
    </xdr:from>
    <xdr:to>
      <xdr:col>10</xdr:col>
      <xdr:colOff>165100</xdr:colOff>
      <xdr:row>79</xdr:row>
      <xdr:rowOff>149316</xdr:rowOff>
    </xdr:to>
    <xdr:sp macro="" textlink="">
      <xdr:nvSpPr>
        <xdr:cNvPr id="310" name="楕円 309"/>
        <xdr:cNvSpPr/>
      </xdr:nvSpPr>
      <xdr:spPr>
        <a:xfrm>
          <a:off x="1968500" y="135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98516</xdr:rowOff>
    </xdr:from>
    <xdr:to>
      <xdr:col>15</xdr:col>
      <xdr:colOff>50800</xdr:colOff>
      <xdr:row>79</xdr:row>
      <xdr:rowOff>152400</xdr:rowOff>
    </xdr:to>
    <xdr:cxnSp macro="">
      <xdr:nvCxnSpPr>
        <xdr:cNvPr id="311" name="直線コネクタ 310"/>
        <xdr:cNvCxnSpPr/>
      </xdr:nvCxnSpPr>
      <xdr:spPr>
        <a:xfrm>
          <a:off x="2019300" y="1364306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86905</xdr:rowOff>
    </xdr:from>
    <xdr:to>
      <xdr:col>6</xdr:col>
      <xdr:colOff>38100</xdr:colOff>
      <xdr:row>81</xdr:row>
      <xdr:rowOff>17055</xdr:rowOff>
    </xdr:to>
    <xdr:sp macro="" textlink="">
      <xdr:nvSpPr>
        <xdr:cNvPr id="312" name="楕円 311"/>
        <xdr:cNvSpPr/>
      </xdr:nvSpPr>
      <xdr:spPr>
        <a:xfrm>
          <a:off x="1079500" y="138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98516</xdr:rowOff>
    </xdr:from>
    <xdr:to>
      <xdr:col>10</xdr:col>
      <xdr:colOff>114300</xdr:colOff>
      <xdr:row>80</xdr:row>
      <xdr:rowOff>137705</xdr:rowOff>
    </xdr:to>
    <xdr:cxnSp macro="">
      <xdr:nvCxnSpPr>
        <xdr:cNvPr id="313" name="直線コネクタ 312"/>
        <xdr:cNvCxnSpPr/>
      </xdr:nvCxnSpPr>
      <xdr:spPr>
        <a:xfrm flipV="1">
          <a:off x="1130300" y="13643066"/>
          <a:ext cx="889000" cy="2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127379</xdr:rowOff>
    </xdr:from>
    <xdr:ext cx="405111" cy="259045"/>
    <xdr:sp macro="" textlink="">
      <xdr:nvSpPr>
        <xdr:cNvPr id="314" name="n_1aveValue【福祉施設】&#10;有形固定資産減価償却率"/>
        <xdr:cNvSpPr txBox="1"/>
      </xdr:nvSpPr>
      <xdr:spPr>
        <a:xfrm>
          <a:off x="35820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115950</xdr:rowOff>
    </xdr:from>
    <xdr:ext cx="405111" cy="259045"/>
    <xdr:sp macro="" textlink="">
      <xdr:nvSpPr>
        <xdr:cNvPr id="315" name="n_2aveValue【福祉施設】&#10;有形固定資産減価償却率"/>
        <xdr:cNvSpPr txBox="1"/>
      </xdr:nvSpPr>
      <xdr:spPr>
        <a:xfrm>
          <a:off x="27057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70229</xdr:rowOff>
    </xdr:from>
    <xdr:ext cx="405111" cy="259045"/>
    <xdr:sp macro="" textlink="">
      <xdr:nvSpPr>
        <xdr:cNvPr id="316" name="n_3aveValue【福祉施設】&#10;有形固定資産減価償却率"/>
        <xdr:cNvSpPr txBox="1"/>
      </xdr:nvSpPr>
      <xdr:spPr>
        <a:xfrm>
          <a:off x="18167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24509</xdr:rowOff>
    </xdr:from>
    <xdr:ext cx="405111" cy="259045"/>
    <xdr:sp macro="" textlink="">
      <xdr:nvSpPr>
        <xdr:cNvPr id="317" name="n_4aveValue【福祉施設】&#10;有形固定資産減価償却率"/>
        <xdr:cNvSpPr txBox="1"/>
      </xdr:nvSpPr>
      <xdr:spPr>
        <a:xfrm>
          <a:off x="927744"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48277</xdr:rowOff>
    </xdr:from>
    <xdr:ext cx="405111" cy="259045"/>
    <xdr:sp macro="" textlink="">
      <xdr:nvSpPr>
        <xdr:cNvPr id="318" name="n_1mainValue【福祉施設】&#10;有形固定資産減価償却率"/>
        <xdr:cNvSpPr txBox="1"/>
      </xdr:nvSpPr>
      <xdr:spPr>
        <a:xfrm>
          <a:off x="35820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48277</xdr:rowOff>
    </xdr:from>
    <xdr:ext cx="405111" cy="259045"/>
    <xdr:sp macro="" textlink="">
      <xdr:nvSpPr>
        <xdr:cNvPr id="319" name="n_2mainValue【福祉施設】&#10;有形固定資産減価償却率"/>
        <xdr:cNvSpPr txBox="1"/>
      </xdr:nvSpPr>
      <xdr:spPr>
        <a:xfrm>
          <a:off x="27057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165843</xdr:rowOff>
    </xdr:from>
    <xdr:ext cx="405111" cy="259045"/>
    <xdr:sp macro="" textlink="">
      <xdr:nvSpPr>
        <xdr:cNvPr id="320" name="n_3mainValue【福祉施設】&#10;有形固定資産減価償却率"/>
        <xdr:cNvSpPr txBox="1"/>
      </xdr:nvSpPr>
      <xdr:spPr>
        <a:xfrm>
          <a:off x="1816744" y="1336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33582</xdr:rowOff>
    </xdr:from>
    <xdr:ext cx="405111" cy="259045"/>
    <xdr:sp macro="" textlink="">
      <xdr:nvSpPr>
        <xdr:cNvPr id="321" name="n_4mainValue【福祉施設】&#10;有形固定資産減価償却率"/>
        <xdr:cNvSpPr txBox="1"/>
      </xdr:nvSpPr>
      <xdr:spPr>
        <a:xfrm>
          <a:off x="9277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343" name="直線コネクタ 342"/>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344" name="【福祉施設】&#10;一人当たり面積最小値テキスト"/>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345" name="直線コネクタ 344"/>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346" name="【福祉施設】&#10;一人当たり面積最大値テキスト"/>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347" name="直線コネクタ 346"/>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18178</xdr:rowOff>
    </xdr:from>
    <xdr:ext cx="469744" cy="259045"/>
    <xdr:sp macro="" textlink="">
      <xdr:nvSpPr>
        <xdr:cNvPr id="348" name="【福祉施設】&#10;一人当たり面積平均値テキスト"/>
        <xdr:cNvSpPr txBox="1"/>
      </xdr:nvSpPr>
      <xdr:spPr>
        <a:xfrm>
          <a:off x="10515600" y="14419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349" name="フローチャート: 判断 348"/>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152121</xdr:rowOff>
    </xdr:from>
    <xdr:to>
      <xdr:col>50</xdr:col>
      <xdr:colOff>165100</xdr:colOff>
      <xdr:row>85</xdr:row>
      <xdr:rowOff>82271</xdr:rowOff>
    </xdr:to>
    <xdr:sp macro="" textlink="">
      <xdr:nvSpPr>
        <xdr:cNvPr id="350" name="フローチャート: 判断 349"/>
        <xdr:cNvSpPr/>
      </xdr:nvSpPr>
      <xdr:spPr>
        <a:xfrm>
          <a:off x="9588500" y="1455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128118</xdr:rowOff>
    </xdr:from>
    <xdr:to>
      <xdr:col>46</xdr:col>
      <xdr:colOff>38100</xdr:colOff>
      <xdr:row>85</xdr:row>
      <xdr:rowOff>58268</xdr:rowOff>
    </xdr:to>
    <xdr:sp macro="" textlink="">
      <xdr:nvSpPr>
        <xdr:cNvPr id="351" name="フローチャート: 判断 350"/>
        <xdr:cNvSpPr/>
      </xdr:nvSpPr>
      <xdr:spPr>
        <a:xfrm>
          <a:off x="8699500" y="1452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114402</xdr:rowOff>
    </xdr:from>
    <xdr:to>
      <xdr:col>41</xdr:col>
      <xdr:colOff>101600</xdr:colOff>
      <xdr:row>85</xdr:row>
      <xdr:rowOff>44552</xdr:rowOff>
    </xdr:to>
    <xdr:sp macro="" textlink="">
      <xdr:nvSpPr>
        <xdr:cNvPr id="352" name="フローチャート: 判断 351"/>
        <xdr:cNvSpPr/>
      </xdr:nvSpPr>
      <xdr:spPr>
        <a:xfrm>
          <a:off x="7810500" y="1451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128118</xdr:rowOff>
    </xdr:from>
    <xdr:to>
      <xdr:col>36</xdr:col>
      <xdr:colOff>165100</xdr:colOff>
      <xdr:row>85</xdr:row>
      <xdr:rowOff>58268</xdr:rowOff>
    </xdr:to>
    <xdr:sp macro="" textlink="">
      <xdr:nvSpPr>
        <xdr:cNvPr id="353" name="フローチャート: 判断 352"/>
        <xdr:cNvSpPr/>
      </xdr:nvSpPr>
      <xdr:spPr>
        <a:xfrm>
          <a:off x="6921500" y="1452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99543</xdr:rowOff>
    </xdr:from>
    <xdr:to>
      <xdr:col>55</xdr:col>
      <xdr:colOff>50800</xdr:colOff>
      <xdr:row>86</xdr:row>
      <xdr:rowOff>29693</xdr:rowOff>
    </xdr:to>
    <xdr:sp macro="" textlink="">
      <xdr:nvSpPr>
        <xdr:cNvPr id="359" name="楕円 358"/>
        <xdr:cNvSpPr/>
      </xdr:nvSpPr>
      <xdr:spPr>
        <a:xfrm>
          <a:off x="10426700" y="1467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14470</xdr:rowOff>
    </xdr:from>
    <xdr:ext cx="469744" cy="259045"/>
    <xdr:sp macro="" textlink="">
      <xdr:nvSpPr>
        <xdr:cNvPr id="360" name="【福祉施設】&#10;一人当たり面積該当値テキスト"/>
        <xdr:cNvSpPr txBox="1"/>
      </xdr:nvSpPr>
      <xdr:spPr>
        <a:xfrm>
          <a:off x="10515600" y="1458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100228</xdr:rowOff>
    </xdr:from>
    <xdr:to>
      <xdr:col>50</xdr:col>
      <xdr:colOff>165100</xdr:colOff>
      <xdr:row>86</xdr:row>
      <xdr:rowOff>30378</xdr:rowOff>
    </xdr:to>
    <xdr:sp macro="" textlink="">
      <xdr:nvSpPr>
        <xdr:cNvPr id="361" name="楕円 360"/>
        <xdr:cNvSpPr/>
      </xdr:nvSpPr>
      <xdr:spPr>
        <a:xfrm>
          <a:off x="9588500" y="1467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150343</xdr:rowOff>
    </xdr:from>
    <xdr:to>
      <xdr:col>55</xdr:col>
      <xdr:colOff>0</xdr:colOff>
      <xdr:row>85</xdr:row>
      <xdr:rowOff>151028</xdr:rowOff>
    </xdr:to>
    <xdr:cxnSp macro="">
      <xdr:nvCxnSpPr>
        <xdr:cNvPr id="362" name="直線コネクタ 361"/>
        <xdr:cNvCxnSpPr/>
      </xdr:nvCxnSpPr>
      <xdr:spPr>
        <a:xfrm flipV="1">
          <a:off x="9639300" y="14723593"/>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63" name="楕円 362"/>
        <xdr:cNvSpPr/>
      </xdr:nvSpPr>
      <xdr:spPr>
        <a:xfrm>
          <a:off x="8699500" y="1467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151028</xdr:rowOff>
    </xdr:from>
    <xdr:to>
      <xdr:col>50</xdr:col>
      <xdr:colOff>114300</xdr:colOff>
      <xdr:row>85</xdr:row>
      <xdr:rowOff>151257</xdr:rowOff>
    </xdr:to>
    <xdr:cxnSp macro="">
      <xdr:nvCxnSpPr>
        <xdr:cNvPr id="364" name="直線コネクタ 363"/>
        <xdr:cNvCxnSpPr/>
      </xdr:nvCxnSpPr>
      <xdr:spPr>
        <a:xfrm flipV="1">
          <a:off x="8750300" y="1472427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100915</xdr:rowOff>
    </xdr:from>
    <xdr:to>
      <xdr:col>41</xdr:col>
      <xdr:colOff>101600</xdr:colOff>
      <xdr:row>86</xdr:row>
      <xdr:rowOff>31065</xdr:rowOff>
    </xdr:to>
    <xdr:sp macro="" textlink="">
      <xdr:nvSpPr>
        <xdr:cNvPr id="365" name="楕円 364"/>
        <xdr:cNvSpPr/>
      </xdr:nvSpPr>
      <xdr:spPr>
        <a:xfrm>
          <a:off x="7810500" y="1467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151257</xdr:rowOff>
    </xdr:from>
    <xdr:to>
      <xdr:col>45</xdr:col>
      <xdr:colOff>177800</xdr:colOff>
      <xdr:row>85</xdr:row>
      <xdr:rowOff>151715</xdr:rowOff>
    </xdr:to>
    <xdr:cxnSp macro="">
      <xdr:nvCxnSpPr>
        <xdr:cNvPr id="366" name="直線コネクタ 365"/>
        <xdr:cNvCxnSpPr/>
      </xdr:nvCxnSpPr>
      <xdr:spPr>
        <a:xfrm flipV="1">
          <a:off x="7861300" y="1472450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47650</xdr:rowOff>
    </xdr:from>
    <xdr:to>
      <xdr:col>36</xdr:col>
      <xdr:colOff>165100</xdr:colOff>
      <xdr:row>85</xdr:row>
      <xdr:rowOff>149250</xdr:rowOff>
    </xdr:to>
    <xdr:sp macro="" textlink="">
      <xdr:nvSpPr>
        <xdr:cNvPr id="367" name="楕円 366"/>
        <xdr:cNvSpPr/>
      </xdr:nvSpPr>
      <xdr:spPr>
        <a:xfrm>
          <a:off x="6921500" y="1462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98450</xdr:rowOff>
    </xdr:from>
    <xdr:to>
      <xdr:col>41</xdr:col>
      <xdr:colOff>50800</xdr:colOff>
      <xdr:row>85</xdr:row>
      <xdr:rowOff>151715</xdr:rowOff>
    </xdr:to>
    <xdr:cxnSp macro="">
      <xdr:nvCxnSpPr>
        <xdr:cNvPr id="368" name="直線コネクタ 367"/>
        <xdr:cNvCxnSpPr/>
      </xdr:nvCxnSpPr>
      <xdr:spPr>
        <a:xfrm>
          <a:off x="6972300" y="14671700"/>
          <a:ext cx="889000" cy="5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98798</xdr:rowOff>
    </xdr:from>
    <xdr:ext cx="469744" cy="259045"/>
    <xdr:sp macro="" textlink="">
      <xdr:nvSpPr>
        <xdr:cNvPr id="369" name="n_1aveValue【福祉施設】&#10;一人当たり面積"/>
        <xdr:cNvSpPr txBox="1"/>
      </xdr:nvSpPr>
      <xdr:spPr>
        <a:xfrm>
          <a:off x="9391727" y="1432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74795</xdr:rowOff>
    </xdr:from>
    <xdr:ext cx="469744" cy="259045"/>
    <xdr:sp macro="" textlink="">
      <xdr:nvSpPr>
        <xdr:cNvPr id="370" name="n_2aveValue【福祉施設】&#10;一人当たり面積"/>
        <xdr:cNvSpPr txBox="1"/>
      </xdr:nvSpPr>
      <xdr:spPr>
        <a:xfrm>
          <a:off x="8515427" y="1430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61079</xdr:rowOff>
    </xdr:from>
    <xdr:ext cx="469744" cy="259045"/>
    <xdr:sp macro="" textlink="">
      <xdr:nvSpPr>
        <xdr:cNvPr id="371" name="n_3aveValue【福祉施設】&#10;一人当たり面積"/>
        <xdr:cNvSpPr txBox="1"/>
      </xdr:nvSpPr>
      <xdr:spPr>
        <a:xfrm>
          <a:off x="7626427" y="1429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74795</xdr:rowOff>
    </xdr:from>
    <xdr:ext cx="469744" cy="259045"/>
    <xdr:sp macro="" textlink="">
      <xdr:nvSpPr>
        <xdr:cNvPr id="372" name="n_4aveValue【福祉施設】&#10;一人当たり面積"/>
        <xdr:cNvSpPr txBox="1"/>
      </xdr:nvSpPr>
      <xdr:spPr>
        <a:xfrm>
          <a:off x="6737427" y="1430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21505</xdr:rowOff>
    </xdr:from>
    <xdr:ext cx="469744" cy="259045"/>
    <xdr:sp macro="" textlink="">
      <xdr:nvSpPr>
        <xdr:cNvPr id="373" name="n_1mainValue【福祉施設】&#10;一人当たり面積"/>
        <xdr:cNvSpPr txBox="1"/>
      </xdr:nvSpPr>
      <xdr:spPr>
        <a:xfrm>
          <a:off x="9391727" y="1476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21734</xdr:rowOff>
    </xdr:from>
    <xdr:ext cx="469744" cy="259045"/>
    <xdr:sp macro="" textlink="">
      <xdr:nvSpPr>
        <xdr:cNvPr id="374" name="n_2mainValue【福祉施設】&#10;一人当たり面積"/>
        <xdr:cNvSpPr txBox="1"/>
      </xdr:nvSpPr>
      <xdr:spPr>
        <a:xfrm>
          <a:off x="85154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22192</xdr:rowOff>
    </xdr:from>
    <xdr:ext cx="469744" cy="259045"/>
    <xdr:sp macro="" textlink="">
      <xdr:nvSpPr>
        <xdr:cNvPr id="375" name="n_3mainValue【福祉施設】&#10;一人当たり面積"/>
        <xdr:cNvSpPr txBox="1"/>
      </xdr:nvSpPr>
      <xdr:spPr>
        <a:xfrm>
          <a:off x="7626427" y="1476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140377</xdr:rowOff>
    </xdr:from>
    <xdr:ext cx="469744" cy="259045"/>
    <xdr:sp macro="" textlink="">
      <xdr:nvSpPr>
        <xdr:cNvPr id="376" name="n_4mainValue【福祉施設】&#10;一人当たり面積"/>
        <xdr:cNvSpPr txBox="1"/>
      </xdr:nvSpPr>
      <xdr:spPr>
        <a:xfrm>
          <a:off x="6737427" y="1471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402" name="直線コネクタ 401"/>
        <xdr:cNvCxnSpPr/>
      </xdr:nvCxnSpPr>
      <xdr:spPr>
        <a:xfrm flipV="1">
          <a:off x="4634865" y="1728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405" name="【市民会館】&#10;有形固定資産減価償却率最大値テキスト"/>
        <xdr:cNvSpPr txBox="1"/>
      </xdr:nvSpPr>
      <xdr:spPr>
        <a:xfrm>
          <a:off x="4673600" y="1706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406" name="直線コネクタ 405"/>
        <xdr:cNvCxnSpPr/>
      </xdr:nvCxnSpPr>
      <xdr:spPr>
        <a:xfrm>
          <a:off x="4546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137721</xdr:rowOff>
    </xdr:from>
    <xdr:ext cx="405111" cy="259045"/>
    <xdr:sp macro="" textlink="">
      <xdr:nvSpPr>
        <xdr:cNvPr id="407" name="【市民会館】&#10;有形固定資産減価償却率平均値テキスト"/>
        <xdr:cNvSpPr txBox="1"/>
      </xdr:nvSpPr>
      <xdr:spPr>
        <a:xfrm>
          <a:off x="4673600" y="1796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08" name="フローチャート: 判断 407"/>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72752</xdr:rowOff>
    </xdr:from>
    <xdr:to>
      <xdr:col>20</xdr:col>
      <xdr:colOff>38100</xdr:colOff>
      <xdr:row>106</xdr:row>
      <xdr:rowOff>2902</xdr:rowOff>
    </xdr:to>
    <xdr:sp macro="" textlink="">
      <xdr:nvSpPr>
        <xdr:cNvPr id="409" name="フローチャート: 判断 408"/>
        <xdr:cNvSpPr/>
      </xdr:nvSpPr>
      <xdr:spPr>
        <a:xfrm>
          <a:off x="3746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40095</xdr:rowOff>
    </xdr:from>
    <xdr:to>
      <xdr:col>15</xdr:col>
      <xdr:colOff>101600</xdr:colOff>
      <xdr:row>105</xdr:row>
      <xdr:rowOff>141695</xdr:rowOff>
    </xdr:to>
    <xdr:sp macro="" textlink="">
      <xdr:nvSpPr>
        <xdr:cNvPr id="410" name="フローチャート: 判断 409"/>
        <xdr:cNvSpPr/>
      </xdr:nvSpPr>
      <xdr:spPr>
        <a:xfrm>
          <a:off x="2857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154395</xdr:rowOff>
    </xdr:from>
    <xdr:to>
      <xdr:col>10</xdr:col>
      <xdr:colOff>165100</xdr:colOff>
      <xdr:row>105</xdr:row>
      <xdr:rowOff>84545</xdr:rowOff>
    </xdr:to>
    <xdr:sp macro="" textlink="">
      <xdr:nvSpPr>
        <xdr:cNvPr id="411" name="フローチャート: 判断 410"/>
        <xdr:cNvSpPr/>
      </xdr:nvSpPr>
      <xdr:spPr>
        <a:xfrm>
          <a:off x="1968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95613</xdr:rowOff>
    </xdr:from>
    <xdr:to>
      <xdr:col>6</xdr:col>
      <xdr:colOff>38100</xdr:colOff>
      <xdr:row>105</xdr:row>
      <xdr:rowOff>25763</xdr:rowOff>
    </xdr:to>
    <xdr:sp macro="" textlink="">
      <xdr:nvSpPr>
        <xdr:cNvPr id="412" name="フローチャート: 判断 411"/>
        <xdr:cNvSpPr/>
      </xdr:nvSpPr>
      <xdr:spPr>
        <a:xfrm>
          <a:off x="1079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15602</xdr:rowOff>
    </xdr:from>
    <xdr:to>
      <xdr:col>24</xdr:col>
      <xdr:colOff>114300</xdr:colOff>
      <xdr:row>102</xdr:row>
      <xdr:rowOff>117202</xdr:rowOff>
    </xdr:to>
    <xdr:sp macro="" textlink="">
      <xdr:nvSpPr>
        <xdr:cNvPr id="418" name="楕円 417"/>
        <xdr:cNvSpPr/>
      </xdr:nvSpPr>
      <xdr:spPr>
        <a:xfrm>
          <a:off x="45847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38479</xdr:rowOff>
    </xdr:from>
    <xdr:ext cx="405111" cy="259045"/>
    <xdr:sp macro="" textlink="">
      <xdr:nvSpPr>
        <xdr:cNvPr id="419" name="【市民会館】&#10;有形固定資産減価償却率該当値テキスト"/>
        <xdr:cNvSpPr txBox="1"/>
      </xdr:nvSpPr>
      <xdr:spPr>
        <a:xfrm>
          <a:off x="4673600" y="173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41729</xdr:rowOff>
    </xdr:from>
    <xdr:to>
      <xdr:col>20</xdr:col>
      <xdr:colOff>38100</xdr:colOff>
      <xdr:row>105</xdr:row>
      <xdr:rowOff>143329</xdr:rowOff>
    </xdr:to>
    <xdr:sp macro="" textlink="">
      <xdr:nvSpPr>
        <xdr:cNvPr id="420" name="楕円 419"/>
        <xdr:cNvSpPr/>
      </xdr:nvSpPr>
      <xdr:spPr>
        <a:xfrm>
          <a:off x="3746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66402</xdr:rowOff>
    </xdr:from>
    <xdr:to>
      <xdr:col>24</xdr:col>
      <xdr:colOff>63500</xdr:colOff>
      <xdr:row>105</xdr:row>
      <xdr:rowOff>92529</xdr:rowOff>
    </xdr:to>
    <xdr:cxnSp macro="">
      <xdr:nvCxnSpPr>
        <xdr:cNvPr id="421" name="直線コネクタ 420"/>
        <xdr:cNvCxnSpPr/>
      </xdr:nvCxnSpPr>
      <xdr:spPr>
        <a:xfrm flipV="1">
          <a:off x="3797300" y="17554302"/>
          <a:ext cx="838200" cy="54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41729</xdr:rowOff>
    </xdr:from>
    <xdr:to>
      <xdr:col>15</xdr:col>
      <xdr:colOff>101600</xdr:colOff>
      <xdr:row>105</xdr:row>
      <xdr:rowOff>143329</xdr:rowOff>
    </xdr:to>
    <xdr:sp macro="" textlink="">
      <xdr:nvSpPr>
        <xdr:cNvPr id="422" name="楕円 421"/>
        <xdr:cNvSpPr/>
      </xdr:nvSpPr>
      <xdr:spPr>
        <a:xfrm>
          <a:off x="2857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92529</xdr:rowOff>
    </xdr:from>
    <xdr:to>
      <xdr:col>19</xdr:col>
      <xdr:colOff>177800</xdr:colOff>
      <xdr:row>105</xdr:row>
      <xdr:rowOff>92529</xdr:rowOff>
    </xdr:to>
    <xdr:cxnSp macro="">
      <xdr:nvCxnSpPr>
        <xdr:cNvPr id="423" name="直線コネクタ 422"/>
        <xdr:cNvCxnSpPr/>
      </xdr:nvCxnSpPr>
      <xdr:spPr>
        <a:xfrm>
          <a:off x="2908300" y="180947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9071</xdr:rowOff>
    </xdr:from>
    <xdr:to>
      <xdr:col>10</xdr:col>
      <xdr:colOff>165100</xdr:colOff>
      <xdr:row>105</xdr:row>
      <xdr:rowOff>110671</xdr:rowOff>
    </xdr:to>
    <xdr:sp macro="" textlink="">
      <xdr:nvSpPr>
        <xdr:cNvPr id="424" name="楕円 423"/>
        <xdr:cNvSpPr/>
      </xdr:nvSpPr>
      <xdr:spPr>
        <a:xfrm>
          <a:off x="1968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59871</xdr:rowOff>
    </xdr:from>
    <xdr:to>
      <xdr:col>15</xdr:col>
      <xdr:colOff>50800</xdr:colOff>
      <xdr:row>105</xdr:row>
      <xdr:rowOff>92529</xdr:rowOff>
    </xdr:to>
    <xdr:cxnSp macro="">
      <xdr:nvCxnSpPr>
        <xdr:cNvPr id="425" name="直線コネクタ 424"/>
        <xdr:cNvCxnSpPr/>
      </xdr:nvCxnSpPr>
      <xdr:spPr>
        <a:xfrm>
          <a:off x="2019300" y="1806212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54792</xdr:rowOff>
    </xdr:from>
    <xdr:to>
      <xdr:col>6</xdr:col>
      <xdr:colOff>38100</xdr:colOff>
      <xdr:row>104</xdr:row>
      <xdr:rowOff>156392</xdr:rowOff>
    </xdr:to>
    <xdr:sp macro="" textlink="">
      <xdr:nvSpPr>
        <xdr:cNvPr id="426" name="楕円 425"/>
        <xdr:cNvSpPr/>
      </xdr:nvSpPr>
      <xdr:spPr>
        <a:xfrm>
          <a:off x="1079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105592</xdr:rowOff>
    </xdr:from>
    <xdr:to>
      <xdr:col>10</xdr:col>
      <xdr:colOff>114300</xdr:colOff>
      <xdr:row>105</xdr:row>
      <xdr:rowOff>59871</xdr:rowOff>
    </xdr:to>
    <xdr:cxnSp macro="">
      <xdr:nvCxnSpPr>
        <xdr:cNvPr id="427" name="直線コネクタ 426"/>
        <xdr:cNvCxnSpPr/>
      </xdr:nvCxnSpPr>
      <xdr:spPr>
        <a:xfrm>
          <a:off x="1130300" y="17936392"/>
          <a:ext cx="88900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165479</xdr:rowOff>
    </xdr:from>
    <xdr:ext cx="405111" cy="259045"/>
    <xdr:sp macro="" textlink="">
      <xdr:nvSpPr>
        <xdr:cNvPr id="428" name="n_1aveValue【市民会館】&#10;有形固定資産減価償却率"/>
        <xdr:cNvSpPr txBox="1"/>
      </xdr:nvSpPr>
      <xdr:spPr>
        <a:xfrm>
          <a:off x="35820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158222</xdr:rowOff>
    </xdr:from>
    <xdr:ext cx="405111" cy="259045"/>
    <xdr:sp macro="" textlink="">
      <xdr:nvSpPr>
        <xdr:cNvPr id="429" name="n_2aveValue【市民会館】&#10;有形固定資産減価償却率"/>
        <xdr:cNvSpPr txBox="1"/>
      </xdr:nvSpPr>
      <xdr:spPr>
        <a:xfrm>
          <a:off x="2705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101072</xdr:rowOff>
    </xdr:from>
    <xdr:ext cx="405111" cy="259045"/>
    <xdr:sp macro="" textlink="">
      <xdr:nvSpPr>
        <xdr:cNvPr id="430" name="n_3aveValue【市民会館】&#10;有形固定資産減価償却率"/>
        <xdr:cNvSpPr txBox="1"/>
      </xdr:nvSpPr>
      <xdr:spPr>
        <a:xfrm>
          <a:off x="1816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16890</xdr:rowOff>
    </xdr:from>
    <xdr:ext cx="405111" cy="259045"/>
    <xdr:sp macro="" textlink="">
      <xdr:nvSpPr>
        <xdr:cNvPr id="431" name="n_4aveValue【市民会館】&#10;有形固定資産減価償却率"/>
        <xdr:cNvSpPr txBox="1"/>
      </xdr:nvSpPr>
      <xdr:spPr>
        <a:xfrm>
          <a:off x="9277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159856</xdr:rowOff>
    </xdr:from>
    <xdr:ext cx="405111" cy="259045"/>
    <xdr:sp macro="" textlink="">
      <xdr:nvSpPr>
        <xdr:cNvPr id="432" name="n_1mainValue【市民会館】&#10;有形固定資産減価償却率"/>
        <xdr:cNvSpPr txBox="1"/>
      </xdr:nvSpPr>
      <xdr:spPr>
        <a:xfrm>
          <a:off x="35820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134456</xdr:rowOff>
    </xdr:from>
    <xdr:ext cx="405111" cy="259045"/>
    <xdr:sp macro="" textlink="">
      <xdr:nvSpPr>
        <xdr:cNvPr id="433" name="n_2mainValue【市民会館】&#10;有形固定資産減価償却率"/>
        <xdr:cNvSpPr txBox="1"/>
      </xdr:nvSpPr>
      <xdr:spPr>
        <a:xfrm>
          <a:off x="27057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101798</xdr:rowOff>
    </xdr:from>
    <xdr:ext cx="405111" cy="259045"/>
    <xdr:sp macro="" textlink="">
      <xdr:nvSpPr>
        <xdr:cNvPr id="434" name="n_3mainValue【市民会館】&#10;有形固定資産減価償却率"/>
        <xdr:cNvSpPr txBox="1"/>
      </xdr:nvSpPr>
      <xdr:spPr>
        <a:xfrm>
          <a:off x="1816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1469</xdr:rowOff>
    </xdr:from>
    <xdr:ext cx="405111" cy="259045"/>
    <xdr:sp macro="" textlink="">
      <xdr:nvSpPr>
        <xdr:cNvPr id="435" name="n_4mainValue【市民会館】&#10;有形固定資産減価償却率"/>
        <xdr:cNvSpPr txBox="1"/>
      </xdr:nvSpPr>
      <xdr:spPr>
        <a:xfrm>
          <a:off x="927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459" name="直線コネクタ 458"/>
        <xdr:cNvCxnSpPr/>
      </xdr:nvCxnSpPr>
      <xdr:spPr>
        <a:xfrm flipV="1">
          <a:off x="10476865" y="1731416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460" name="【市民会館】&#10;一人当たり面積最小値テキスト"/>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461" name="直線コネクタ 460"/>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462" name="【市民会館】&#10;一人当たり面積最大値テキスト"/>
        <xdr:cNvSpPr txBox="1"/>
      </xdr:nvSpPr>
      <xdr:spPr>
        <a:xfrm>
          <a:off x="10515600" y="1708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463" name="直線コネクタ 462"/>
        <xdr:cNvCxnSpPr/>
      </xdr:nvCxnSpPr>
      <xdr:spPr>
        <a:xfrm>
          <a:off x="10388600" y="1731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169815</xdr:rowOff>
    </xdr:from>
    <xdr:ext cx="469744" cy="259045"/>
    <xdr:sp macro="" textlink="">
      <xdr:nvSpPr>
        <xdr:cNvPr id="464" name="【市民会館】&#10;一人当たり面積平均値テキスト"/>
        <xdr:cNvSpPr txBox="1"/>
      </xdr:nvSpPr>
      <xdr:spPr>
        <a:xfrm>
          <a:off x="10515600" y="18172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465" name="フローチャート: 判断 464"/>
        <xdr:cNvSpPr/>
      </xdr:nvSpPr>
      <xdr:spPr>
        <a:xfrm>
          <a:off x="10426700" y="183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134747</xdr:rowOff>
    </xdr:from>
    <xdr:to>
      <xdr:col>50</xdr:col>
      <xdr:colOff>165100</xdr:colOff>
      <xdr:row>107</xdr:row>
      <xdr:rowOff>64897</xdr:rowOff>
    </xdr:to>
    <xdr:sp macro="" textlink="">
      <xdr:nvSpPr>
        <xdr:cNvPr id="466" name="フローチャート: 判断 465"/>
        <xdr:cNvSpPr/>
      </xdr:nvSpPr>
      <xdr:spPr>
        <a:xfrm>
          <a:off x="9588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96265</xdr:rowOff>
    </xdr:from>
    <xdr:to>
      <xdr:col>46</xdr:col>
      <xdr:colOff>38100</xdr:colOff>
      <xdr:row>107</xdr:row>
      <xdr:rowOff>26415</xdr:rowOff>
    </xdr:to>
    <xdr:sp macro="" textlink="">
      <xdr:nvSpPr>
        <xdr:cNvPr id="467" name="フローチャート: 判断 466"/>
        <xdr:cNvSpPr/>
      </xdr:nvSpPr>
      <xdr:spPr>
        <a:xfrm>
          <a:off x="8699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81787</xdr:rowOff>
    </xdr:from>
    <xdr:to>
      <xdr:col>41</xdr:col>
      <xdr:colOff>101600</xdr:colOff>
      <xdr:row>107</xdr:row>
      <xdr:rowOff>11937</xdr:rowOff>
    </xdr:to>
    <xdr:sp macro="" textlink="">
      <xdr:nvSpPr>
        <xdr:cNvPr id="468" name="フローチャート: 判断 467"/>
        <xdr:cNvSpPr/>
      </xdr:nvSpPr>
      <xdr:spPr>
        <a:xfrm>
          <a:off x="7810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93599</xdr:rowOff>
    </xdr:from>
    <xdr:to>
      <xdr:col>36</xdr:col>
      <xdr:colOff>165100</xdr:colOff>
      <xdr:row>107</xdr:row>
      <xdr:rowOff>23749</xdr:rowOff>
    </xdr:to>
    <xdr:sp macro="" textlink="">
      <xdr:nvSpPr>
        <xdr:cNvPr id="469" name="フローチャート: 判断 468"/>
        <xdr:cNvSpPr/>
      </xdr:nvSpPr>
      <xdr:spPr>
        <a:xfrm>
          <a:off x="6921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38736</xdr:rowOff>
    </xdr:from>
    <xdr:to>
      <xdr:col>55</xdr:col>
      <xdr:colOff>50800</xdr:colOff>
      <xdr:row>107</xdr:row>
      <xdr:rowOff>140336</xdr:rowOff>
    </xdr:to>
    <xdr:sp macro="" textlink="">
      <xdr:nvSpPr>
        <xdr:cNvPr id="475" name="楕円 474"/>
        <xdr:cNvSpPr/>
      </xdr:nvSpPr>
      <xdr:spPr>
        <a:xfrm>
          <a:off x="10426700" y="18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17163</xdr:rowOff>
    </xdr:from>
    <xdr:ext cx="469744" cy="259045"/>
    <xdr:sp macro="" textlink="">
      <xdr:nvSpPr>
        <xdr:cNvPr id="476" name="【市民会館】&#10;一人当たり面積該当値テキスト"/>
        <xdr:cNvSpPr txBox="1"/>
      </xdr:nvSpPr>
      <xdr:spPr>
        <a:xfrm>
          <a:off x="10515600" y="1836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103124</xdr:rowOff>
    </xdr:from>
    <xdr:to>
      <xdr:col>50</xdr:col>
      <xdr:colOff>165100</xdr:colOff>
      <xdr:row>108</xdr:row>
      <xdr:rowOff>33274</xdr:rowOff>
    </xdr:to>
    <xdr:sp macro="" textlink="">
      <xdr:nvSpPr>
        <xdr:cNvPr id="477" name="楕円 476"/>
        <xdr:cNvSpPr/>
      </xdr:nvSpPr>
      <xdr:spPr>
        <a:xfrm>
          <a:off x="9588500" y="184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89536</xdr:rowOff>
    </xdr:from>
    <xdr:to>
      <xdr:col>55</xdr:col>
      <xdr:colOff>0</xdr:colOff>
      <xdr:row>107</xdr:row>
      <xdr:rowOff>153924</xdr:rowOff>
    </xdr:to>
    <xdr:cxnSp macro="">
      <xdr:nvCxnSpPr>
        <xdr:cNvPr id="478" name="直線コネクタ 477"/>
        <xdr:cNvCxnSpPr/>
      </xdr:nvCxnSpPr>
      <xdr:spPr>
        <a:xfrm flipV="1">
          <a:off x="9639300" y="18434686"/>
          <a:ext cx="838200" cy="6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103887</xdr:rowOff>
    </xdr:from>
    <xdr:to>
      <xdr:col>46</xdr:col>
      <xdr:colOff>38100</xdr:colOff>
      <xdr:row>108</xdr:row>
      <xdr:rowOff>34037</xdr:rowOff>
    </xdr:to>
    <xdr:sp macro="" textlink="">
      <xdr:nvSpPr>
        <xdr:cNvPr id="479" name="楕円 478"/>
        <xdr:cNvSpPr/>
      </xdr:nvSpPr>
      <xdr:spPr>
        <a:xfrm>
          <a:off x="8699500" y="1844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153924</xdr:rowOff>
    </xdr:from>
    <xdr:to>
      <xdr:col>50</xdr:col>
      <xdr:colOff>114300</xdr:colOff>
      <xdr:row>107</xdr:row>
      <xdr:rowOff>154687</xdr:rowOff>
    </xdr:to>
    <xdr:cxnSp macro="">
      <xdr:nvCxnSpPr>
        <xdr:cNvPr id="480" name="直線コネクタ 479"/>
        <xdr:cNvCxnSpPr/>
      </xdr:nvCxnSpPr>
      <xdr:spPr>
        <a:xfrm flipV="1">
          <a:off x="8750300" y="18499074"/>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105411</xdr:rowOff>
    </xdr:from>
    <xdr:to>
      <xdr:col>41</xdr:col>
      <xdr:colOff>101600</xdr:colOff>
      <xdr:row>108</xdr:row>
      <xdr:rowOff>35561</xdr:rowOff>
    </xdr:to>
    <xdr:sp macro="" textlink="">
      <xdr:nvSpPr>
        <xdr:cNvPr id="481" name="楕円 480"/>
        <xdr:cNvSpPr/>
      </xdr:nvSpPr>
      <xdr:spPr>
        <a:xfrm>
          <a:off x="7810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154687</xdr:rowOff>
    </xdr:from>
    <xdr:to>
      <xdr:col>45</xdr:col>
      <xdr:colOff>177800</xdr:colOff>
      <xdr:row>107</xdr:row>
      <xdr:rowOff>156211</xdr:rowOff>
    </xdr:to>
    <xdr:cxnSp macro="">
      <xdr:nvCxnSpPr>
        <xdr:cNvPr id="482" name="直線コネクタ 481"/>
        <xdr:cNvCxnSpPr/>
      </xdr:nvCxnSpPr>
      <xdr:spPr>
        <a:xfrm flipV="1">
          <a:off x="7861300" y="1849983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151892</xdr:rowOff>
    </xdr:from>
    <xdr:to>
      <xdr:col>36</xdr:col>
      <xdr:colOff>165100</xdr:colOff>
      <xdr:row>108</xdr:row>
      <xdr:rowOff>82042</xdr:rowOff>
    </xdr:to>
    <xdr:sp macro="" textlink="">
      <xdr:nvSpPr>
        <xdr:cNvPr id="483" name="楕円 482"/>
        <xdr:cNvSpPr/>
      </xdr:nvSpPr>
      <xdr:spPr>
        <a:xfrm>
          <a:off x="6921500" y="184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156211</xdr:rowOff>
    </xdr:from>
    <xdr:to>
      <xdr:col>41</xdr:col>
      <xdr:colOff>50800</xdr:colOff>
      <xdr:row>108</xdr:row>
      <xdr:rowOff>31242</xdr:rowOff>
    </xdr:to>
    <xdr:cxnSp macro="">
      <xdr:nvCxnSpPr>
        <xdr:cNvPr id="484" name="直線コネクタ 483"/>
        <xdr:cNvCxnSpPr/>
      </xdr:nvCxnSpPr>
      <xdr:spPr>
        <a:xfrm flipV="1">
          <a:off x="6972300" y="18501361"/>
          <a:ext cx="889000" cy="4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81424</xdr:rowOff>
    </xdr:from>
    <xdr:ext cx="469744" cy="259045"/>
    <xdr:sp macro="" textlink="">
      <xdr:nvSpPr>
        <xdr:cNvPr id="485" name="n_1aveValue【市民会館】&#10;一人当たり面積"/>
        <xdr:cNvSpPr txBox="1"/>
      </xdr:nvSpPr>
      <xdr:spPr>
        <a:xfrm>
          <a:off x="9391727" y="1808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42942</xdr:rowOff>
    </xdr:from>
    <xdr:ext cx="469744" cy="259045"/>
    <xdr:sp macro="" textlink="">
      <xdr:nvSpPr>
        <xdr:cNvPr id="486" name="n_2aveValue【市民会館】&#10;一人当たり面積"/>
        <xdr:cNvSpPr txBox="1"/>
      </xdr:nvSpPr>
      <xdr:spPr>
        <a:xfrm>
          <a:off x="8515427" y="180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28464</xdr:rowOff>
    </xdr:from>
    <xdr:ext cx="469744" cy="259045"/>
    <xdr:sp macro="" textlink="">
      <xdr:nvSpPr>
        <xdr:cNvPr id="487" name="n_3aveValue【市民会館】&#10;一人当たり面積"/>
        <xdr:cNvSpPr txBox="1"/>
      </xdr:nvSpPr>
      <xdr:spPr>
        <a:xfrm>
          <a:off x="7626427" y="1803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40276</xdr:rowOff>
    </xdr:from>
    <xdr:ext cx="469744" cy="259045"/>
    <xdr:sp macro="" textlink="">
      <xdr:nvSpPr>
        <xdr:cNvPr id="488" name="n_4aveValue【市民会館】&#10;一人当たり面積"/>
        <xdr:cNvSpPr txBox="1"/>
      </xdr:nvSpPr>
      <xdr:spPr>
        <a:xfrm>
          <a:off x="67374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24401</xdr:rowOff>
    </xdr:from>
    <xdr:ext cx="469744" cy="259045"/>
    <xdr:sp macro="" textlink="">
      <xdr:nvSpPr>
        <xdr:cNvPr id="489" name="n_1mainValue【市民会館】&#10;一人当たり面積"/>
        <xdr:cNvSpPr txBox="1"/>
      </xdr:nvSpPr>
      <xdr:spPr>
        <a:xfrm>
          <a:off x="9391727" y="1854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25164</xdr:rowOff>
    </xdr:from>
    <xdr:ext cx="469744" cy="259045"/>
    <xdr:sp macro="" textlink="">
      <xdr:nvSpPr>
        <xdr:cNvPr id="490" name="n_2mainValue【市民会館】&#10;一人当たり面積"/>
        <xdr:cNvSpPr txBox="1"/>
      </xdr:nvSpPr>
      <xdr:spPr>
        <a:xfrm>
          <a:off x="8515427"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26688</xdr:rowOff>
    </xdr:from>
    <xdr:ext cx="469744" cy="259045"/>
    <xdr:sp macro="" textlink="">
      <xdr:nvSpPr>
        <xdr:cNvPr id="491" name="n_3mainValue【市民会館】&#10;一人当たり面積"/>
        <xdr:cNvSpPr txBox="1"/>
      </xdr:nvSpPr>
      <xdr:spPr>
        <a:xfrm>
          <a:off x="7626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73169</xdr:rowOff>
    </xdr:from>
    <xdr:ext cx="469744" cy="259045"/>
    <xdr:sp macro="" textlink="">
      <xdr:nvSpPr>
        <xdr:cNvPr id="492" name="n_4mainValue【市民会館】&#10;一人当たり面積"/>
        <xdr:cNvSpPr txBox="1"/>
      </xdr:nvSpPr>
      <xdr:spPr>
        <a:xfrm>
          <a:off x="6737427" y="1858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518" name="直線コネクタ 517"/>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519" name="【一般廃棄物処理施設】&#10;有形固定資産減価償却率最小値テキスト"/>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520" name="直線コネクタ 519"/>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521" name="【一般廃棄物処理施設】&#10;有形固定資産減価償却率最大値テキスト"/>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522" name="直線コネクタ 521"/>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149514</xdr:rowOff>
    </xdr:from>
    <xdr:ext cx="405111" cy="259045"/>
    <xdr:sp macro="" textlink="">
      <xdr:nvSpPr>
        <xdr:cNvPr id="523" name="【一般廃棄物処理施設】&#10;有形固定資産減価償却率平均値テキスト"/>
        <xdr:cNvSpPr txBox="1"/>
      </xdr:nvSpPr>
      <xdr:spPr>
        <a:xfrm>
          <a:off x="16357600" y="632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524" name="フローチャート: 判断 523"/>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525" name="フローチャート: 判断 524"/>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526" name="フローチャート: 判断 525"/>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527" name="フローチャート: 判断 526"/>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528" name="フローチャート: 判断 527"/>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165826</xdr:rowOff>
    </xdr:from>
    <xdr:to>
      <xdr:col>85</xdr:col>
      <xdr:colOff>177800</xdr:colOff>
      <xdr:row>40</xdr:row>
      <xdr:rowOff>95976</xdr:rowOff>
    </xdr:to>
    <xdr:sp macro="" textlink="">
      <xdr:nvSpPr>
        <xdr:cNvPr id="534" name="楕円 533"/>
        <xdr:cNvSpPr/>
      </xdr:nvSpPr>
      <xdr:spPr>
        <a:xfrm>
          <a:off x="16268700" y="6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144253</xdr:rowOff>
    </xdr:from>
    <xdr:ext cx="405111" cy="259045"/>
    <xdr:sp macro="" textlink="">
      <xdr:nvSpPr>
        <xdr:cNvPr id="535" name="【一般廃棄物処理施設】&#10;有形固定資産減価償却率該当値テキスト"/>
        <xdr:cNvSpPr txBox="1"/>
      </xdr:nvSpPr>
      <xdr:spPr>
        <a:xfrm>
          <a:off x="16357600"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141333</xdr:rowOff>
    </xdr:from>
    <xdr:to>
      <xdr:col>81</xdr:col>
      <xdr:colOff>101600</xdr:colOff>
      <xdr:row>39</xdr:row>
      <xdr:rowOff>71483</xdr:rowOff>
    </xdr:to>
    <xdr:sp macro="" textlink="">
      <xdr:nvSpPr>
        <xdr:cNvPr id="536" name="楕円 535"/>
        <xdr:cNvSpPr/>
      </xdr:nvSpPr>
      <xdr:spPr>
        <a:xfrm>
          <a:off x="154305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20683</xdr:rowOff>
    </xdr:from>
    <xdr:to>
      <xdr:col>85</xdr:col>
      <xdr:colOff>127000</xdr:colOff>
      <xdr:row>40</xdr:row>
      <xdr:rowOff>45176</xdr:rowOff>
    </xdr:to>
    <xdr:cxnSp macro="">
      <xdr:nvCxnSpPr>
        <xdr:cNvPr id="537" name="直線コネクタ 536"/>
        <xdr:cNvCxnSpPr/>
      </xdr:nvCxnSpPr>
      <xdr:spPr>
        <a:xfrm>
          <a:off x="15481300" y="6707233"/>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2540</xdr:rowOff>
    </xdr:from>
    <xdr:to>
      <xdr:col>76</xdr:col>
      <xdr:colOff>165100</xdr:colOff>
      <xdr:row>39</xdr:row>
      <xdr:rowOff>104140</xdr:rowOff>
    </xdr:to>
    <xdr:sp macro="" textlink="">
      <xdr:nvSpPr>
        <xdr:cNvPr id="538" name="楕円 537"/>
        <xdr:cNvSpPr/>
      </xdr:nvSpPr>
      <xdr:spPr>
        <a:xfrm>
          <a:off x="14541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20683</xdr:rowOff>
    </xdr:from>
    <xdr:to>
      <xdr:col>81</xdr:col>
      <xdr:colOff>50800</xdr:colOff>
      <xdr:row>39</xdr:row>
      <xdr:rowOff>53340</xdr:rowOff>
    </xdr:to>
    <xdr:cxnSp macro="">
      <xdr:nvCxnSpPr>
        <xdr:cNvPr id="539" name="直線コネクタ 538"/>
        <xdr:cNvCxnSpPr/>
      </xdr:nvCxnSpPr>
      <xdr:spPr>
        <a:xfrm flipV="1">
          <a:off x="14592300" y="670723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129903</xdr:rowOff>
    </xdr:from>
    <xdr:to>
      <xdr:col>72</xdr:col>
      <xdr:colOff>38100</xdr:colOff>
      <xdr:row>39</xdr:row>
      <xdr:rowOff>60053</xdr:rowOff>
    </xdr:to>
    <xdr:sp macro="" textlink="">
      <xdr:nvSpPr>
        <xdr:cNvPr id="540" name="楕円 539"/>
        <xdr:cNvSpPr/>
      </xdr:nvSpPr>
      <xdr:spPr>
        <a:xfrm>
          <a:off x="13652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9253</xdr:rowOff>
    </xdr:from>
    <xdr:to>
      <xdr:col>76</xdr:col>
      <xdr:colOff>114300</xdr:colOff>
      <xdr:row>39</xdr:row>
      <xdr:rowOff>53340</xdr:rowOff>
    </xdr:to>
    <xdr:cxnSp macro="">
      <xdr:nvCxnSpPr>
        <xdr:cNvPr id="541" name="直線コネクタ 540"/>
        <xdr:cNvCxnSpPr/>
      </xdr:nvCxnSpPr>
      <xdr:spPr>
        <a:xfrm>
          <a:off x="13703300" y="669580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72753</xdr:rowOff>
    </xdr:from>
    <xdr:to>
      <xdr:col>67</xdr:col>
      <xdr:colOff>101600</xdr:colOff>
      <xdr:row>39</xdr:row>
      <xdr:rowOff>2903</xdr:rowOff>
    </xdr:to>
    <xdr:sp macro="" textlink="">
      <xdr:nvSpPr>
        <xdr:cNvPr id="542" name="楕円 541"/>
        <xdr:cNvSpPr/>
      </xdr:nvSpPr>
      <xdr:spPr>
        <a:xfrm>
          <a:off x="12763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123553</xdr:rowOff>
    </xdr:from>
    <xdr:to>
      <xdr:col>71</xdr:col>
      <xdr:colOff>177800</xdr:colOff>
      <xdr:row>39</xdr:row>
      <xdr:rowOff>9253</xdr:rowOff>
    </xdr:to>
    <xdr:cxnSp macro="">
      <xdr:nvCxnSpPr>
        <xdr:cNvPr id="543" name="直線コネクタ 542"/>
        <xdr:cNvCxnSpPr/>
      </xdr:nvCxnSpPr>
      <xdr:spPr>
        <a:xfrm>
          <a:off x="12814300" y="663865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544" name="n_1aveValue【一般廃棄物処理施設】&#10;有形固定資産減価償却率"/>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148426</xdr:rowOff>
    </xdr:from>
    <xdr:ext cx="405111" cy="259045"/>
    <xdr:sp macro="" textlink="">
      <xdr:nvSpPr>
        <xdr:cNvPr id="545" name="n_2aveValue【一般廃棄物処理施設】&#10;有形固定資産減価償却率"/>
        <xdr:cNvSpPr txBox="1"/>
      </xdr:nvSpPr>
      <xdr:spPr>
        <a:xfrm>
          <a:off x="14389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546" name="n_3aveValue【一般廃棄物処理施設】&#10;有形固定資産減価償却率"/>
        <xdr:cNvSpPr txBox="1"/>
      </xdr:nvSpPr>
      <xdr:spPr>
        <a:xfrm>
          <a:off x="13500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547" name="n_4aveValue【一般廃棄物処理施設】&#10;有形固定資産減価償却率"/>
        <xdr:cNvSpPr txBox="1"/>
      </xdr:nvSpPr>
      <xdr:spPr>
        <a:xfrm>
          <a:off x="12611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62610</xdr:rowOff>
    </xdr:from>
    <xdr:ext cx="405111" cy="259045"/>
    <xdr:sp macro="" textlink="">
      <xdr:nvSpPr>
        <xdr:cNvPr id="548" name="n_1mainValue【一般廃棄物処理施設】&#10;有形固定資産減価償却率"/>
        <xdr:cNvSpPr txBox="1"/>
      </xdr:nvSpPr>
      <xdr:spPr>
        <a:xfrm>
          <a:off x="15266044"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95267</xdr:rowOff>
    </xdr:from>
    <xdr:ext cx="405111" cy="259045"/>
    <xdr:sp macro="" textlink="">
      <xdr:nvSpPr>
        <xdr:cNvPr id="549" name="n_2mainValue【一般廃棄物処理施設】&#10;有形固定資産減価償却率"/>
        <xdr:cNvSpPr txBox="1"/>
      </xdr:nvSpPr>
      <xdr:spPr>
        <a:xfrm>
          <a:off x="14389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51180</xdr:rowOff>
    </xdr:from>
    <xdr:ext cx="405111" cy="259045"/>
    <xdr:sp macro="" textlink="">
      <xdr:nvSpPr>
        <xdr:cNvPr id="550" name="n_3mainValue【一般廃棄物処理施設】&#10;有形固定資産減価償却率"/>
        <xdr:cNvSpPr txBox="1"/>
      </xdr:nvSpPr>
      <xdr:spPr>
        <a:xfrm>
          <a:off x="13500744"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165480</xdr:rowOff>
    </xdr:from>
    <xdr:ext cx="405111" cy="259045"/>
    <xdr:sp macro="" textlink="">
      <xdr:nvSpPr>
        <xdr:cNvPr id="551" name="n_4mainValue【一般廃棄物処理施設】&#10;有形固定資産減価償却率"/>
        <xdr:cNvSpPr txBox="1"/>
      </xdr:nvSpPr>
      <xdr:spPr>
        <a:xfrm>
          <a:off x="12611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565" name="テキスト ボックス 564"/>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567" name="テキスト ボックス 566"/>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569" name="テキスト ボックス 568"/>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1" name="テキスト ボックス 57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573" name="直線コネクタ 572"/>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574" name="【一般廃棄物処理施設】&#10;一人当たり有形固定資産（償却資産）額最小値テキスト"/>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575" name="直線コネクタ 574"/>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576" name="【一般廃棄物処理施設】&#10;一人当たり有形固定資産（償却資産）額最大値テキスト"/>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577" name="直線コネクタ 576"/>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151518</xdr:rowOff>
    </xdr:from>
    <xdr:ext cx="599010" cy="259045"/>
    <xdr:sp macro="" textlink="">
      <xdr:nvSpPr>
        <xdr:cNvPr id="578" name="【一般廃棄物処理施設】&#10;一人当たり有形固定資産（償却資産）額平均値テキスト"/>
        <xdr:cNvSpPr txBox="1"/>
      </xdr:nvSpPr>
      <xdr:spPr>
        <a:xfrm>
          <a:off x="22199600" y="6838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579" name="フローチャート: 判断 578"/>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10140</xdr:rowOff>
    </xdr:from>
    <xdr:to>
      <xdr:col>112</xdr:col>
      <xdr:colOff>38100</xdr:colOff>
      <xdr:row>41</xdr:row>
      <xdr:rowOff>111740</xdr:rowOff>
    </xdr:to>
    <xdr:sp macro="" textlink="">
      <xdr:nvSpPr>
        <xdr:cNvPr id="580" name="フローチャート: 判断 579"/>
        <xdr:cNvSpPr/>
      </xdr:nvSpPr>
      <xdr:spPr>
        <a:xfrm>
          <a:off x="21272500" y="703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10412</xdr:rowOff>
    </xdr:from>
    <xdr:to>
      <xdr:col>107</xdr:col>
      <xdr:colOff>101600</xdr:colOff>
      <xdr:row>41</xdr:row>
      <xdr:rowOff>112012</xdr:rowOff>
    </xdr:to>
    <xdr:sp macro="" textlink="">
      <xdr:nvSpPr>
        <xdr:cNvPr id="581" name="フローチャート: 判断 580"/>
        <xdr:cNvSpPr/>
      </xdr:nvSpPr>
      <xdr:spPr>
        <a:xfrm>
          <a:off x="20383500" y="70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13717</xdr:rowOff>
    </xdr:from>
    <xdr:to>
      <xdr:col>102</xdr:col>
      <xdr:colOff>165100</xdr:colOff>
      <xdr:row>41</xdr:row>
      <xdr:rowOff>115317</xdr:rowOff>
    </xdr:to>
    <xdr:sp macro="" textlink="">
      <xdr:nvSpPr>
        <xdr:cNvPr id="582" name="フローチャート: 判断 581"/>
        <xdr:cNvSpPr/>
      </xdr:nvSpPr>
      <xdr:spPr>
        <a:xfrm>
          <a:off x="19494500" y="704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18851</xdr:rowOff>
    </xdr:from>
    <xdr:to>
      <xdr:col>98</xdr:col>
      <xdr:colOff>38100</xdr:colOff>
      <xdr:row>41</xdr:row>
      <xdr:rowOff>120451</xdr:rowOff>
    </xdr:to>
    <xdr:sp macro="" textlink="">
      <xdr:nvSpPr>
        <xdr:cNvPr id="583" name="フローチャート: 判断 582"/>
        <xdr:cNvSpPr/>
      </xdr:nvSpPr>
      <xdr:spPr>
        <a:xfrm>
          <a:off x="18605500" y="704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167270</xdr:rowOff>
    </xdr:from>
    <xdr:to>
      <xdr:col>116</xdr:col>
      <xdr:colOff>114300</xdr:colOff>
      <xdr:row>41</xdr:row>
      <xdr:rowOff>97420</xdr:rowOff>
    </xdr:to>
    <xdr:sp macro="" textlink="">
      <xdr:nvSpPr>
        <xdr:cNvPr id="589" name="楕円 588"/>
        <xdr:cNvSpPr/>
      </xdr:nvSpPr>
      <xdr:spPr>
        <a:xfrm>
          <a:off x="22110700" y="70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107068</xdr:rowOff>
    </xdr:from>
    <xdr:ext cx="599010" cy="259045"/>
    <xdr:sp macro="" textlink="">
      <xdr:nvSpPr>
        <xdr:cNvPr id="590" name="【一般廃棄物処理施設】&#10;一人当たり有形固定資産（償却資産）額該当値テキスト"/>
        <xdr:cNvSpPr txBox="1"/>
      </xdr:nvSpPr>
      <xdr:spPr>
        <a:xfrm>
          <a:off x="22199600" y="696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168441</xdr:rowOff>
    </xdr:from>
    <xdr:to>
      <xdr:col>112</xdr:col>
      <xdr:colOff>38100</xdr:colOff>
      <xdr:row>41</xdr:row>
      <xdr:rowOff>98591</xdr:rowOff>
    </xdr:to>
    <xdr:sp macro="" textlink="">
      <xdr:nvSpPr>
        <xdr:cNvPr id="591" name="楕円 590"/>
        <xdr:cNvSpPr/>
      </xdr:nvSpPr>
      <xdr:spPr>
        <a:xfrm>
          <a:off x="21272500" y="702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46620</xdr:rowOff>
    </xdr:from>
    <xdr:to>
      <xdr:col>116</xdr:col>
      <xdr:colOff>63500</xdr:colOff>
      <xdr:row>41</xdr:row>
      <xdr:rowOff>47791</xdr:rowOff>
    </xdr:to>
    <xdr:cxnSp macro="">
      <xdr:nvCxnSpPr>
        <xdr:cNvPr id="592" name="直線コネクタ 591"/>
        <xdr:cNvCxnSpPr/>
      </xdr:nvCxnSpPr>
      <xdr:spPr>
        <a:xfrm flipV="1">
          <a:off x="21323300" y="7076070"/>
          <a:ext cx="838200" cy="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37145</xdr:rowOff>
    </xdr:from>
    <xdr:to>
      <xdr:col>107</xdr:col>
      <xdr:colOff>101600</xdr:colOff>
      <xdr:row>41</xdr:row>
      <xdr:rowOff>138745</xdr:rowOff>
    </xdr:to>
    <xdr:sp macro="" textlink="">
      <xdr:nvSpPr>
        <xdr:cNvPr id="593" name="楕円 592"/>
        <xdr:cNvSpPr/>
      </xdr:nvSpPr>
      <xdr:spPr>
        <a:xfrm>
          <a:off x="20383500" y="706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47791</xdr:rowOff>
    </xdr:from>
    <xdr:to>
      <xdr:col>111</xdr:col>
      <xdr:colOff>177800</xdr:colOff>
      <xdr:row>41</xdr:row>
      <xdr:rowOff>87945</xdr:rowOff>
    </xdr:to>
    <xdr:cxnSp macro="">
      <xdr:nvCxnSpPr>
        <xdr:cNvPr id="594" name="直線コネクタ 593"/>
        <xdr:cNvCxnSpPr/>
      </xdr:nvCxnSpPr>
      <xdr:spPr>
        <a:xfrm flipV="1">
          <a:off x="20434300" y="7077241"/>
          <a:ext cx="889000" cy="4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35676</xdr:rowOff>
    </xdr:from>
    <xdr:to>
      <xdr:col>102</xdr:col>
      <xdr:colOff>165100</xdr:colOff>
      <xdr:row>41</xdr:row>
      <xdr:rowOff>137276</xdr:rowOff>
    </xdr:to>
    <xdr:sp macro="" textlink="">
      <xdr:nvSpPr>
        <xdr:cNvPr id="595" name="楕円 594"/>
        <xdr:cNvSpPr/>
      </xdr:nvSpPr>
      <xdr:spPr>
        <a:xfrm>
          <a:off x="19494500" y="70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86476</xdr:rowOff>
    </xdr:from>
    <xdr:to>
      <xdr:col>107</xdr:col>
      <xdr:colOff>50800</xdr:colOff>
      <xdr:row>41</xdr:row>
      <xdr:rowOff>87945</xdr:rowOff>
    </xdr:to>
    <xdr:cxnSp macro="">
      <xdr:nvCxnSpPr>
        <xdr:cNvPr id="596" name="直線コネクタ 595"/>
        <xdr:cNvCxnSpPr/>
      </xdr:nvCxnSpPr>
      <xdr:spPr>
        <a:xfrm>
          <a:off x="19545300" y="7115926"/>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165357</xdr:rowOff>
    </xdr:from>
    <xdr:to>
      <xdr:col>98</xdr:col>
      <xdr:colOff>38100</xdr:colOff>
      <xdr:row>41</xdr:row>
      <xdr:rowOff>95507</xdr:rowOff>
    </xdr:to>
    <xdr:sp macro="" textlink="">
      <xdr:nvSpPr>
        <xdr:cNvPr id="597" name="楕円 596"/>
        <xdr:cNvSpPr/>
      </xdr:nvSpPr>
      <xdr:spPr>
        <a:xfrm>
          <a:off x="18605500" y="702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44707</xdr:rowOff>
    </xdr:from>
    <xdr:to>
      <xdr:col>102</xdr:col>
      <xdr:colOff>114300</xdr:colOff>
      <xdr:row>41</xdr:row>
      <xdr:rowOff>86476</xdr:rowOff>
    </xdr:to>
    <xdr:cxnSp macro="">
      <xdr:nvCxnSpPr>
        <xdr:cNvPr id="598" name="直線コネクタ 597"/>
        <xdr:cNvCxnSpPr/>
      </xdr:nvCxnSpPr>
      <xdr:spPr>
        <a:xfrm>
          <a:off x="18656300" y="7074157"/>
          <a:ext cx="889000" cy="4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102867</xdr:rowOff>
    </xdr:from>
    <xdr:ext cx="599010" cy="259045"/>
    <xdr:sp macro="" textlink="">
      <xdr:nvSpPr>
        <xdr:cNvPr id="599" name="n_1aveValue【一般廃棄物処理施設】&#10;一人当たり有形固定資産（償却資産）額"/>
        <xdr:cNvSpPr txBox="1"/>
      </xdr:nvSpPr>
      <xdr:spPr>
        <a:xfrm>
          <a:off x="21011095" y="7132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128539</xdr:rowOff>
    </xdr:from>
    <xdr:ext cx="599010" cy="259045"/>
    <xdr:sp macro="" textlink="">
      <xdr:nvSpPr>
        <xdr:cNvPr id="600" name="n_2aveValue【一般廃棄物処理施設】&#10;一人当たり有形固定資産（償却資産）額"/>
        <xdr:cNvSpPr txBox="1"/>
      </xdr:nvSpPr>
      <xdr:spPr>
        <a:xfrm>
          <a:off x="20134795" y="681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131844</xdr:rowOff>
    </xdr:from>
    <xdr:ext cx="599010" cy="259045"/>
    <xdr:sp macro="" textlink="">
      <xdr:nvSpPr>
        <xdr:cNvPr id="601" name="n_3aveValue【一般廃棄物処理施設】&#10;一人当たり有形固定資産（償却資産）額"/>
        <xdr:cNvSpPr txBox="1"/>
      </xdr:nvSpPr>
      <xdr:spPr>
        <a:xfrm>
          <a:off x="19245795" y="681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111578</xdr:rowOff>
    </xdr:from>
    <xdr:ext cx="599010" cy="259045"/>
    <xdr:sp macro="" textlink="">
      <xdr:nvSpPr>
        <xdr:cNvPr id="602" name="n_4aveValue【一般廃棄物処理施設】&#10;一人当たり有形固定資産（償却資産）額"/>
        <xdr:cNvSpPr txBox="1"/>
      </xdr:nvSpPr>
      <xdr:spPr>
        <a:xfrm>
          <a:off x="18356795" y="714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115118</xdr:rowOff>
    </xdr:from>
    <xdr:ext cx="599010" cy="259045"/>
    <xdr:sp macro="" textlink="">
      <xdr:nvSpPr>
        <xdr:cNvPr id="603" name="n_1mainValue【一般廃棄物処理施設】&#10;一人当たり有形固定資産（償却資産）額"/>
        <xdr:cNvSpPr txBox="1"/>
      </xdr:nvSpPr>
      <xdr:spPr>
        <a:xfrm>
          <a:off x="21011095" y="680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129872</xdr:rowOff>
    </xdr:from>
    <xdr:ext cx="534377" cy="259045"/>
    <xdr:sp macro="" textlink="">
      <xdr:nvSpPr>
        <xdr:cNvPr id="604" name="n_2mainValue【一般廃棄物処理施設】&#10;一人当たり有形固定資産（償却資産）額"/>
        <xdr:cNvSpPr txBox="1"/>
      </xdr:nvSpPr>
      <xdr:spPr>
        <a:xfrm>
          <a:off x="20167111" y="715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128403</xdr:rowOff>
    </xdr:from>
    <xdr:ext cx="599010" cy="259045"/>
    <xdr:sp macro="" textlink="">
      <xdr:nvSpPr>
        <xdr:cNvPr id="605" name="n_3mainValue【一般廃棄物処理施設】&#10;一人当たり有形固定資産（償却資産）額"/>
        <xdr:cNvSpPr txBox="1"/>
      </xdr:nvSpPr>
      <xdr:spPr>
        <a:xfrm>
          <a:off x="19245795" y="7157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112034</xdr:rowOff>
    </xdr:from>
    <xdr:ext cx="599010" cy="259045"/>
    <xdr:sp macro="" textlink="">
      <xdr:nvSpPr>
        <xdr:cNvPr id="606" name="n_4mainValue【一般廃棄物処理施設】&#10;一人当たり有形固定資産（償却資産）額"/>
        <xdr:cNvSpPr txBox="1"/>
      </xdr:nvSpPr>
      <xdr:spPr>
        <a:xfrm>
          <a:off x="18356795" y="679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8" name="直線コネクタ 6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9" name="テキスト ボックス 6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0" name="直線コネクタ 6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1" name="テキスト ボックス 6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4" name="直線コネクタ 6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5" name="テキスト ボックス 6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6" name="直線コネクタ 6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7" name="テキスト ボックス 6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9" name="テキスト ボックス 6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76200</xdr:rowOff>
    </xdr:to>
    <xdr:cxnSp macro="">
      <xdr:nvCxnSpPr>
        <xdr:cNvPr id="631" name="直線コネクタ 630"/>
        <xdr:cNvCxnSpPr/>
      </xdr:nvCxnSpPr>
      <xdr:spPr>
        <a:xfrm flipV="1">
          <a:off x="16318864" y="96240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32"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33" name="直線コネクタ 632"/>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634" name="【保健センター・保健所】&#10;有形固定資産減価償却率最大値テキスト"/>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635" name="直線コネクタ 634"/>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59707</xdr:rowOff>
    </xdr:from>
    <xdr:ext cx="405111" cy="259045"/>
    <xdr:sp macro="" textlink="">
      <xdr:nvSpPr>
        <xdr:cNvPr id="636" name="【保健センター・保健所】&#10;有形固定資産減価償却率平均値テキスト"/>
        <xdr:cNvSpPr txBox="1"/>
      </xdr:nvSpPr>
      <xdr:spPr>
        <a:xfrm>
          <a:off x="16357600" y="1000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637" name="フローチャート: 判断 636"/>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638" name="フローチャート: 判断 637"/>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133985</xdr:rowOff>
    </xdr:from>
    <xdr:to>
      <xdr:col>76</xdr:col>
      <xdr:colOff>165100</xdr:colOff>
      <xdr:row>59</xdr:row>
      <xdr:rowOff>64135</xdr:rowOff>
    </xdr:to>
    <xdr:sp macro="" textlink="">
      <xdr:nvSpPr>
        <xdr:cNvPr id="639" name="フローチャート: 判断 638"/>
        <xdr:cNvSpPr/>
      </xdr:nvSpPr>
      <xdr:spPr>
        <a:xfrm>
          <a:off x="145415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103505</xdr:rowOff>
    </xdr:from>
    <xdr:to>
      <xdr:col>72</xdr:col>
      <xdr:colOff>38100</xdr:colOff>
      <xdr:row>59</xdr:row>
      <xdr:rowOff>33655</xdr:rowOff>
    </xdr:to>
    <xdr:sp macro="" textlink="">
      <xdr:nvSpPr>
        <xdr:cNvPr id="640" name="フローチャート: 判断 639"/>
        <xdr:cNvSpPr/>
      </xdr:nvSpPr>
      <xdr:spPr>
        <a:xfrm>
          <a:off x="13652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36830</xdr:rowOff>
    </xdr:from>
    <xdr:to>
      <xdr:col>67</xdr:col>
      <xdr:colOff>101600</xdr:colOff>
      <xdr:row>58</xdr:row>
      <xdr:rowOff>138430</xdr:rowOff>
    </xdr:to>
    <xdr:sp macro="" textlink="">
      <xdr:nvSpPr>
        <xdr:cNvPr id="641" name="フローチャート: 判断 640"/>
        <xdr:cNvSpPr/>
      </xdr:nvSpPr>
      <xdr:spPr>
        <a:xfrm>
          <a:off x="12763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647" name="楕円 646"/>
        <xdr:cNvSpPr/>
      </xdr:nvSpPr>
      <xdr:spPr>
        <a:xfrm>
          <a:off x="16268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41927</xdr:rowOff>
    </xdr:from>
    <xdr:ext cx="405111" cy="259045"/>
    <xdr:sp macro="" textlink="">
      <xdr:nvSpPr>
        <xdr:cNvPr id="648" name="【保健センター・保健所】&#10;有形固定資産減価償却率該当値テキスト"/>
        <xdr:cNvSpPr txBox="1"/>
      </xdr:nvSpPr>
      <xdr:spPr>
        <a:xfrm>
          <a:off x="16357600"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10160</xdr:rowOff>
    </xdr:from>
    <xdr:to>
      <xdr:col>81</xdr:col>
      <xdr:colOff>101600</xdr:colOff>
      <xdr:row>59</xdr:row>
      <xdr:rowOff>111760</xdr:rowOff>
    </xdr:to>
    <xdr:sp macro="" textlink="">
      <xdr:nvSpPr>
        <xdr:cNvPr id="649" name="楕円 648"/>
        <xdr:cNvSpPr/>
      </xdr:nvSpPr>
      <xdr:spPr>
        <a:xfrm>
          <a:off x="15430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60960</xdr:rowOff>
    </xdr:from>
    <xdr:to>
      <xdr:col>85</xdr:col>
      <xdr:colOff>127000</xdr:colOff>
      <xdr:row>59</xdr:row>
      <xdr:rowOff>114300</xdr:rowOff>
    </xdr:to>
    <xdr:cxnSp macro="">
      <xdr:nvCxnSpPr>
        <xdr:cNvPr id="650" name="直線コネクタ 649"/>
        <xdr:cNvCxnSpPr/>
      </xdr:nvCxnSpPr>
      <xdr:spPr>
        <a:xfrm>
          <a:off x="15481300" y="1017651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10160</xdr:rowOff>
    </xdr:from>
    <xdr:to>
      <xdr:col>76</xdr:col>
      <xdr:colOff>165100</xdr:colOff>
      <xdr:row>59</xdr:row>
      <xdr:rowOff>111760</xdr:rowOff>
    </xdr:to>
    <xdr:sp macro="" textlink="">
      <xdr:nvSpPr>
        <xdr:cNvPr id="651" name="楕円 650"/>
        <xdr:cNvSpPr/>
      </xdr:nvSpPr>
      <xdr:spPr>
        <a:xfrm>
          <a:off x="14541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60960</xdr:rowOff>
    </xdr:from>
    <xdr:to>
      <xdr:col>81</xdr:col>
      <xdr:colOff>50800</xdr:colOff>
      <xdr:row>59</xdr:row>
      <xdr:rowOff>60960</xdr:rowOff>
    </xdr:to>
    <xdr:cxnSp macro="">
      <xdr:nvCxnSpPr>
        <xdr:cNvPr id="652" name="直線コネクタ 651"/>
        <xdr:cNvCxnSpPr/>
      </xdr:nvCxnSpPr>
      <xdr:spPr>
        <a:xfrm>
          <a:off x="14592300" y="1017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130175</xdr:rowOff>
    </xdr:from>
    <xdr:to>
      <xdr:col>72</xdr:col>
      <xdr:colOff>38100</xdr:colOff>
      <xdr:row>59</xdr:row>
      <xdr:rowOff>60325</xdr:rowOff>
    </xdr:to>
    <xdr:sp macro="" textlink="">
      <xdr:nvSpPr>
        <xdr:cNvPr id="653" name="楕円 652"/>
        <xdr:cNvSpPr/>
      </xdr:nvSpPr>
      <xdr:spPr>
        <a:xfrm>
          <a:off x="13652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9525</xdr:rowOff>
    </xdr:from>
    <xdr:to>
      <xdr:col>76</xdr:col>
      <xdr:colOff>114300</xdr:colOff>
      <xdr:row>59</xdr:row>
      <xdr:rowOff>60960</xdr:rowOff>
    </xdr:to>
    <xdr:cxnSp macro="">
      <xdr:nvCxnSpPr>
        <xdr:cNvPr id="654" name="直線コネクタ 653"/>
        <xdr:cNvCxnSpPr/>
      </xdr:nvCxnSpPr>
      <xdr:spPr>
        <a:xfrm>
          <a:off x="13703300" y="101250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27305</xdr:rowOff>
    </xdr:from>
    <xdr:to>
      <xdr:col>67</xdr:col>
      <xdr:colOff>101600</xdr:colOff>
      <xdr:row>58</xdr:row>
      <xdr:rowOff>128905</xdr:rowOff>
    </xdr:to>
    <xdr:sp macro="" textlink="">
      <xdr:nvSpPr>
        <xdr:cNvPr id="655" name="楕円 654"/>
        <xdr:cNvSpPr/>
      </xdr:nvSpPr>
      <xdr:spPr>
        <a:xfrm>
          <a:off x="12763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78105</xdr:rowOff>
    </xdr:from>
    <xdr:to>
      <xdr:col>71</xdr:col>
      <xdr:colOff>177800</xdr:colOff>
      <xdr:row>59</xdr:row>
      <xdr:rowOff>9525</xdr:rowOff>
    </xdr:to>
    <xdr:cxnSp macro="">
      <xdr:nvCxnSpPr>
        <xdr:cNvPr id="656" name="直線コネクタ 655"/>
        <xdr:cNvCxnSpPr/>
      </xdr:nvCxnSpPr>
      <xdr:spPr>
        <a:xfrm>
          <a:off x="12814300" y="1002220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657" name="n_1aveValue【保健センター・保健所】&#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80662</xdr:rowOff>
    </xdr:from>
    <xdr:ext cx="405111" cy="259045"/>
    <xdr:sp macro="" textlink="">
      <xdr:nvSpPr>
        <xdr:cNvPr id="658" name="n_2aveValue【保健センター・保健所】&#10;有形固定資産減価償却率"/>
        <xdr:cNvSpPr txBox="1"/>
      </xdr:nvSpPr>
      <xdr:spPr>
        <a:xfrm>
          <a:off x="143897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50182</xdr:rowOff>
    </xdr:from>
    <xdr:ext cx="405111" cy="259045"/>
    <xdr:sp macro="" textlink="">
      <xdr:nvSpPr>
        <xdr:cNvPr id="659" name="n_3aveValue【保健センター・保健所】&#10;有形固定資産減価償却率"/>
        <xdr:cNvSpPr txBox="1"/>
      </xdr:nvSpPr>
      <xdr:spPr>
        <a:xfrm>
          <a:off x="13500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129557</xdr:rowOff>
    </xdr:from>
    <xdr:ext cx="405111" cy="259045"/>
    <xdr:sp macro="" textlink="">
      <xdr:nvSpPr>
        <xdr:cNvPr id="660" name="n_4aveValue【保健センター・保健所】&#10;有形固定資産減価償却率"/>
        <xdr:cNvSpPr txBox="1"/>
      </xdr:nvSpPr>
      <xdr:spPr>
        <a:xfrm>
          <a:off x="12611744" y="1007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102887</xdr:rowOff>
    </xdr:from>
    <xdr:ext cx="405111" cy="259045"/>
    <xdr:sp macro="" textlink="">
      <xdr:nvSpPr>
        <xdr:cNvPr id="661" name="n_1mainValue【保健センター・保健所】&#10;有形固定資産減価償却率"/>
        <xdr:cNvSpPr txBox="1"/>
      </xdr:nvSpPr>
      <xdr:spPr>
        <a:xfrm>
          <a:off x="15266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102887</xdr:rowOff>
    </xdr:from>
    <xdr:ext cx="405111" cy="259045"/>
    <xdr:sp macro="" textlink="">
      <xdr:nvSpPr>
        <xdr:cNvPr id="662" name="n_2mainValue【保健センター・保健所】&#10;有形固定資産減価償却率"/>
        <xdr:cNvSpPr txBox="1"/>
      </xdr:nvSpPr>
      <xdr:spPr>
        <a:xfrm>
          <a:off x="143897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51452</xdr:rowOff>
    </xdr:from>
    <xdr:ext cx="405111" cy="259045"/>
    <xdr:sp macro="" textlink="">
      <xdr:nvSpPr>
        <xdr:cNvPr id="663" name="n_3mainValue【保健センター・保健所】&#10;有形固定資産減価償却率"/>
        <xdr:cNvSpPr txBox="1"/>
      </xdr:nvSpPr>
      <xdr:spPr>
        <a:xfrm>
          <a:off x="13500744" y="1016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145432</xdr:rowOff>
    </xdr:from>
    <xdr:ext cx="405111" cy="259045"/>
    <xdr:sp macro="" textlink="">
      <xdr:nvSpPr>
        <xdr:cNvPr id="664" name="n_4mainValue【保健センター・保健所】&#10;有形固定資産減価償却率"/>
        <xdr:cNvSpPr txBox="1"/>
      </xdr:nvSpPr>
      <xdr:spPr>
        <a:xfrm>
          <a:off x="126117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5" name="直線コネクタ 67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6" name="テキスト ボックス 67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7" name="直線コネクタ 67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8" name="テキスト ボックス 67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9" name="直線コネクタ 67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0" name="テキスト ボックス 67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1" name="直線コネクタ 68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2" name="テキスト ボックス 68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686" name="直線コネクタ 685"/>
        <xdr:cNvCxnSpPr/>
      </xdr:nvCxnSpPr>
      <xdr:spPr>
        <a:xfrm flipV="1">
          <a:off x="22160864" y="9787737"/>
          <a:ext cx="0" cy="116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687" name="【保健センター・保健所】&#10;一人当たり面積最小値テキスト"/>
        <xdr:cNvSpPr txBox="1"/>
      </xdr:nvSpPr>
      <xdr:spPr>
        <a:xfrm>
          <a:off x="22199600" y="109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688" name="直線コネクタ 687"/>
        <xdr:cNvCxnSpPr/>
      </xdr:nvCxnSpPr>
      <xdr:spPr>
        <a:xfrm>
          <a:off x="22072600" y="109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689" name="【保健センター・保健所】&#10;一人当たり面積最大値テキスト"/>
        <xdr:cNvSpPr txBox="1"/>
      </xdr:nvSpPr>
      <xdr:spPr>
        <a:xfrm>
          <a:off x="22199600" y="95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690" name="直線コネクタ 689"/>
        <xdr:cNvCxnSpPr/>
      </xdr:nvCxnSpPr>
      <xdr:spPr>
        <a:xfrm>
          <a:off x="22072600" y="9787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63746</xdr:rowOff>
    </xdr:from>
    <xdr:ext cx="469744" cy="259045"/>
    <xdr:sp macro="" textlink="">
      <xdr:nvSpPr>
        <xdr:cNvPr id="691" name="【保健センター・保健所】&#10;一人当たり面積平均値テキスト"/>
        <xdr:cNvSpPr txBox="1"/>
      </xdr:nvSpPr>
      <xdr:spPr>
        <a:xfrm>
          <a:off x="22199600" y="10693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692" name="フローチャート: 判断 691"/>
        <xdr:cNvSpPr/>
      </xdr:nvSpPr>
      <xdr:spPr>
        <a:xfrm>
          <a:off x="22110700" y="1084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23952</xdr:rowOff>
    </xdr:from>
    <xdr:to>
      <xdr:col>112</xdr:col>
      <xdr:colOff>38100</xdr:colOff>
      <xdr:row>63</xdr:row>
      <xdr:rowOff>125552</xdr:rowOff>
    </xdr:to>
    <xdr:sp macro="" textlink="">
      <xdr:nvSpPr>
        <xdr:cNvPr id="693" name="フローチャート: 判断 692"/>
        <xdr:cNvSpPr/>
      </xdr:nvSpPr>
      <xdr:spPr>
        <a:xfrm>
          <a:off x="21272500" y="1082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33096</xdr:rowOff>
    </xdr:from>
    <xdr:to>
      <xdr:col>107</xdr:col>
      <xdr:colOff>101600</xdr:colOff>
      <xdr:row>63</xdr:row>
      <xdr:rowOff>134696</xdr:rowOff>
    </xdr:to>
    <xdr:sp macro="" textlink="">
      <xdr:nvSpPr>
        <xdr:cNvPr id="694" name="フローチャート: 判断 693"/>
        <xdr:cNvSpPr/>
      </xdr:nvSpPr>
      <xdr:spPr>
        <a:xfrm>
          <a:off x="20383500" y="1083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25553</xdr:rowOff>
    </xdr:from>
    <xdr:to>
      <xdr:col>102</xdr:col>
      <xdr:colOff>165100</xdr:colOff>
      <xdr:row>63</xdr:row>
      <xdr:rowOff>127153</xdr:rowOff>
    </xdr:to>
    <xdr:sp macro="" textlink="">
      <xdr:nvSpPr>
        <xdr:cNvPr id="695" name="フローチャート: 判断 694"/>
        <xdr:cNvSpPr/>
      </xdr:nvSpPr>
      <xdr:spPr>
        <a:xfrm>
          <a:off x="19494500" y="10826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27381</xdr:rowOff>
    </xdr:from>
    <xdr:to>
      <xdr:col>98</xdr:col>
      <xdr:colOff>38100</xdr:colOff>
      <xdr:row>63</xdr:row>
      <xdr:rowOff>128981</xdr:rowOff>
    </xdr:to>
    <xdr:sp macro="" textlink="">
      <xdr:nvSpPr>
        <xdr:cNvPr id="696" name="フローチャート: 判断 695"/>
        <xdr:cNvSpPr/>
      </xdr:nvSpPr>
      <xdr:spPr>
        <a:xfrm>
          <a:off x="18605500" y="1082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82474</xdr:rowOff>
    </xdr:from>
    <xdr:to>
      <xdr:col>116</xdr:col>
      <xdr:colOff>114300</xdr:colOff>
      <xdr:row>64</xdr:row>
      <xdr:rowOff>12624</xdr:rowOff>
    </xdr:to>
    <xdr:sp macro="" textlink="">
      <xdr:nvSpPr>
        <xdr:cNvPr id="702" name="楕円 701"/>
        <xdr:cNvSpPr/>
      </xdr:nvSpPr>
      <xdr:spPr>
        <a:xfrm>
          <a:off x="22110700" y="1088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19296</xdr:rowOff>
    </xdr:from>
    <xdr:ext cx="469744" cy="259045"/>
    <xdr:sp macro="" textlink="">
      <xdr:nvSpPr>
        <xdr:cNvPr id="703" name="【保健センター・保健所】&#10;一人当たり面積該当値テキスト"/>
        <xdr:cNvSpPr txBox="1"/>
      </xdr:nvSpPr>
      <xdr:spPr>
        <a:xfrm>
          <a:off x="22199600" y="1082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82703</xdr:rowOff>
    </xdr:from>
    <xdr:to>
      <xdr:col>112</xdr:col>
      <xdr:colOff>38100</xdr:colOff>
      <xdr:row>64</xdr:row>
      <xdr:rowOff>12853</xdr:rowOff>
    </xdr:to>
    <xdr:sp macro="" textlink="">
      <xdr:nvSpPr>
        <xdr:cNvPr id="704" name="楕円 703"/>
        <xdr:cNvSpPr/>
      </xdr:nvSpPr>
      <xdr:spPr>
        <a:xfrm>
          <a:off x="21272500" y="1088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133274</xdr:rowOff>
    </xdr:from>
    <xdr:to>
      <xdr:col>116</xdr:col>
      <xdr:colOff>63500</xdr:colOff>
      <xdr:row>63</xdr:row>
      <xdr:rowOff>133503</xdr:rowOff>
    </xdr:to>
    <xdr:cxnSp macro="">
      <xdr:nvCxnSpPr>
        <xdr:cNvPr id="705" name="直線コネクタ 704"/>
        <xdr:cNvCxnSpPr/>
      </xdr:nvCxnSpPr>
      <xdr:spPr>
        <a:xfrm flipV="1">
          <a:off x="21323300" y="10934624"/>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82931</xdr:rowOff>
    </xdr:from>
    <xdr:to>
      <xdr:col>107</xdr:col>
      <xdr:colOff>101600</xdr:colOff>
      <xdr:row>64</xdr:row>
      <xdr:rowOff>13081</xdr:rowOff>
    </xdr:to>
    <xdr:sp macro="" textlink="">
      <xdr:nvSpPr>
        <xdr:cNvPr id="706" name="楕円 705"/>
        <xdr:cNvSpPr/>
      </xdr:nvSpPr>
      <xdr:spPr>
        <a:xfrm>
          <a:off x="20383500" y="1088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133503</xdr:rowOff>
    </xdr:from>
    <xdr:to>
      <xdr:col>111</xdr:col>
      <xdr:colOff>177800</xdr:colOff>
      <xdr:row>63</xdr:row>
      <xdr:rowOff>133731</xdr:rowOff>
    </xdr:to>
    <xdr:cxnSp macro="">
      <xdr:nvCxnSpPr>
        <xdr:cNvPr id="707" name="直線コネクタ 706"/>
        <xdr:cNvCxnSpPr/>
      </xdr:nvCxnSpPr>
      <xdr:spPr>
        <a:xfrm flipV="1">
          <a:off x="20434300" y="1093485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83159</xdr:rowOff>
    </xdr:from>
    <xdr:to>
      <xdr:col>102</xdr:col>
      <xdr:colOff>165100</xdr:colOff>
      <xdr:row>64</xdr:row>
      <xdr:rowOff>13309</xdr:rowOff>
    </xdr:to>
    <xdr:sp macro="" textlink="">
      <xdr:nvSpPr>
        <xdr:cNvPr id="708" name="楕円 707"/>
        <xdr:cNvSpPr/>
      </xdr:nvSpPr>
      <xdr:spPr>
        <a:xfrm>
          <a:off x="19494500" y="108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133731</xdr:rowOff>
    </xdr:from>
    <xdr:to>
      <xdr:col>107</xdr:col>
      <xdr:colOff>50800</xdr:colOff>
      <xdr:row>63</xdr:row>
      <xdr:rowOff>133959</xdr:rowOff>
    </xdr:to>
    <xdr:cxnSp macro="">
      <xdr:nvCxnSpPr>
        <xdr:cNvPr id="709" name="直線コネクタ 708"/>
        <xdr:cNvCxnSpPr/>
      </xdr:nvCxnSpPr>
      <xdr:spPr>
        <a:xfrm flipV="1">
          <a:off x="19545300" y="1093508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83845</xdr:rowOff>
    </xdr:from>
    <xdr:to>
      <xdr:col>98</xdr:col>
      <xdr:colOff>38100</xdr:colOff>
      <xdr:row>64</xdr:row>
      <xdr:rowOff>13995</xdr:rowOff>
    </xdr:to>
    <xdr:sp macro="" textlink="">
      <xdr:nvSpPr>
        <xdr:cNvPr id="710" name="楕円 709"/>
        <xdr:cNvSpPr/>
      </xdr:nvSpPr>
      <xdr:spPr>
        <a:xfrm>
          <a:off x="18605500" y="108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133959</xdr:rowOff>
    </xdr:from>
    <xdr:to>
      <xdr:col>102</xdr:col>
      <xdr:colOff>114300</xdr:colOff>
      <xdr:row>63</xdr:row>
      <xdr:rowOff>134645</xdr:rowOff>
    </xdr:to>
    <xdr:cxnSp macro="">
      <xdr:nvCxnSpPr>
        <xdr:cNvPr id="711" name="直線コネクタ 710"/>
        <xdr:cNvCxnSpPr/>
      </xdr:nvCxnSpPr>
      <xdr:spPr>
        <a:xfrm flipV="1">
          <a:off x="18656300" y="1093530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142079</xdr:rowOff>
    </xdr:from>
    <xdr:ext cx="469744" cy="259045"/>
    <xdr:sp macro="" textlink="">
      <xdr:nvSpPr>
        <xdr:cNvPr id="712" name="n_1aveValue【保健センター・保健所】&#10;一人当たり面積"/>
        <xdr:cNvSpPr txBox="1"/>
      </xdr:nvSpPr>
      <xdr:spPr>
        <a:xfrm>
          <a:off x="21075727" y="1060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151223</xdr:rowOff>
    </xdr:from>
    <xdr:ext cx="469744" cy="259045"/>
    <xdr:sp macro="" textlink="">
      <xdr:nvSpPr>
        <xdr:cNvPr id="713" name="n_2aveValue【保健センター・保健所】&#10;一人当たり面積"/>
        <xdr:cNvSpPr txBox="1"/>
      </xdr:nvSpPr>
      <xdr:spPr>
        <a:xfrm>
          <a:off x="20199427" y="1060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143680</xdr:rowOff>
    </xdr:from>
    <xdr:ext cx="469744" cy="259045"/>
    <xdr:sp macro="" textlink="">
      <xdr:nvSpPr>
        <xdr:cNvPr id="714" name="n_3aveValue【保健センター・保健所】&#10;一人当たり面積"/>
        <xdr:cNvSpPr txBox="1"/>
      </xdr:nvSpPr>
      <xdr:spPr>
        <a:xfrm>
          <a:off x="19310427" y="10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145508</xdr:rowOff>
    </xdr:from>
    <xdr:ext cx="469744" cy="259045"/>
    <xdr:sp macro="" textlink="">
      <xdr:nvSpPr>
        <xdr:cNvPr id="715" name="n_4aveValue【保健センター・保健所】&#10;一人当たり面積"/>
        <xdr:cNvSpPr txBox="1"/>
      </xdr:nvSpPr>
      <xdr:spPr>
        <a:xfrm>
          <a:off x="18421427" y="10603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3980</xdr:rowOff>
    </xdr:from>
    <xdr:ext cx="469744" cy="259045"/>
    <xdr:sp macro="" textlink="">
      <xdr:nvSpPr>
        <xdr:cNvPr id="716" name="n_1mainValue【保健センター・保健所】&#10;一人当たり面積"/>
        <xdr:cNvSpPr txBox="1"/>
      </xdr:nvSpPr>
      <xdr:spPr>
        <a:xfrm>
          <a:off x="21075727" y="1097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4208</xdr:rowOff>
    </xdr:from>
    <xdr:ext cx="469744" cy="259045"/>
    <xdr:sp macro="" textlink="">
      <xdr:nvSpPr>
        <xdr:cNvPr id="717" name="n_2mainValue【保健センター・保健所】&#10;一人当たり面積"/>
        <xdr:cNvSpPr txBox="1"/>
      </xdr:nvSpPr>
      <xdr:spPr>
        <a:xfrm>
          <a:off x="20199427" y="1097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4436</xdr:rowOff>
    </xdr:from>
    <xdr:ext cx="469744" cy="259045"/>
    <xdr:sp macro="" textlink="">
      <xdr:nvSpPr>
        <xdr:cNvPr id="718" name="n_3mainValue【保健センター・保健所】&#10;一人当たり面積"/>
        <xdr:cNvSpPr txBox="1"/>
      </xdr:nvSpPr>
      <xdr:spPr>
        <a:xfrm>
          <a:off x="19310427" y="1097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5122</xdr:rowOff>
    </xdr:from>
    <xdr:ext cx="469744" cy="259045"/>
    <xdr:sp macro="" textlink="">
      <xdr:nvSpPr>
        <xdr:cNvPr id="719" name="n_4mainValue【保健センター・保健所】&#10;一人当たり面積"/>
        <xdr:cNvSpPr txBox="1"/>
      </xdr:nvSpPr>
      <xdr:spPr>
        <a:xfrm>
          <a:off x="18421427" y="1097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0" name="テキスト ボックス 739"/>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3" name="直線コネクタ 742"/>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4"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5" name="直線コネクタ 744"/>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46"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7" name="直線コネクタ 74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72407</xdr:rowOff>
    </xdr:from>
    <xdr:ext cx="405111" cy="259045"/>
    <xdr:sp macro="" textlink="">
      <xdr:nvSpPr>
        <xdr:cNvPr id="748" name="【消防施設】&#10;有形固定資産減価償却率平均値テキスト"/>
        <xdr:cNvSpPr txBox="1"/>
      </xdr:nvSpPr>
      <xdr:spPr>
        <a:xfrm>
          <a:off x="16357600" y="1395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749" name="フローチャート: 判断 748"/>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750" name="フローチャート: 判断 749"/>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751" name="フローチャート: 判断 750"/>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752" name="フローチャート: 判断 751"/>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753" name="フローチャート: 判断 752"/>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26670</xdr:rowOff>
    </xdr:from>
    <xdr:to>
      <xdr:col>85</xdr:col>
      <xdr:colOff>177800</xdr:colOff>
      <xdr:row>81</xdr:row>
      <xdr:rowOff>128270</xdr:rowOff>
    </xdr:to>
    <xdr:sp macro="" textlink="">
      <xdr:nvSpPr>
        <xdr:cNvPr id="759" name="楕円 758"/>
        <xdr:cNvSpPr/>
      </xdr:nvSpPr>
      <xdr:spPr>
        <a:xfrm>
          <a:off x="16268700" y="1391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49547</xdr:rowOff>
    </xdr:from>
    <xdr:ext cx="405111" cy="259045"/>
    <xdr:sp macro="" textlink="">
      <xdr:nvSpPr>
        <xdr:cNvPr id="760" name="【消防施設】&#10;有形固定資産減価償却率該当値テキスト"/>
        <xdr:cNvSpPr txBox="1"/>
      </xdr:nvSpPr>
      <xdr:spPr>
        <a:xfrm>
          <a:off x="16357600" y="1376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139700</xdr:rowOff>
    </xdr:from>
    <xdr:to>
      <xdr:col>81</xdr:col>
      <xdr:colOff>101600</xdr:colOff>
      <xdr:row>81</xdr:row>
      <xdr:rowOff>69850</xdr:rowOff>
    </xdr:to>
    <xdr:sp macro="" textlink="">
      <xdr:nvSpPr>
        <xdr:cNvPr id="761" name="楕円 760"/>
        <xdr:cNvSpPr/>
      </xdr:nvSpPr>
      <xdr:spPr>
        <a:xfrm>
          <a:off x="15430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19050</xdr:rowOff>
    </xdr:from>
    <xdr:to>
      <xdr:col>85</xdr:col>
      <xdr:colOff>127000</xdr:colOff>
      <xdr:row>81</xdr:row>
      <xdr:rowOff>77470</xdr:rowOff>
    </xdr:to>
    <xdr:cxnSp macro="">
      <xdr:nvCxnSpPr>
        <xdr:cNvPr id="762" name="直線コネクタ 761"/>
        <xdr:cNvCxnSpPr/>
      </xdr:nvCxnSpPr>
      <xdr:spPr>
        <a:xfrm>
          <a:off x="15481300" y="13906500"/>
          <a:ext cx="8382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116839</xdr:rowOff>
    </xdr:from>
    <xdr:to>
      <xdr:col>76</xdr:col>
      <xdr:colOff>165100</xdr:colOff>
      <xdr:row>84</xdr:row>
      <xdr:rowOff>46989</xdr:rowOff>
    </xdr:to>
    <xdr:sp macro="" textlink="">
      <xdr:nvSpPr>
        <xdr:cNvPr id="763" name="楕円 762"/>
        <xdr:cNvSpPr/>
      </xdr:nvSpPr>
      <xdr:spPr>
        <a:xfrm>
          <a:off x="14541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19050</xdr:rowOff>
    </xdr:from>
    <xdr:to>
      <xdr:col>81</xdr:col>
      <xdr:colOff>50800</xdr:colOff>
      <xdr:row>83</xdr:row>
      <xdr:rowOff>167639</xdr:rowOff>
    </xdr:to>
    <xdr:cxnSp macro="">
      <xdr:nvCxnSpPr>
        <xdr:cNvPr id="764" name="直線コネクタ 763"/>
        <xdr:cNvCxnSpPr/>
      </xdr:nvCxnSpPr>
      <xdr:spPr>
        <a:xfrm flipV="1">
          <a:off x="14592300" y="13906500"/>
          <a:ext cx="889000" cy="49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87630</xdr:rowOff>
    </xdr:from>
    <xdr:to>
      <xdr:col>72</xdr:col>
      <xdr:colOff>38100</xdr:colOff>
      <xdr:row>84</xdr:row>
      <xdr:rowOff>17780</xdr:rowOff>
    </xdr:to>
    <xdr:sp macro="" textlink="">
      <xdr:nvSpPr>
        <xdr:cNvPr id="765" name="楕円 764"/>
        <xdr:cNvSpPr/>
      </xdr:nvSpPr>
      <xdr:spPr>
        <a:xfrm>
          <a:off x="13652500" y="1431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138430</xdr:rowOff>
    </xdr:from>
    <xdr:to>
      <xdr:col>76</xdr:col>
      <xdr:colOff>114300</xdr:colOff>
      <xdr:row>83</xdr:row>
      <xdr:rowOff>167639</xdr:rowOff>
    </xdr:to>
    <xdr:cxnSp macro="">
      <xdr:nvCxnSpPr>
        <xdr:cNvPr id="766" name="直線コネクタ 765"/>
        <xdr:cNvCxnSpPr/>
      </xdr:nvCxnSpPr>
      <xdr:spPr>
        <a:xfrm>
          <a:off x="13703300" y="14368780"/>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168911</xdr:rowOff>
    </xdr:from>
    <xdr:to>
      <xdr:col>67</xdr:col>
      <xdr:colOff>101600</xdr:colOff>
      <xdr:row>83</xdr:row>
      <xdr:rowOff>99061</xdr:rowOff>
    </xdr:to>
    <xdr:sp macro="" textlink="">
      <xdr:nvSpPr>
        <xdr:cNvPr id="767" name="楕円 766"/>
        <xdr:cNvSpPr/>
      </xdr:nvSpPr>
      <xdr:spPr>
        <a:xfrm>
          <a:off x="12763500" y="142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48261</xdr:rowOff>
    </xdr:from>
    <xdr:to>
      <xdr:col>71</xdr:col>
      <xdr:colOff>177800</xdr:colOff>
      <xdr:row>83</xdr:row>
      <xdr:rowOff>138430</xdr:rowOff>
    </xdr:to>
    <xdr:cxnSp macro="">
      <xdr:nvCxnSpPr>
        <xdr:cNvPr id="768" name="直線コネクタ 767"/>
        <xdr:cNvCxnSpPr/>
      </xdr:nvCxnSpPr>
      <xdr:spPr>
        <a:xfrm>
          <a:off x="12814300" y="14278611"/>
          <a:ext cx="889000" cy="9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769" name="n_1aveValue【消防施設】&#10;有形固定資産減価償却率"/>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770" name="n_2aveValue【消防施設】&#10;有形固定資産減価償却率"/>
        <xdr:cNvSpPr txBox="1"/>
      </xdr:nvSpPr>
      <xdr:spPr>
        <a:xfrm>
          <a:off x="14389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771" name="n_3aveValue【消防施設】&#10;有形固定資産減価償却率"/>
        <xdr:cNvSpPr txBox="1"/>
      </xdr:nvSpPr>
      <xdr:spPr>
        <a:xfrm>
          <a:off x="13500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772" name="n_4aveValue【消防施設】&#10;有形固定資産減価償却率"/>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86377</xdr:rowOff>
    </xdr:from>
    <xdr:ext cx="405111" cy="259045"/>
    <xdr:sp macro="" textlink="">
      <xdr:nvSpPr>
        <xdr:cNvPr id="773" name="n_1mainValue【消防施設】&#10;有形固定資産減価償却率"/>
        <xdr:cNvSpPr txBox="1"/>
      </xdr:nvSpPr>
      <xdr:spPr>
        <a:xfrm>
          <a:off x="152660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38116</xdr:rowOff>
    </xdr:from>
    <xdr:ext cx="405111" cy="259045"/>
    <xdr:sp macro="" textlink="">
      <xdr:nvSpPr>
        <xdr:cNvPr id="774" name="n_2mainValue【消防施設】&#10;有形固定資産減価償却率"/>
        <xdr:cNvSpPr txBox="1"/>
      </xdr:nvSpPr>
      <xdr:spPr>
        <a:xfrm>
          <a:off x="143897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8907</xdr:rowOff>
    </xdr:from>
    <xdr:ext cx="405111" cy="259045"/>
    <xdr:sp macro="" textlink="">
      <xdr:nvSpPr>
        <xdr:cNvPr id="775" name="n_3mainValue【消防施設】&#10;有形固定資産減価償却率"/>
        <xdr:cNvSpPr txBox="1"/>
      </xdr:nvSpPr>
      <xdr:spPr>
        <a:xfrm>
          <a:off x="13500744" y="1441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90188</xdr:rowOff>
    </xdr:from>
    <xdr:ext cx="405111" cy="259045"/>
    <xdr:sp macro="" textlink="">
      <xdr:nvSpPr>
        <xdr:cNvPr id="776" name="n_4mainValue【消防施設】&#10;有形固定資産減価償却率"/>
        <xdr:cNvSpPr txBox="1"/>
      </xdr:nvSpPr>
      <xdr:spPr>
        <a:xfrm>
          <a:off x="12611744" y="14320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800" name="直線コネクタ 799"/>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801" name="【消防施設】&#10;一人当たり面積最小値テキスト"/>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802" name="直線コネクタ 801"/>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803" name="【消防施設】&#10;一人当たり面積最大値テキスト"/>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804" name="直線コネクタ 803"/>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143908</xdr:rowOff>
    </xdr:from>
    <xdr:ext cx="469744" cy="259045"/>
    <xdr:sp macro="" textlink="">
      <xdr:nvSpPr>
        <xdr:cNvPr id="805" name="【消防施設】&#10;一人当たり面積平均値テキスト"/>
        <xdr:cNvSpPr txBox="1"/>
      </xdr:nvSpPr>
      <xdr:spPr>
        <a:xfrm>
          <a:off x="22199600" y="1454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806" name="フローチャート: 判断 805"/>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123698</xdr:rowOff>
    </xdr:from>
    <xdr:to>
      <xdr:col>112</xdr:col>
      <xdr:colOff>38100</xdr:colOff>
      <xdr:row>86</xdr:row>
      <xdr:rowOff>53848</xdr:rowOff>
    </xdr:to>
    <xdr:sp macro="" textlink="">
      <xdr:nvSpPr>
        <xdr:cNvPr id="807" name="フローチャート: 判断 806"/>
        <xdr:cNvSpPr/>
      </xdr:nvSpPr>
      <xdr:spPr>
        <a:xfrm>
          <a:off x="21272500" y="14696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121031</xdr:rowOff>
    </xdr:from>
    <xdr:to>
      <xdr:col>107</xdr:col>
      <xdr:colOff>101600</xdr:colOff>
      <xdr:row>86</xdr:row>
      <xdr:rowOff>51181</xdr:rowOff>
    </xdr:to>
    <xdr:sp macro="" textlink="">
      <xdr:nvSpPr>
        <xdr:cNvPr id="808" name="フローチャート: 判断 807"/>
        <xdr:cNvSpPr/>
      </xdr:nvSpPr>
      <xdr:spPr>
        <a:xfrm>
          <a:off x="203835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120269</xdr:rowOff>
    </xdr:from>
    <xdr:to>
      <xdr:col>102</xdr:col>
      <xdr:colOff>165100</xdr:colOff>
      <xdr:row>86</xdr:row>
      <xdr:rowOff>50419</xdr:rowOff>
    </xdr:to>
    <xdr:sp macro="" textlink="">
      <xdr:nvSpPr>
        <xdr:cNvPr id="809" name="フローチャート: 判断 808"/>
        <xdr:cNvSpPr/>
      </xdr:nvSpPr>
      <xdr:spPr>
        <a:xfrm>
          <a:off x="19494500" y="1469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95123</xdr:rowOff>
    </xdr:from>
    <xdr:to>
      <xdr:col>98</xdr:col>
      <xdr:colOff>38100</xdr:colOff>
      <xdr:row>86</xdr:row>
      <xdr:rowOff>25273</xdr:rowOff>
    </xdr:to>
    <xdr:sp macro="" textlink="">
      <xdr:nvSpPr>
        <xdr:cNvPr id="810" name="フローチャート: 判断 809"/>
        <xdr:cNvSpPr/>
      </xdr:nvSpPr>
      <xdr:spPr>
        <a:xfrm>
          <a:off x="18605500" y="1466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36830</xdr:rowOff>
    </xdr:from>
    <xdr:to>
      <xdr:col>116</xdr:col>
      <xdr:colOff>114300</xdr:colOff>
      <xdr:row>86</xdr:row>
      <xdr:rowOff>138430</xdr:rowOff>
    </xdr:to>
    <xdr:sp macro="" textlink="">
      <xdr:nvSpPr>
        <xdr:cNvPr id="816" name="楕円 815"/>
        <xdr:cNvSpPr/>
      </xdr:nvSpPr>
      <xdr:spPr>
        <a:xfrm>
          <a:off x="221107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123207</xdr:rowOff>
    </xdr:from>
    <xdr:ext cx="469744" cy="259045"/>
    <xdr:sp macro="" textlink="">
      <xdr:nvSpPr>
        <xdr:cNvPr id="817" name="【消防施設】&#10;一人当たり面積該当値テキスト"/>
        <xdr:cNvSpPr txBox="1"/>
      </xdr:nvSpPr>
      <xdr:spPr>
        <a:xfrm>
          <a:off x="22199600" y="1469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37212</xdr:rowOff>
    </xdr:from>
    <xdr:to>
      <xdr:col>112</xdr:col>
      <xdr:colOff>38100</xdr:colOff>
      <xdr:row>86</xdr:row>
      <xdr:rowOff>138812</xdr:rowOff>
    </xdr:to>
    <xdr:sp macro="" textlink="">
      <xdr:nvSpPr>
        <xdr:cNvPr id="818" name="楕円 817"/>
        <xdr:cNvSpPr/>
      </xdr:nvSpPr>
      <xdr:spPr>
        <a:xfrm>
          <a:off x="21272500" y="1478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87630</xdr:rowOff>
    </xdr:from>
    <xdr:to>
      <xdr:col>116</xdr:col>
      <xdr:colOff>63500</xdr:colOff>
      <xdr:row>86</xdr:row>
      <xdr:rowOff>88012</xdr:rowOff>
    </xdr:to>
    <xdr:cxnSp macro="">
      <xdr:nvCxnSpPr>
        <xdr:cNvPr id="819" name="直線コネクタ 818"/>
        <xdr:cNvCxnSpPr/>
      </xdr:nvCxnSpPr>
      <xdr:spPr>
        <a:xfrm flipV="1">
          <a:off x="21323300" y="14832330"/>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37212</xdr:rowOff>
    </xdr:from>
    <xdr:to>
      <xdr:col>107</xdr:col>
      <xdr:colOff>101600</xdr:colOff>
      <xdr:row>86</xdr:row>
      <xdr:rowOff>138812</xdr:rowOff>
    </xdr:to>
    <xdr:sp macro="" textlink="">
      <xdr:nvSpPr>
        <xdr:cNvPr id="820" name="楕円 819"/>
        <xdr:cNvSpPr/>
      </xdr:nvSpPr>
      <xdr:spPr>
        <a:xfrm>
          <a:off x="20383500" y="1478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88012</xdr:rowOff>
    </xdr:from>
    <xdr:to>
      <xdr:col>111</xdr:col>
      <xdr:colOff>177800</xdr:colOff>
      <xdr:row>86</xdr:row>
      <xdr:rowOff>88012</xdr:rowOff>
    </xdr:to>
    <xdr:cxnSp macro="">
      <xdr:nvCxnSpPr>
        <xdr:cNvPr id="821" name="直線コネクタ 820"/>
        <xdr:cNvCxnSpPr/>
      </xdr:nvCxnSpPr>
      <xdr:spPr>
        <a:xfrm>
          <a:off x="20434300" y="148327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37212</xdr:rowOff>
    </xdr:from>
    <xdr:to>
      <xdr:col>102</xdr:col>
      <xdr:colOff>165100</xdr:colOff>
      <xdr:row>86</xdr:row>
      <xdr:rowOff>138812</xdr:rowOff>
    </xdr:to>
    <xdr:sp macro="" textlink="">
      <xdr:nvSpPr>
        <xdr:cNvPr id="822" name="楕円 821"/>
        <xdr:cNvSpPr/>
      </xdr:nvSpPr>
      <xdr:spPr>
        <a:xfrm>
          <a:off x="19494500" y="1478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88012</xdr:rowOff>
    </xdr:from>
    <xdr:to>
      <xdr:col>107</xdr:col>
      <xdr:colOff>50800</xdr:colOff>
      <xdr:row>86</xdr:row>
      <xdr:rowOff>88012</xdr:rowOff>
    </xdr:to>
    <xdr:cxnSp macro="">
      <xdr:nvCxnSpPr>
        <xdr:cNvPr id="823" name="直線コネクタ 822"/>
        <xdr:cNvCxnSpPr/>
      </xdr:nvCxnSpPr>
      <xdr:spPr>
        <a:xfrm>
          <a:off x="19545300" y="148327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23876</xdr:rowOff>
    </xdr:from>
    <xdr:to>
      <xdr:col>98</xdr:col>
      <xdr:colOff>38100</xdr:colOff>
      <xdr:row>86</xdr:row>
      <xdr:rowOff>125476</xdr:rowOff>
    </xdr:to>
    <xdr:sp macro="" textlink="">
      <xdr:nvSpPr>
        <xdr:cNvPr id="824" name="楕円 823"/>
        <xdr:cNvSpPr/>
      </xdr:nvSpPr>
      <xdr:spPr>
        <a:xfrm>
          <a:off x="18605500" y="1476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74676</xdr:rowOff>
    </xdr:from>
    <xdr:to>
      <xdr:col>102</xdr:col>
      <xdr:colOff>114300</xdr:colOff>
      <xdr:row>86</xdr:row>
      <xdr:rowOff>88012</xdr:rowOff>
    </xdr:to>
    <xdr:cxnSp macro="">
      <xdr:nvCxnSpPr>
        <xdr:cNvPr id="825" name="直線コネクタ 824"/>
        <xdr:cNvCxnSpPr/>
      </xdr:nvCxnSpPr>
      <xdr:spPr>
        <a:xfrm>
          <a:off x="18656300" y="14819376"/>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70375</xdr:rowOff>
    </xdr:from>
    <xdr:ext cx="469744" cy="259045"/>
    <xdr:sp macro="" textlink="">
      <xdr:nvSpPr>
        <xdr:cNvPr id="826" name="n_1aveValue【消防施設】&#10;一人当たり面積"/>
        <xdr:cNvSpPr txBox="1"/>
      </xdr:nvSpPr>
      <xdr:spPr>
        <a:xfrm>
          <a:off x="21075727" y="1447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67708</xdr:rowOff>
    </xdr:from>
    <xdr:ext cx="469744" cy="259045"/>
    <xdr:sp macro="" textlink="">
      <xdr:nvSpPr>
        <xdr:cNvPr id="827" name="n_2aveValue【消防施設】&#10;一人当たり面積"/>
        <xdr:cNvSpPr txBox="1"/>
      </xdr:nvSpPr>
      <xdr:spPr>
        <a:xfrm>
          <a:off x="20199427" y="1446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66946</xdr:rowOff>
    </xdr:from>
    <xdr:ext cx="469744" cy="259045"/>
    <xdr:sp macro="" textlink="">
      <xdr:nvSpPr>
        <xdr:cNvPr id="828" name="n_3aveValue【消防施設】&#10;一人当たり面積"/>
        <xdr:cNvSpPr txBox="1"/>
      </xdr:nvSpPr>
      <xdr:spPr>
        <a:xfrm>
          <a:off x="19310427" y="1446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41800</xdr:rowOff>
    </xdr:from>
    <xdr:ext cx="469744" cy="259045"/>
    <xdr:sp macro="" textlink="">
      <xdr:nvSpPr>
        <xdr:cNvPr id="829" name="n_4aveValue【消防施設】&#10;一人当たり面積"/>
        <xdr:cNvSpPr txBox="1"/>
      </xdr:nvSpPr>
      <xdr:spPr>
        <a:xfrm>
          <a:off x="18421427" y="1444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129939</xdr:rowOff>
    </xdr:from>
    <xdr:ext cx="469744" cy="259045"/>
    <xdr:sp macro="" textlink="">
      <xdr:nvSpPr>
        <xdr:cNvPr id="830" name="n_1mainValue【消防施設】&#10;一人当たり面積"/>
        <xdr:cNvSpPr txBox="1"/>
      </xdr:nvSpPr>
      <xdr:spPr>
        <a:xfrm>
          <a:off x="21075727" y="1487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129939</xdr:rowOff>
    </xdr:from>
    <xdr:ext cx="469744" cy="259045"/>
    <xdr:sp macro="" textlink="">
      <xdr:nvSpPr>
        <xdr:cNvPr id="831" name="n_2mainValue【消防施設】&#10;一人当たり面積"/>
        <xdr:cNvSpPr txBox="1"/>
      </xdr:nvSpPr>
      <xdr:spPr>
        <a:xfrm>
          <a:off x="20199427" y="1487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129939</xdr:rowOff>
    </xdr:from>
    <xdr:ext cx="469744" cy="259045"/>
    <xdr:sp macro="" textlink="">
      <xdr:nvSpPr>
        <xdr:cNvPr id="832" name="n_3mainValue【消防施設】&#10;一人当たり面積"/>
        <xdr:cNvSpPr txBox="1"/>
      </xdr:nvSpPr>
      <xdr:spPr>
        <a:xfrm>
          <a:off x="19310427" y="1487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116603</xdr:rowOff>
    </xdr:from>
    <xdr:ext cx="469744" cy="259045"/>
    <xdr:sp macro="" textlink="">
      <xdr:nvSpPr>
        <xdr:cNvPr id="833" name="n_4mainValue【消防施設】&#10;一人当たり面積"/>
        <xdr:cNvSpPr txBox="1"/>
      </xdr:nvSpPr>
      <xdr:spPr>
        <a:xfrm>
          <a:off x="18421427" y="1486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6" name="テキスト ボックス 8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6" name="テキスト ボックス 8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859" name="直線コネクタ 858"/>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1" name="直線コネクタ 86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862" name="【庁舎】&#10;有形固定資産減価償却率最大値テキスト"/>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863" name="直線コネクタ 862"/>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52813</xdr:rowOff>
    </xdr:from>
    <xdr:ext cx="405111" cy="259045"/>
    <xdr:sp macro="" textlink="">
      <xdr:nvSpPr>
        <xdr:cNvPr id="864" name="【庁舎】&#10;有形固定資産減価償却率平均値テキスト"/>
        <xdr:cNvSpPr txBox="1"/>
      </xdr:nvSpPr>
      <xdr:spPr>
        <a:xfrm>
          <a:off x="16357600" y="1788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865" name="フローチャート: 判断 864"/>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866" name="フローチャート: 判断 865"/>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867" name="フローチャート: 判断 866"/>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68" name="フローチャート: 判断 867"/>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869" name="フローチャート: 判断 868"/>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147864</xdr:rowOff>
    </xdr:from>
    <xdr:to>
      <xdr:col>85</xdr:col>
      <xdr:colOff>177800</xdr:colOff>
      <xdr:row>103</xdr:row>
      <xdr:rowOff>78014</xdr:rowOff>
    </xdr:to>
    <xdr:sp macro="" textlink="">
      <xdr:nvSpPr>
        <xdr:cNvPr id="875" name="楕円 874"/>
        <xdr:cNvSpPr/>
      </xdr:nvSpPr>
      <xdr:spPr>
        <a:xfrm>
          <a:off x="1626870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170741</xdr:rowOff>
    </xdr:from>
    <xdr:ext cx="405111" cy="259045"/>
    <xdr:sp macro="" textlink="">
      <xdr:nvSpPr>
        <xdr:cNvPr id="876" name="【庁舎】&#10;有形固定資産減価償却率該当値テキスト"/>
        <xdr:cNvSpPr txBox="1"/>
      </xdr:nvSpPr>
      <xdr:spPr>
        <a:xfrm>
          <a:off x="16357600" y="1748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108676</xdr:rowOff>
    </xdr:from>
    <xdr:to>
      <xdr:col>81</xdr:col>
      <xdr:colOff>101600</xdr:colOff>
      <xdr:row>103</xdr:row>
      <xdr:rowOff>38826</xdr:rowOff>
    </xdr:to>
    <xdr:sp macro="" textlink="">
      <xdr:nvSpPr>
        <xdr:cNvPr id="877" name="楕円 876"/>
        <xdr:cNvSpPr/>
      </xdr:nvSpPr>
      <xdr:spPr>
        <a:xfrm>
          <a:off x="154305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159476</xdr:rowOff>
    </xdr:from>
    <xdr:to>
      <xdr:col>85</xdr:col>
      <xdr:colOff>127000</xdr:colOff>
      <xdr:row>103</xdr:row>
      <xdr:rowOff>27214</xdr:rowOff>
    </xdr:to>
    <xdr:cxnSp macro="">
      <xdr:nvCxnSpPr>
        <xdr:cNvPr id="878" name="直線コネクタ 877"/>
        <xdr:cNvCxnSpPr/>
      </xdr:nvCxnSpPr>
      <xdr:spPr>
        <a:xfrm>
          <a:off x="15481300" y="1764737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108676</xdr:rowOff>
    </xdr:from>
    <xdr:to>
      <xdr:col>76</xdr:col>
      <xdr:colOff>165100</xdr:colOff>
      <xdr:row>103</xdr:row>
      <xdr:rowOff>38826</xdr:rowOff>
    </xdr:to>
    <xdr:sp macro="" textlink="">
      <xdr:nvSpPr>
        <xdr:cNvPr id="879" name="楕円 878"/>
        <xdr:cNvSpPr/>
      </xdr:nvSpPr>
      <xdr:spPr>
        <a:xfrm>
          <a:off x="145415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159476</xdr:rowOff>
    </xdr:from>
    <xdr:to>
      <xdr:col>81</xdr:col>
      <xdr:colOff>50800</xdr:colOff>
      <xdr:row>102</xdr:row>
      <xdr:rowOff>159476</xdr:rowOff>
    </xdr:to>
    <xdr:cxnSp macro="">
      <xdr:nvCxnSpPr>
        <xdr:cNvPr id="880" name="直線コネクタ 879"/>
        <xdr:cNvCxnSpPr/>
      </xdr:nvCxnSpPr>
      <xdr:spPr>
        <a:xfrm>
          <a:off x="14592300" y="176473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69487</xdr:rowOff>
    </xdr:from>
    <xdr:to>
      <xdr:col>72</xdr:col>
      <xdr:colOff>38100</xdr:colOff>
      <xdr:row>102</xdr:row>
      <xdr:rowOff>171087</xdr:rowOff>
    </xdr:to>
    <xdr:sp macro="" textlink="">
      <xdr:nvSpPr>
        <xdr:cNvPr id="881" name="楕円 880"/>
        <xdr:cNvSpPr/>
      </xdr:nvSpPr>
      <xdr:spPr>
        <a:xfrm>
          <a:off x="136525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120287</xdr:rowOff>
    </xdr:from>
    <xdr:to>
      <xdr:col>76</xdr:col>
      <xdr:colOff>114300</xdr:colOff>
      <xdr:row>102</xdr:row>
      <xdr:rowOff>159476</xdr:rowOff>
    </xdr:to>
    <xdr:cxnSp macro="">
      <xdr:nvCxnSpPr>
        <xdr:cNvPr id="882" name="直線コネクタ 881"/>
        <xdr:cNvCxnSpPr/>
      </xdr:nvCxnSpPr>
      <xdr:spPr>
        <a:xfrm>
          <a:off x="13703300" y="1760818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134801</xdr:rowOff>
    </xdr:from>
    <xdr:to>
      <xdr:col>67</xdr:col>
      <xdr:colOff>101600</xdr:colOff>
      <xdr:row>107</xdr:row>
      <xdr:rowOff>64951</xdr:rowOff>
    </xdr:to>
    <xdr:sp macro="" textlink="">
      <xdr:nvSpPr>
        <xdr:cNvPr id="883" name="楕円 882"/>
        <xdr:cNvSpPr/>
      </xdr:nvSpPr>
      <xdr:spPr>
        <a:xfrm>
          <a:off x="127635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120287</xdr:rowOff>
    </xdr:from>
    <xdr:to>
      <xdr:col>71</xdr:col>
      <xdr:colOff>177800</xdr:colOff>
      <xdr:row>107</xdr:row>
      <xdr:rowOff>14151</xdr:rowOff>
    </xdr:to>
    <xdr:cxnSp macro="">
      <xdr:nvCxnSpPr>
        <xdr:cNvPr id="884" name="直線コネクタ 883"/>
        <xdr:cNvCxnSpPr/>
      </xdr:nvCxnSpPr>
      <xdr:spPr>
        <a:xfrm flipV="1">
          <a:off x="12814300" y="17608187"/>
          <a:ext cx="889000" cy="75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80571</xdr:rowOff>
    </xdr:from>
    <xdr:ext cx="405111" cy="259045"/>
    <xdr:sp macro="" textlink="">
      <xdr:nvSpPr>
        <xdr:cNvPr id="885" name="n_1aveValue【庁舎】&#10;有形固定資産減価償却率"/>
        <xdr:cNvSpPr txBox="1"/>
      </xdr:nvSpPr>
      <xdr:spPr>
        <a:xfrm>
          <a:off x="152660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886" name="n_2aveValue【庁舎】&#10;有形固定資産減価償却率"/>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887" name="n_3aveValue【庁舎】&#10;有形固定資産減価償却率"/>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888" name="n_4aveValue【庁舎】&#10;有形固定資産減価償却率"/>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55353</xdr:rowOff>
    </xdr:from>
    <xdr:ext cx="405111" cy="259045"/>
    <xdr:sp macro="" textlink="">
      <xdr:nvSpPr>
        <xdr:cNvPr id="889" name="n_1mainValue【庁舎】&#10;有形固定資産減価償却率"/>
        <xdr:cNvSpPr txBox="1"/>
      </xdr:nvSpPr>
      <xdr:spPr>
        <a:xfrm>
          <a:off x="15266044" y="1737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55353</xdr:rowOff>
    </xdr:from>
    <xdr:ext cx="405111" cy="259045"/>
    <xdr:sp macro="" textlink="">
      <xdr:nvSpPr>
        <xdr:cNvPr id="890" name="n_2mainValue【庁舎】&#10;有形固定資産減価償却率"/>
        <xdr:cNvSpPr txBox="1"/>
      </xdr:nvSpPr>
      <xdr:spPr>
        <a:xfrm>
          <a:off x="14389744" y="1737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16164</xdr:rowOff>
    </xdr:from>
    <xdr:ext cx="405111" cy="259045"/>
    <xdr:sp macro="" textlink="">
      <xdr:nvSpPr>
        <xdr:cNvPr id="891" name="n_3mainValue【庁舎】&#10;有形固定資産減価償却率"/>
        <xdr:cNvSpPr txBox="1"/>
      </xdr:nvSpPr>
      <xdr:spPr>
        <a:xfrm>
          <a:off x="135007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56078</xdr:rowOff>
    </xdr:from>
    <xdr:ext cx="405111" cy="259045"/>
    <xdr:sp macro="" textlink="">
      <xdr:nvSpPr>
        <xdr:cNvPr id="892" name="n_4mainValue【庁舎】&#10;有形固定資産減価償却率"/>
        <xdr:cNvSpPr txBox="1"/>
      </xdr:nvSpPr>
      <xdr:spPr>
        <a:xfrm>
          <a:off x="12611744" y="1840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3" name="直線コネクタ 9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4" name="テキスト ボックス 9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5" name="直線コネクタ 9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6" name="テキスト ボックス 9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7" name="直線コネクタ 9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8" name="テキスト ボックス 9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9" name="直線コネクタ 9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0" name="テキスト ボックス 9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1" name="直線コネクタ 9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912" name="テキスト ボックス 911"/>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914" name="テキスト ボックス 913"/>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916" name="直線コネクタ 915"/>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917" name="【庁舎】&#10;一人当たり面積最小値テキスト"/>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918" name="直線コネクタ 917"/>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919" name="【庁舎】&#10;一人当たり面積最大値テキスト"/>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920" name="直線コネクタ 919"/>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921" name="【庁舎】&#10;一人当たり面積平均値テキスト"/>
        <xdr:cNvSpPr txBox="1"/>
      </xdr:nvSpPr>
      <xdr:spPr>
        <a:xfrm>
          <a:off x="22199600" y="18474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922" name="フローチャート: 判断 921"/>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155702</xdr:rowOff>
    </xdr:from>
    <xdr:to>
      <xdr:col>112</xdr:col>
      <xdr:colOff>38100</xdr:colOff>
      <xdr:row>108</xdr:row>
      <xdr:rowOff>85852</xdr:rowOff>
    </xdr:to>
    <xdr:sp macro="" textlink="">
      <xdr:nvSpPr>
        <xdr:cNvPr id="923" name="フローチャート: 判断 922"/>
        <xdr:cNvSpPr/>
      </xdr:nvSpPr>
      <xdr:spPr>
        <a:xfrm>
          <a:off x="21272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158496</xdr:rowOff>
    </xdr:from>
    <xdr:to>
      <xdr:col>107</xdr:col>
      <xdr:colOff>101600</xdr:colOff>
      <xdr:row>108</xdr:row>
      <xdr:rowOff>88646</xdr:rowOff>
    </xdr:to>
    <xdr:sp macro="" textlink="">
      <xdr:nvSpPr>
        <xdr:cNvPr id="924" name="フローチャート: 判断 923"/>
        <xdr:cNvSpPr/>
      </xdr:nvSpPr>
      <xdr:spPr>
        <a:xfrm>
          <a:off x="20383500" y="1850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161162</xdr:rowOff>
    </xdr:from>
    <xdr:to>
      <xdr:col>102</xdr:col>
      <xdr:colOff>165100</xdr:colOff>
      <xdr:row>108</xdr:row>
      <xdr:rowOff>91312</xdr:rowOff>
    </xdr:to>
    <xdr:sp macro="" textlink="">
      <xdr:nvSpPr>
        <xdr:cNvPr id="925" name="フローチャート: 判断 924"/>
        <xdr:cNvSpPr/>
      </xdr:nvSpPr>
      <xdr:spPr>
        <a:xfrm>
          <a:off x="19494500" y="1850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162561</xdr:rowOff>
    </xdr:from>
    <xdr:to>
      <xdr:col>98</xdr:col>
      <xdr:colOff>38100</xdr:colOff>
      <xdr:row>108</xdr:row>
      <xdr:rowOff>92711</xdr:rowOff>
    </xdr:to>
    <xdr:sp macro="" textlink="">
      <xdr:nvSpPr>
        <xdr:cNvPr id="926" name="フローチャート: 判断 925"/>
        <xdr:cNvSpPr/>
      </xdr:nvSpPr>
      <xdr:spPr>
        <a:xfrm>
          <a:off x="18605500" y="1850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130175</xdr:rowOff>
    </xdr:from>
    <xdr:to>
      <xdr:col>116</xdr:col>
      <xdr:colOff>114300</xdr:colOff>
      <xdr:row>108</xdr:row>
      <xdr:rowOff>60325</xdr:rowOff>
    </xdr:to>
    <xdr:sp macro="" textlink="">
      <xdr:nvSpPr>
        <xdr:cNvPr id="932" name="楕円 931"/>
        <xdr:cNvSpPr/>
      </xdr:nvSpPr>
      <xdr:spPr>
        <a:xfrm>
          <a:off x="22110700" y="184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89552</xdr:rowOff>
    </xdr:from>
    <xdr:ext cx="469744" cy="259045"/>
    <xdr:sp macro="" textlink="">
      <xdr:nvSpPr>
        <xdr:cNvPr id="933" name="【庁舎】&#10;一人当たり面積該当値テキスト"/>
        <xdr:cNvSpPr txBox="1"/>
      </xdr:nvSpPr>
      <xdr:spPr>
        <a:xfrm>
          <a:off x="22199600" y="1826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131572</xdr:rowOff>
    </xdr:from>
    <xdr:to>
      <xdr:col>112</xdr:col>
      <xdr:colOff>38100</xdr:colOff>
      <xdr:row>108</xdr:row>
      <xdr:rowOff>61722</xdr:rowOff>
    </xdr:to>
    <xdr:sp macro="" textlink="">
      <xdr:nvSpPr>
        <xdr:cNvPr id="934" name="楕円 933"/>
        <xdr:cNvSpPr/>
      </xdr:nvSpPr>
      <xdr:spPr>
        <a:xfrm>
          <a:off x="21272500" y="1847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9525</xdr:rowOff>
    </xdr:from>
    <xdr:to>
      <xdr:col>116</xdr:col>
      <xdr:colOff>63500</xdr:colOff>
      <xdr:row>108</xdr:row>
      <xdr:rowOff>10922</xdr:rowOff>
    </xdr:to>
    <xdr:cxnSp macro="">
      <xdr:nvCxnSpPr>
        <xdr:cNvPr id="935" name="直線コネクタ 934"/>
        <xdr:cNvCxnSpPr/>
      </xdr:nvCxnSpPr>
      <xdr:spPr>
        <a:xfrm flipV="1">
          <a:off x="21323300" y="18526125"/>
          <a:ext cx="8382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132207</xdr:rowOff>
    </xdr:from>
    <xdr:to>
      <xdr:col>107</xdr:col>
      <xdr:colOff>101600</xdr:colOff>
      <xdr:row>108</xdr:row>
      <xdr:rowOff>62357</xdr:rowOff>
    </xdr:to>
    <xdr:sp macro="" textlink="">
      <xdr:nvSpPr>
        <xdr:cNvPr id="936" name="楕円 935"/>
        <xdr:cNvSpPr/>
      </xdr:nvSpPr>
      <xdr:spPr>
        <a:xfrm>
          <a:off x="20383500" y="1847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10922</xdr:rowOff>
    </xdr:from>
    <xdr:to>
      <xdr:col>111</xdr:col>
      <xdr:colOff>177800</xdr:colOff>
      <xdr:row>108</xdr:row>
      <xdr:rowOff>11557</xdr:rowOff>
    </xdr:to>
    <xdr:cxnSp macro="">
      <xdr:nvCxnSpPr>
        <xdr:cNvPr id="937" name="直線コネクタ 936"/>
        <xdr:cNvCxnSpPr/>
      </xdr:nvCxnSpPr>
      <xdr:spPr>
        <a:xfrm flipV="1">
          <a:off x="20434300" y="18527522"/>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133350</xdr:rowOff>
    </xdr:from>
    <xdr:to>
      <xdr:col>102</xdr:col>
      <xdr:colOff>165100</xdr:colOff>
      <xdr:row>108</xdr:row>
      <xdr:rowOff>63500</xdr:rowOff>
    </xdr:to>
    <xdr:sp macro="" textlink="">
      <xdr:nvSpPr>
        <xdr:cNvPr id="938" name="楕円 937"/>
        <xdr:cNvSpPr/>
      </xdr:nvSpPr>
      <xdr:spPr>
        <a:xfrm>
          <a:off x="19494500" y="184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11557</xdr:rowOff>
    </xdr:from>
    <xdr:to>
      <xdr:col>107</xdr:col>
      <xdr:colOff>50800</xdr:colOff>
      <xdr:row>108</xdr:row>
      <xdr:rowOff>12700</xdr:rowOff>
    </xdr:to>
    <xdr:cxnSp macro="">
      <xdr:nvCxnSpPr>
        <xdr:cNvPr id="939" name="直線コネクタ 938"/>
        <xdr:cNvCxnSpPr/>
      </xdr:nvCxnSpPr>
      <xdr:spPr>
        <a:xfrm flipV="1">
          <a:off x="19545300" y="185281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32765</xdr:rowOff>
    </xdr:from>
    <xdr:to>
      <xdr:col>98</xdr:col>
      <xdr:colOff>38100</xdr:colOff>
      <xdr:row>108</xdr:row>
      <xdr:rowOff>134365</xdr:rowOff>
    </xdr:to>
    <xdr:sp macro="" textlink="">
      <xdr:nvSpPr>
        <xdr:cNvPr id="940" name="楕円 939"/>
        <xdr:cNvSpPr/>
      </xdr:nvSpPr>
      <xdr:spPr>
        <a:xfrm>
          <a:off x="18605500" y="1854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12700</xdr:rowOff>
    </xdr:from>
    <xdr:to>
      <xdr:col>102</xdr:col>
      <xdr:colOff>114300</xdr:colOff>
      <xdr:row>108</xdr:row>
      <xdr:rowOff>83565</xdr:rowOff>
    </xdr:to>
    <xdr:cxnSp macro="">
      <xdr:nvCxnSpPr>
        <xdr:cNvPr id="941" name="直線コネクタ 940"/>
        <xdr:cNvCxnSpPr/>
      </xdr:nvCxnSpPr>
      <xdr:spPr>
        <a:xfrm flipV="1">
          <a:off x="18656300" y="18529300"/>
          <a:ext cx="8890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76979</xdr:rowOff>
    </xdr:from>
    <xdr:ext cx="469744" cy="259045"/>
    <xdr:sp macro="" textlink="">
      <xdr:nvSpPr>
        <xdr:cNvPr id="942" name="n_1aveValue【庁舎】&#10;一人当たり面積"/>
        <xdr:cNvSpPr txBox="1"/>
      </xdr:nvSpPr>
      <xdr:spPr>
        <a:xfrm>
          <a:off x="210757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79773</xdr:rowOff>
    </xdr:from>
    <xdr:ext cx="469744" cy="259045"/>
    <xdr:sp macro="" textlink="">
      <xdr:nvSpPr>
        <xdr:cNvPr id="943" name="n_2aveValue【庁舎】&#10;一人当たり面積"/>
        <xdr:cNvSpPr txBox="1"/>
      </xdr:nvSpPr>
      <xdr:spPr>
        <a:xfrm>
          <a:off x="20199427" y="1859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82439</xdr:rowOff>
    </xdr:from>
    <xdr:ext cx="469744" cy="259045"/>
    <xdr:sp macro="" textlink="">
      <xdr:nvSpPr>
        <xdr:cNvPr id="944" name="n_3aveValue【庁舎】&#10;一人当たり面積"/>
        <xdr:cNvSpPr txBox="1"/>
      </xdr:nvSpPr>
      <xdr:spPr>
        <a:xfrm>
          <a:off x="19310427" y="1859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109238</xdr:rowOff>
    </xdr:from>
    <xdr:ext cx="469744" cy="259045"/>
    <xdr:sp macro="" textlink="">
      <xdr:nvSpPr>
        <xdr:cNvPr id="945" name="n_4aveValue【庁舎】&#10;一人当たり面積"/>
        <xdr:cNvSpPr txBox="1"/>
      </xdr:nvSpPr>
      <xdr:spPr>
        <a:xfrm>
          <a:off x="18421427" y="1828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78249</xdr:rowOff>
    </xdr:from>
    <xdr:ext cx="469744" cy="259045"/>
    <xdr:sp macro="" textlink="">
      <xdr:nvSpPr>
        <xdr:cNvPr id="946" name="n_1mainValue【庁舎】&#10;一人当たり面積"/>
        <xdr:cNvSpPr txBox="1"/>
      </xdr:nvSpPr>
      <xdr:spPr>
        <a:xfrm>
          <a:off x="21075727" y="182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78884</xdr:rowOff>
    </xdr:from>
    <xdr:ext cx="469744" cy="259045"/>
    <xdr:sp macro="" textlink="">
      <xdr:nvSpPr>
        <xdr:cNvPr id="947" name="n_2mainValue【庁舎】&#10;一人当たり面積"/>
        <xdr:cNvSpPr txBox="1"/>
      </xdr:nvSpPr>
      <xdr:spPr>
        <a:xfrm>
          <a:off x="20199427" y="1825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80027</xdr:rowOff>
    </xdr:from>
    <xdr:ext cx="469744" cy="259045"/>
    <xdr:sp macro="" textlink="">
      <xdr:nvSpPr>
        <xdr:cNvPr id="948" name="n_3mainValue【庁舎】&#10;一人当たり面積"/>
        <xdr:cNvSpPr txBox="1"/>
      </xdr:nvSpPr>
      <xdr:spPr>
        <a:xfrm>
          <a:off x="193104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125492</xdr:rowOff>
    </xdr:from>
    <xdr:ext cx="469744" cy="259045"/>
    <xdr:sp macro="" textlink="">
      <xdr:nvSpPr>
        <xdr:cNvPr id="949" name="n_4mainValue【庁舎】&#10;一人当たり面積"/>
        <xdr:cNvSpPr txBox="1"/>
      </xdr:nvSpPr>
      <xdr:spPr>
        <a:xfrm>
          <a:off x="18421427" y="1864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東日本大震災以降は、帰還困難区域内にある公共施設の改修ができず年々有形固定資産減価償却率が上昇傾向にあり、類似団体内平均値を下回る公共施設は震災以前に電源地域対策交付金を財源とし建設また改修したため有形固定資産減価償却率は低い数値となっていた。しかし平成３０年度以降帰町に向けた復興拠点内の整備により、新規に整備を行った本庁舎、福祉施設については減価償却率が低くなっている。令和３年度においては交流施設等を新たに整備したため、市民会館に対する減価償却率が大幅に減少した。今後も復興事業の進捗により、公共施設の新設、改修等を多く計画していることから、それにより減価償却率が大幅に下がる項目が今後出てくると見込んでいる。</a:t>
          </a:r>
          <a:endParaRPr lang="ja-JP" altLang="ja-JP" sz="11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10,160
10,115
78.71
43,107,963
38,703,372
565,998
5,282,193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3050" cy="592470"/>
    <xdr:sp macro="" textlink="">
      <xdr:nvSpPr>
        <xdr:cNvPr id="35" name="テキスト ボックス 34"/>
        <xdr:cNvSpPr txBox="1"/>
      </xdr:nvSpPr>
      <xdr:spPr>
        <a:xfrm>
          <a:off x="762000" y="4533900"/>
          <a:ext cx="9163050"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基準財政収入額において、固定資産税算定に係る福島第一原子力発電所構内にある汚水タンク等の大規模償却資産が震災後大きなウエイトを占めている。そのため税収減をカバーできていることにより、震災以前の水準を保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今後は、減価償却等により税収減が見込まれることから、経常的な歳出の削減等に努める。</a:t>
          </a:r>
          <a:endParaRPr lang="ja-JP" altLang="ja-JP" sz="13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38</xdr:row>
      <xdr:rowOff>43604</xdr:rowOff>
    </xdr:from>
    <xdr:to>
      <xdr:col>23</xdr:col>
      <xdr:colOff>133350</xdr:colOff>
      <xdr:row>45</xdr:row>
      <xdr:rowOff>25823</xdr:rowOff>
    </xdr:to>
    <xdr:cxnSp macro="">
      <xdr:nvCxnSpPr>
        <xdr:cNvPr id="63" name="直線コネクタ 62"/>
        <xdr:cNvCxnSpPr/>
      </xdr:nvCxnSpPr>
      <xdr:spPr>
        <a:xfrm flipV="1">
          <a:off x="4953000" y="6558704"/>
          <a:ext cx="0" cy="11823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129980</xdr:rowOff>
    </xdr:from>
    <xdr:ext cx="762000" cy="259045"/>
    <xdr:sp macro="" textlink="">
      <xdr:nvSpPr>
        <xdr:cNvPr id="66" name="財政力最大値テキスト"/>
        <xdr:cNvSpPr txBox="1"/>
      </xdr:nvSpPr>
      <xdr:spPr>
        <a:xfrm>
          <a:off x="5041900" y="6302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38</xdr:row>
      <xdr:rowOff>43604</xdr:rowOff>
    </xdr:from>
    <xdr:to>
      <xdr:col>24</xdr:col>
      <xdr:colOff>12700</xdr:colOff>
      <xdr:row>38</xdr:row>
      <xdr:rowOff>43604</xdr:rowOff>
    </xdr:to>
    <xdr:cxnSp macro="">
      <xdr:nvCxnSpPr>
        <xdr:cNvPr id="67" name="直線コネクタ 66"/>
        <xdr:cNvCxnSpPr/>
      </xdr:nvCxnSpPr>
      <xdr:spPr>
        <a:xfrm>
          <a:off x="4864100" y="6558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19473</xdr:rowOff>
    </xdr:from>
    <xdr:to>
      <xdr:col>23</xdr:col>
      <xdr:colOff>133350</xdr:colOff>
      <xdr:row>38</xdr:row>
      <xdr:rowOff>107950</xdr:rowOff>
    </xdr:to>
    <xdr:cxnSp macro="">
      <xdr:nvCxnSpPr>
        <xdr:cNvPr id="68" name="直線コネクタ 67"/>
        <xdr:cNvCxnSpPr/>
      </xdr:nvCxnSpPr>
      <xdr:spPr>
        <a:xfrm>
          <a:off x="4114800" y="653457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153264</xdr:rowOff>
    </xdr:from>
    <xdr:ext cx="762000" cy="259045"/>
    <xdr:sp macro="" textlink="">
      <xdr:nvSpPr>
        <xdr:cNvPr id="69" name="財政力平均値テキスト"/>
        <xdr:cNvSpPr txBox="1"/>
      </xdr:nvSpPr>
      <xdr:spPr>
        <a:xfrm>
          <a:off x="5041900" y="7525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9737</xdr:rowOff>
    </xdr:from>
    <xdr:to>
      <xdr:col>23</xdr:col>
      <xdr:colOff>184150</xdr:colOff>
      <xdr:row>44</xdr:row>
      <xdr:rowOff>111337</xdr:rowOff>
    </xdr:to>
    <xdr:sp macro="" textlink="">
      <xdr:nvSpPr>
        <xdr:cNvPr id="70" name="フローチャート: 判断 69"/>
        <xdr:cNvSpPr/>
      </xdr:nvSpPr>
      <xdr:spPr>
        <a:xfrm>
          <a:off x="4902200" y="755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102447</xdr:rowOff>
    </xdr:from>
    <xdr:to>
      <xdr:col>19</xdr:col>
      <xdr:colOff>133350</xdr:colOff>
      <xdr:row>38</xdr:row>
      <xdr:rowOff>19473</xdr:rowOff>
    </xdr:to>
    <xdr:cxnSp macro="">
      <xdr:nvCxnSpPr>
        <xdr:cNvPr id="71" name="直線コネクタ 70"/>
        <xdr:cNvCxnSpPr/>
      </xdr:nvCxnSpPr>
      <xdr:spPr>
        <a:xfrm>
          <a:off x="3225800" y="644609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41910</xdr:rowOff>
    </xdr:from>
    <xdr:to>
      <xdr:col>19</xdr:col>
      <xdr:colOff>184150</xdr:colOff>
      <xdr:row>44</xdr:row>
      <xdr:rowOff>143510</xdr:rowOff>
    </xdr:to>
    <xdr:sp macro="" textlink="">
      <xdr:nvSpPr>
        <xdr:cNvPr id="72" name="フローチャート: 判断 71"/>
        <xdr:cNvSpPr/>
      </xdr:nvSpPr>
      <xdr:spPr>
        <a:xfrm>
          <a:off x="4064000" y="758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128287</xdr:rowOff>
    </xdr:from>
    <xdr:ext cx="736600" cy="259045"/>
    <xdr:sp macro="" textlink="">
      <xdr:nvSpPr>
        <xdr:cNvPr id="73" name="テキスト ボックス 72"/>
        <xdr:cNvSpPr txBox="1"/>
      </xdr:nvSpPr>
      <xdr:spPr>
        <a:xfrm>
          <a:off x="3733800" y="767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102447</xdr:rowOff>
    </xdr:from>
    <xdr:to>
      <xdr:col>15</xdr:col>
      <xdr:colOff>82550</xdr:colOff>
      <xdr:row>37</xdr:row>
      <xdr:rowOff>126577</xdr:rowOff>
    </xdr:to>
    <xdr:cxnSp macro="">
      <xdr:nvCxnSpPr>
        <xdr:cNvPr id="74" name="直線コネクタ 73"/>
        <xdr:cNvCxnSpPr/>
      </xdr:nvCxnSpPr>
      <xdr:spPr>
        <a:xfrm flipV="1">
          <a:off x="2336800" y="644609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78317</xdr:rowOff>
    </xdr:from>
    <xdr:to>
      <xdr:col>11</xdr:col>
      <xdr:colOff>31750</xdr:colOff>
      <xdr:row>37</xdr:row>
      <xdr:rowOff>126577</xdr:rowOff>
    </xdr:to>
    <xdr:cxnSp macro="">
      <xdr:nvCxnSpPr>
        <xdr:cNvPr id="77" name="直線コネクタ 76"/>
        <xdr:cNvCxnSpPr/>
      </xdr:nvCxnSpPr>
      <xdr:spPr>
        <a:xfrm>
          <a:off x="1447800" y="642196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49954</xdr:rowOff>
    </xdr:from>
    <xdr:to>
      <xdr:col>7</xdr:col>
      <xdr:colOff>31750</xdr:colOff>
      <xdr:row>44</xdr:row>
      <xdr:rowOff>151554</xdr:rowOff>
    </xdr:to>
    <xdr:sp macro="" textlink="">
      <xdr:nvSpPr>
        <xdr:cNvPr id="80" name="フローチャート: 判断 79"/>
        <xdr:cNvSpPr/>
      </xdr:nvSpPr>
      <xdr:spPr>
        <a:xfrm>
          <a:off x="1397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136331</xdr:rowOff>
    </xdr:from>
    <xdr:ext cx="762000" cy="259045"/>
    <xdr:sp macro="" textlink="">
      <xdr:nvSpPr>
        <xdr:cNvPr id="81" name="テキスト ボックス 80"/>
        <xdr:cNvSpPr txBox="1"/>
      </xdr:nvSpPr>
      <xdr:spPr>
        <a:xfrm>
          <a:off x="1066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57150</xdr:rowOff>
    </xdr:from>
    <xdr:to>
      <xdr:col>23</xdr:col>
      <xdr:colOff>184150</xdr:colOff>
      <xdr:row>38</xdr:row>
      <xdr:rowOff>158750</xdr:rowOff>
    </xdr:to>
    <xdr:sp macro="" textlink="">
      <xdr:nvSpPr>
        <xdr:cNvPr id="87" name="楕円 86"/>
        <xdr:cNvSpPr/>
      </xdr:nvSpPr>
      <xdr:spPr>
        <a:xfrm>
          <a:off x="4902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149877</xdr:rowOff>
    </xdr:from>
    <xdr:ext cx="762000" cy="259045"/>
    <xdr:sp macro="" textlink="">
      <xdr:nvSpPr>
        <xdr:cNvPr id="88" name="財政力該当値テキスト"/>
        <xdr:cNvSpPr txBox="1"/>
      </xdr:nvSpPr>
      <xdr:spPr>
        <a:xfrm>
          <a:off x="5041900" y="649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140123</xdr:rowOff>
    </xdr:from>
    <xdr:to>
      <xdr:col>19</xdr:col>
      <xdr:colOff>184150</xdr:colOff>
      <xdr:row>38</xdr:row>
      <xdr:rowOff>70273</xdr:rowOff>
    </xdr:to>
    <xdr:sp macro="" textlink="">
      <xdr:nvSpPr>
        <xdr:cNvPr id="89" name="楕円 88"/>
        <xdr:cNvSpPr/>
      </xdr:nvSpPr>
      <xdr:spPr>
        <a:xfrm>
          <a:off x="4064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80450</xdr:rowOff>
    </xdr:from>
    <xdr:ext cx="736600" cy="259045"/>
    <xdr:sp macro="" textlink="">
      <xdr:nvSpPr>
        <xdr:cNvPr id="90" name="テキスト ボックス 89"/>
        <xdr:cNvSpPr txBox="1"/>
      </xdr:nvSpPr>
      <xdr:spPr>
        <a:xfrm>
          <a:off x="3733800" y="625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51647</xdr:rowOff>
    </xdr:from>
    <xdr:to>
      <xdr:col>15</xdr:col>
      <xdr:colOff>133350</xdr:colOff>
      <xdr:row>37</xdr:row>
      <xdr:rowOff>153247</xdr:rowOff>
    </xdr:to>
    <xdr:sp macro="" textlink="">
      <xdr:nvSpPr>
        <xdr:cNvPr id="91" name="楕円 90"/>
        <xdr:cNvSpPr/>
      </xdr:nvSpPr>
      <xdr:spPr>
        <a:xfrm>
          <a:off x="3175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163424</xdr:rowOff>
    </xdr:from>
    <xdr:ext cx="762000" cy="259045"/>
    <xdr:sp macro="" textlink="">
      <xdr:nvSpPr>
        <xdr:cNvPr id="92" name="テキスト ボックス 91"/>
        <xdr:cNvSpPr txBox="1"/>
      </xdr:nvSpPr>
      <xdr:spPr>
        <a:xfrm>
          <a:off x="2844800" y="616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75777</xdr:rowOff>
    </xdr:from>
    <xdr:to>
      <xdr:col>11</xdr:col>
      <xdr:colOff>82550</xdr:colOff>
      <xdr:row>38</xdr:row>
      <xdr:rowOff>5927</xdr:rowOff>
    </xdr:to>
    <xdr:sp macro="" textlink="">
      <xdr:nvSpPr>
        <xdr:cNvPr id="93" name="楕円 92"/>
        <xdr:cNvSpPr/>
      </xdr:nvSpPr>
      <xdr:spPr>
        <a:xfrm>
          <a:off x="2286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16104</xdr:rowOff>
    </xdr:from>
    <xdr:ext cx="762000" cy="259045"/>
    <xdr:sp macro="" textlink="">
      <xdr:nvSpPr>
        <xdr:cNvPr id="94" name="テキスト ボックス 93"/>
        <xdr:cNvSpPr txBox="1"/>
      </xdr:nvSpPr>
      <xdr:spPr>
        <a:xfrm>
          <a:off x="1955800" y="618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27517</xdr:rowOff>
    </xdr:from>
    <xdr:to>
      <xdr:col>7</xdr:col>
      <xdr:colOff>31750</xdr:colOff>
      <xdr:row>37</xdr:row>
      <xdr:rowOff>129117</xdr:rowOff>
    </xdr:to>
    <xdr:sp macro="" textlink="">
      <xdr:nvSpPr>
        <xdr:cNvPr id="95" name="楕円 94"/>
        <xdr:cNvSpPr/>
      </xdr:nvSpPr>
      <xdr:spPr>
        <a:xfrm>
          <a:off x="1397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139294</xdr:rowOff>
    </xdr:from>
    <xdr:ext cx="762000" cy="259045"/>
    <xdr:sp macro="" textlink="">
      <xdr:nvSpPr>
        <xdr:cNvPr id="96" name="テキスト ボックス 95"/>
        <xdr:cNvSpPr txBox="1"/>
      </xdr:nvSpPr>
      <xdr:spPr>
        <a:xfrm>
          <a:off x="1066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震災後、減免している税収減があるものの、財政力指数の分析欄のもあるように固定資産税（大規模償却資産）が税収増となっている。そのため</a:t>
          </a:r>
          <a:r>
            <a:rPr kumimoji="1" lang="ja-JP" altLang="en-US" sz="1300">
              <a:solidFill>
                <a:schemeClr val="dk1"/>
              </a:solidFill>
              <a:effectLst/>
              <a:latin typeface="+mn-lt"/>
              <a:ea typeface="+mn-ea"/>
              <a:cs typeface="+mn-cs"/>
            </a:rPr>
            <a:t>経常収支比率は</a:t>
          </a:r>
          <a:r>
            <a:rPr kumimoji="1" lang="en-US" altLang="ja-JP" sz="1300">
              <a:solidFill>
                <a:schemeClr val="dk1"/>
              </a:solidFill>
              <a:effectLst/>
              <a:latin typeface="+mn-lt"/>
              <a:ea typeface="+mn-ea"/>
              <a:cs typeface="+mn-cs"/>
            </a:rPr>
            <a:t>60</a:t>
          </a:r>
          <a:r>
            <a:rPr kumimoji="1" lang="ja-JP" altLang="en-US" sz="1300">
              <a:solidFill>
                <a:schemeClr val="dk1"/>
              </a:solidFill>
              <a:effectLst/>
              <a:latin typeface="+mn-lt"/>
              <a:ea typeface="+mn-ea"/>
              <a:cs typeface="+mn-cs"/>
            </a:rPr>
            <a:t>％前後を</a:t>
          </a:r>
          <a:r>
            <a:rPr kumimoji="1" lang="ja-JP" altLang="ja-JP" sz="1300">
              <a:solidFill>
                <a:schemeClr val="dk1"/>
              </a:solidFill>
              <a:effectLst/>
              <a:latin typeface="+mn-lt"/>
              <a:ea typeface="+mn-ea"/>
              <a:cs typeface="+mn-cs"/>
            </a:rPr>
            <a:t>維持していたが、</a:t>
          </a:r>
          <a:r>
            <a:rPr kumimoji="1" lang="ja-JP" altLang="en-US" sz="1300">
              <a:solidFill>
                <a:schemeClr val="dk1"/>
              </a:solidFill>
              <a:effectLst/>
              <a:latin typeface="+mn-lt"/>
              <a:ea typeface="+mn-ea"/>
              <a:cs typeface="+mn-cs"/>
            </a:rPr>
            <a:t>昨年度に人件費の増加と、標準税収入等の減により標準財政規模が減少したことにより、</a:t>
          </a:r>
          <a:r>
            <a:rPr kumimoji="1" lang="ja-JP" altLang="ja-JP"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9.1</a:t>
          </a:r>
          <a:r>
            <a:rPr kumimoji="1" lang="ja-JP" altLang="ja-JP" sz="1300">
              <a:solidFill>
                <a:schemeClr val="dk1"/>
              </a:solidFill>
              <a:effectLst/>
              <a:latin typeface="+mn-lt"/>
              <a:ea typeface="+mn-ea"/>
              <a:cs typeface="+mn-cs"/>
            </a:rPr>
            <a:t>ポイント減となった。</a:t>
          </a:r>
          <a:r>
            <a:rPr kumimoji="1" lang="ja-JP" altLang="en-US" sz="1300">
              <a:solidFill>
                <a:schemeClr val="dk1"/>
              </a:solidFill>
              <a:effectLst/>
              <a:latin typeface="+mn-lt"/>
              <a:ea typeface="+mn-ea"/>
              <a:cs typeface="+mn-cs"/>
            </a:rPr>
            <a:t>今年度についてもその傾向があり昨年度とほぼ同じ比率となっている。</a:t>
          </a:r>
          <a:endParaRPr lang="ja-JP" altLang="ja-JP" sz="13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3" name="直線コネクタ 112"/>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4" name="テキスト ボックス 113"/>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7" name="直線コネクタ 116"/>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8" name="テキスト ボックス 117"/>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1" name="直線コネクタ 120"/>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2" name="テキスト ボックス 121"/>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3" name="直線コネクタ 122"/>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4" name="テキスト ボックス 123"/>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5" name="直線コネクタ 124"/>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6" name="テキスト ボックス 125"/>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0" name="直線コネクタ 129"/>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1"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2" name="直線コネクタ 131"/>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3"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4" name="直線コネクタ 133"/>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83662</xdr:rowOff>
    </xdr:from>
    <xdr:to>
      <xdr:col>23</xdr:col>
      <xdr:colOff>133350</xdr:colOff>
      <xdr:row>62</xdr:row>
      <xdr:rowOff>98743</xdr:rowOff>
    </xdr:to>
    <xdr:cxnSp macro="">
      <xdr:nvCxnSpPr>
        <xdr:cNvPr id="135" name="直線コネクタ 134"/>
        <xdr:cNvCxnSpPr/>
      </xdr:nvCxnSpPr>
      <xdr:spPr>
        <a:xfrm flipV="1">
          <a:off x="4114800" y="10713562"/>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36053</xdr:rowOff>
    </xdr:from>
    <xdr:ext cx="762000" cy="259045"/>
    <xdr:sp macro="" textlink="">
      <xdr:nvSpPr>
        <xdr:cNvPr id="136" name="財政構造の弾力性平均値テキスト"/>
        <xdr:cNvSpPr txBox="1"/>
      </xdr:nvSpPr>
      <xdr:spPr>
        <a:xfrm>
          <a:off x="5041900" y="11008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7" name="フローチャート: 判断 136"/>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167163</xdr:rowOff>
    </xdr:from>
    <xdr:to>
      <xdr:col>19</xdr:col>
      <xdr:colOff>133350</xdr:colOff>
      <xdr:row>62</xdr:row>
      <xdr:rowOff>98743</xdr:rowOff>
    </xdr:to>
    <xdr:cxnSp macro="">
      <xdr:nvCxnSpPr>
        <xdr:cNvPr id="138" name="直線コネクタ 137"/>
        <xdr:cNvCxnSpPr/>
      </xdr:nvCxnSpPr>
      <xdr:spPr>
        <a:xfrm>
          <a:off x="3225800" y="10454163"/>
          <a:ext cx="889000" cy="27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28257</xdr:rowOff>
    </xdr:from>
    <xdr:to>
      <xdr:col>19</xdr:col>
      <xdr:colOff>184150</xdr:colOff>
      <xdr:row>65</xdr:row>
      <xdr:rowOff>129857</xdr:rowOff>
    </xdr:to>
    <xdr:sp macro="" textlink="">
      <xdr:nvSpPr>
        <xdr:cNvPr id="139" name="フローチャート: 判断 138"/>
        <xdr:cNvSpPr/>
      </xdr:nvSpPr>
      <xdr:spPr>
        <a:xfrm>
          <a:off x="4064000" y="1117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114634</xdr:rowOff>
    </xdr:from>
    <xdr:ext cx="736600" cy="259045"/>
    <xdr:sp macro="" textlink="">
      <xdr:nvSpPr>
        <xdr:cNvPr id="140" name="テキスト ボックス 139"/>
        <xdr:cNvSpPr txBox="1"/>
      </xdr:nvSpPr>
      <xdr:spPr>
        <a:xfrm>
          <a:off x="3733800" y="1125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167163</xdr:rowOff>
    </xdr:from>
    <xdr:to>
      <xdr:col>15</xdr:col>
      <xdr:colOff>82550</xdr:colOff>
      <xdr:row>61</xdr:row>
      <xdr:rowOff>95250</xdr:rowOff>
    </xdr:to>
    <xdr:cxnSp macro="">
      <xdr:nvCxnSpPr>
        <xdr:cNvPr id="141" name="直線コネクタ 140"/>
        <xdr:cNvCxnSpPr/>
      </xdr:nvCxnSpPr>
      <xdr:spPr>
        <a:xfrm flipV="1">
          <a:off x="2336800" y="10454163"/>
          <a:ext cx="889000" cy="9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67469</xdr:rowOff>
    </xdr:from>
    <xdr:to>
      <xdr:col>15</xdr:col>
      <xdr:colOff>133350</xdr:colOff>
      <xdr:row>65</xdr:row>
      <xdr:rowOff>169069</xdr:rowOff>
    </xdr:to>
    <xdr:sp macro="" textlink="">
      <xdr:nvSpPr>
        <xdr:cNvPr id="142" name="フローチャート: 判断 141"/>
        <xdr:cNvSpPr/>
      </xdr:nvSpPr>
      <xdr:spPr>
        <a:xfrm>
          <a:off x="3175000" y="1121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153846</xdr:rowOff>
    </xdr:from>
    <xdr:ext cx="762000" cy="259045"/>
    <xdr:sp macro="" textlink="">
      <xdr:nvSpPr>
        <xdr:cNvPr id="143" name="テキスト ボックス 142"/>
        <xdr:cNvSpPr txBox="1"/>
      </xdr:nvSpPr>
      <xdr:spPr>
        <a:xfrm>
          <a:off x="2844800" y="1129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109855</xdr:rowOff>
    </xdr:from>
    <xdr:to>
      <xdr:col>11</xdr:col>
      <xdr:colOff>31750</xdr:colOff>
      <xdr:row>61</xdr:row>
      <xdr:rowOff>95250</xdr:rowOff>
    </xdr:to>
    <xdr:cxnSp macro="">
      <xdr:nvCxnSpPr>
        <xdr:cNvPr id="144" name="直線コネクタ 143"/>
        <xdr:cNvCxnSpPr/>
      </xdr:nvCxnSpPr>
      <xdr:spPr>
        <a:xfrm>
          <a:off x="1447800" y="10396855"/>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49371</xdr:rowOff>
    </xdr:from>
    <xdr:to>
      <xdr:col>11</xdr:col>
      <xdr:colOff>82550</xdr:colOff>
      <xdr:row>65</xdr:row>
      <xdr:rowOff>150971</xdr:rowOff>
    </xdr:to>
    <xdr:sp macro="" textlink="">
      <xdr:nvSpPr>
        <xdr:cNvPr id="145" name="フローチャート: 判断 144"/>
        <xdr:cNvSpPr/>
      </xdr:nvSpPr>
      <xdr:spPr>
        <a:xfrm>
          <a:off x="2286000" y="1119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135748</xdr:rowOff>
    </xdr:from>
    <xdr:ext cx="762000" cy="259045"/>
    <xdr:sp macro="" textlink="">
      <xdr:nvSpPr>
        <xdr:cNvPr id="146" name="テキスト ボックス 145"/>
        <xdr:cNvSpPr txBox="1"/>
      </xdr:nvSpPr>
      <xdr:spPr>
        <a:xfrm>
          <a:off x="1955800" y="11279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1112</xdr:rowOff>
    </xdr:from>
    <xdr:to>
      <xdr:col>7</xdr:col>
      <xdr:colOff>31750</xdr:colOff>
      <xdr:row>65</xdr:row>
      <xdr:rowOff>102712</xdr:rowOff>
    </xdr:to>
    <xdr:sp macro="" textlink="">
      <xdr:nvSpPr>
        <xdr:cNvPr id="147" name="フローチャート: 判断 146"/>
        <xdr:cNvSpPr/>
      </xdr:nvSpPr>
      <xdr:spPr>
        <a:xfrm>
          <a:off x="1397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87489</xdr:rowOff>
    </xdr:from>
    <xdr:ext cx="762000" cy="259045"/>
    <xdr:sp macro="" textlink="">
      <xdr:nvSpPr>
        <xdr:cNvPr id="148" name="テキスト ボックス 147"/>
        <xdr:cNvSpPr txBox="1"/>
      </xdr:nvSpPr>
      <xdr:spPr>
        <a:xfrm>
          <a:off x="1066800" y="1123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32862</xdr:rowOff>
    </xdr:from>
    <xdr:to>
      <xdr:col>23</xdr:col>
      <xdr:colOff>184150</xdr:colOff>
      <xdr:row>62</xdr:row>
      <xdr:rowOff>134462</xdr:rowOff>
    </xdr:to>
    <xdr:sp macro="" textlink="">
      <xdr:nvSpPr>
        <xdr:cNvPr id="154" name="楕円 153"/>
        <xdr:cNvSpPr/>
      </xdr:nvSpPr>
      <xdr:spPr>
        <a:xfrm>
          <a:off x="4902200" y="106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49389</xdr:rowOff>
    </xdr:from>
    <xdr:ext cx="762000" cy="259045"/>
    <xdr:sp macro="" textlink="">
      <xdr:nvSpPr>
        <xdr:cNvPr id="155" name="財政構造の弾力性該当値テキスト"/>
        <xdr:cNvSpPr txBox="1"/>
      </xdr:nvSpPr>
      <xdr:spPr>
        <a:xfrm>
          <a:off x="5041900" y="105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47943</xdr:rowOff>
    </xdr:from>
    <xdr:to>
      <xdr:col>19</xdr:col>
      <xdr:colOff>184150</xdr:colOff>
      <xdr:row>62</xdr:row>
      <xdr:rowOff>149543</xdr:rowOff>
    </xdr:to>
    <xdr:sp macro="" textlink="">
      <xdr:nvSpPr>
        <xdr:cNvPr id="156" name="楕円 155"/>
        <xdr:cNvSpPr/>
      </xdr:nvSpPr>
      <xdr:spPr>
        <a:xfrm>
          <a:off x="4064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159720</xdr:rowOff>
    </xdr:from>
    <xdr:ext cx="736600" cy="259045"/>
    <xdr:sp macro="" textlink="">
      <xdr:nvSpPr>
        <xdr:cNvPr id="157" name="テキスト ボックス 156"/>
        <xdr:cNvSpPr txBox="1"/>
      </xdr:nvSpPr>
      <xdr:spPr>
        <a:xfrm>
          <a:off x="3733800" y="10446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116363</xdr:rowOff>
    </xdr:from>
    <xdr:to>
      <xdr:col>15</xdr:col>
      <xdr:colOff>133350</xdr:colOff>
      <xdr:row>61</xdr:row>
      <xdr:rowOff>46513</xdr:rowOff>
    </xdr:to>
    <xdr:sp macro="" textlink="">
      <xdr:nvSpPr>
        <xdr:cNvPr id="158" name="楕円 157"/>
        <xdr:cNvSpPr/>
      </xdr:nvSpPr>
      <xdr:spPr>
        <a:xfrm>
          <a:off x="3175000" y="1040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56690</xdr:rowOff>
    </xdr:from>
    <xdr:ext cx="762000" cy="259045"/>
    <xdr:sp macro="" textlink="">
      <xdr:nvSpPr>
        <xdr:cNvPr id="159" name="テキスト ボックス 158"/>
        <xdr:cNvSpPr txBox="1"/>
      </xdr:nvSpPr>
      <xdr:spPr>
        <a:xfrm>
          <a:off x="2844800" y="1017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60" name="楕円 159"/>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156227</xdr:rowOff>
    </xdr:from>
    <xdr:ext cx="762000" cy="259045"/>
    <xdr:sp macro="" textlink="">
      <xdr:nvSpPr>
        <xdr:cNvPr id="161" name="テキスト ボックス 160"/>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59055</xdr:rowOff>
    </xdr:from>
    <xdr:to>
      <xdr:col>7</xdr:col>
      <xdr:colOff>31750</xdr:colOff>
      <xdr:row>60</xdr:row>
      <xdr:rowOff>160655</xdr:rowOff>
    </xdr:to>
    <xdr:sp macro="" textlink="">
      <xdr:nvSpPr>
        <xdr:cNvPr id="162" name="楕円 161"/>
        <xdr:cNvSpPr/>
      </xdr:nvSpPr>
      <xdr:spPr>
        <a:xfrm>
          <a:off x="1397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170832</xdr:rowOff>
    </xdr:from>
    <xdr:ext cx="762000" cy="259045"/>
    <xdr:sp macro="" textlink="">
      <xdr:nvSpPr>
        <xdr:cNvPr id="163" name="テキスト ボックス 162"/>
        <xdr:cNvSpPr txBox="1"/>
      </xdr:nvSpPr>
      <xdr:spPr>
        <a:xfrm>
          <a:off x="1066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[329,219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東日本大震災及びそれに伴う原子力発電所事故後、数年は事業減少等により決算額が低下していた時期があったが、町の復旧、復興事業等の増加に比例して増加していた。</a:t>
          </a:r>
          <a:r>
            <a:rPr kumimoji="1" lang="ja-JP" altLang="en-US" sz="1300">
              <a:solidFill>
                <a:schemeClr val="dk1"/>
              </a:solidFill>
              <a:effectLst/>
              <a:latin typeface="+mn-lt"/>
              <a:ea typeface="+mn-ea"/>
              <a:cs typeface="+mn-cs"/>
            </a:rPr>
            <a:t>今年度は昨年度と比較し、</a:t>
          </a:r>
          <a:r>
            <a:rPr kumimoji="1" lang="en-US" altLang="ja-JP" sz="1300">
              <a:solidFill>
                <a:schemeClr val="dk1"/>
              </a:solidFill>
              <a:effectLst/>
              <a:latin typeface="+mn-lt"/>
              <a:ea typeface="+mn-ea"/>
              <a:cs typeface="+mn-cs"/>
            </a:rPr>
            <a:t>30,186</a:t>
          </a:r>
          <a:r>
            <a:rPr kumimoji="1" lang="ja-JP" altLang="en-US" sz="1300">
              <a:solidFill>
                <a:schemeClr val="dk1"/>
              </a:solidFill>
              <a:effectLst/>
              <a:latin typeface="+mn-lt"/>
              <a:ea typeface="+mn-ea"/>
              <a:cs typeface="+mn-cs"/>
            </a:rPr>
            <a:t>円減少しているが、復旧・復興事業の進捗などによって、今後も年度により増減すると見込んでいる。</a:t>
          </a:r>
          <a:endParaRPr lang="ja-JP" altLang="ja-JP" sz="13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0" name="直線コネクタ 189"/>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1" name="人件費・物件費等の状況最小値テキスト"/>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2" name="直線コネクタ 191"/>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3" name="人件費・物件費等の状況最大値テキスト"/>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4" name="直線コネクタ 193"/>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152532</xdr:rowOff>
    </xdr:from>
    <xdr:to>
      <xdr:col>23</xdr:col>
      <xdr:colOff>133350</xdr:colOff>
      <xdr:row>81</xdr:row>
      <xdr:rowOff>167098</xdr:rowOff>
    </xdr:to>
    <xdr:cxnSp macro="">
      <xdr:nvCxnSpPr>
        <xdr:cNvPr id="195" name="直線コネクタ 194"/>
        <xdr:cNvCxnSpPr/>
      </xdr:nvCxnSpPr>
      <xdr:spPr>
        <a:xfrm flipV="1">
          <a:off x="4114800" y="14039982"/>
          <a:ext cx="838200" cy="1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158776</xdr:rowOff>
    </xdr:from>
    <xdr:ext cx="762000" cy="259045"/>
    <xdr:sp macro="" textlink="">
      <xdr:nvSpPr>
        <xdr:cNvPr id="196" name="人件費・物件費等の状況平均値テキスト"/>
        <xdr:cNvSpPr txBox="1"/>
      </xdr:nvSpPr>
      <xdr:spPr>
        <a:xfrm>
          <a:off x="5041900" y="14046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7" name="フローチャート: 判断 196"/>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167098</xdr:rowOff>
    </xdr:from>
    <xdr:to>
      <xdr:col>19</xdr:col>
      <xdr:colOff>133350</xdr:colOff>
      <xdr:row>82</xdr:row>
      <xdr:rowOff>10257</xdr:rowOff>
    </xdr:to>
    <xdr:cxnSp macro="">
      <xdr:nvCxnSpPr>
        <xdr:cNvPr id="198" name="直線コネクタ 197"/>
        <xdr:cNvCxnSpPr/>
      </xdr:nvCxnSpPr>
      <xdr:spPr>
        <a:xfrm flipV="1">
          <a:off x="3225800" y="14054548"/>
          <a:ext cx="889000" cy="1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168472</xdr:rowOff>
    </xdr:from>
    <xdr:to>
      <xdr:col>19</xdr:col>
      <xdr:colOff>184150</xdr:colOff>
      <xdr:row>82</xdr:row>
      <xdr:rowOff>98622</xdr:rowOff>
    </xdr:to>
    <xdr:sp macro="" textlink="">
      <xdr:nvSpPr>
        <xdr:cNvPr id="199" name="フローチャート: 判断 198"/>
        <xdr:cNvSpPr/>
      </xdr:nvSpPr>
      <xdr:spPr>
        <a:xfrm>
          <a:off x="4064000" y="1405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83399</xdr:rowOff>
    </xdr:from>
    <xdr:ext cx="736600" cy="259045"/>
    <xdr:sp macro="" textlink="">
      <xdr:nvSpPr>
        <xdr:cNvPr id="200" name="テキスト ボックス 199"/>
        <xdr:cNvSpPr txBox="1"/>
      </xdr:nvSpPr>
      <xdr:spPr>
        <a:xfrm>
          <a:off x="3733800" y="14142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659</xdr:rowOff>
    </xdr:from>
    <xdr:to>
      <xdr:col>15</xdr:col>
      <xdr:colOff>82550</xdr:colOff>
      <xdr:row>82</xdr:row>
      <xdr:rowOff>10257</xdr:rowOff>
    </xdr:to>
    <xdr:cxnSp macro="">
      <xdr:nvCxnSpPr>
        <xdr:cNvPr id="201" name="直線コネクタ 200"/>
        <xdr:cNvCxnSpPr/>
      </xdr:nvCxnSpPr>
      <xdr:spPr>
        <a:xfrm>
          <a:off x="2336800" y="14059559"/>
          <a:ext cx="889000" cy="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149589</xdr:rowOff>
    </xdr:from>
    <xdr:to>
      <xdr:col>15</xdr:col>
      <xdr:colOff>133350</xdr:colOff>
      <xdr:row>82</xdr:row>
      <xdr:rowOff>79739</xdr:rowOff>
    </xdr:to>
    <xdr:sp macro="" textlink="">
      <xdr:nvSpPr>
        <xdr:cNvPr id="202" name="フローチャート: 判断 201"/>
        <xdr:cNvSpPr/>
      </xdr:nvSpPr>
      <xdr:spPr>
        <a:xfrm>
          <a:off x="3175000" y="1403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64516</xdr:rowOff>
    </xdr:from>
    <xdr:ext cx="762000" cy="259045"/>
    <xdr:sp macro="" textlink="">
      <xdr:nvSpPr>
        <xdr:cNvPr id="203" name="テキスト ボックス 202"/>
        <xdr:cNvSpPr txBox="1"/>
      </xdr:nvSpPr>
      <xdr:spPr>
        <a:xfrm>
          <a:off x="2844800" y="1412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147238</xdr:rowOff>
    </xdr:from>
    <xdr:to>
      <xdr:col>11</xdr:col>
      <xdr:colOff>31750</xdr:colOff>
      <xdr:row>82</xdr:row>
      <xdr:rowOff>659</xdr:rowOff>
    </xdr:to>
    <xdr:cxnSp macro="">
      <xdr:nvCxnSpPr>
        <xdr:cNvPr id="204" name="直線コネクタ 203"/>
        <xdr:cNvCxnSpPr/>
      </xdr:nvCxnSpPr>
      <xdr:spPr>
        <a:xfrm>
          <a:off x="1447800" y="14034688"/>
          <a:ext cx="889000" cy="2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145030</xdr:rowOff>
    </xdr:from>
    <xdr:to>
      <xdr:col>11</xdr:col>
      <xdr:colOff>82550</xdr:colOff>
      <xdr:row>82</xdr:row>
      <xdr:rowOff>75180</xdr:rowOff>
    </xdr:to>
    <xdr:sp macro="" textlink="">
      <xdr:nvSpPr>
        <xdr:cNvPr id="205" name="フローチャート: 判断 204"/>
        <xdr:cNvSpPr/>
      </xdr:nvSpPr>
      <xdr:spPr>
        <a:xfrm>
          <a:off x="2286000" y="1403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59957</xdr:rowOff>
    </xdr:from>
    <xdr:ext cx="762000" cy="259045"/>
    <xdr:sp macro="" textlink="">
      <xdr:nvSpPr>
        <xdr:cNvPr id="206" name="テキスト ボックス 205"/>
        <xdr:cNvSpPr txBox="1"/>
      </xdr:nvSpPr>
      <xdr:spPr>
        <a:xfrm>
          <a:off x="1955800" y="1411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142287</xdr:rowOff>
    </xdr:from>
    <xdr:to>
      <xdr:col>7</xdr:col>
      <xdr:colOff>31750</xdr:colOff>
      <xdr:row>82</xdr:row>
      <xdr:rowOff>72437</xdr:rowOff>
    </xdr:to>
    <xdr:sp macro="" textlink="">
      <xdr:nvSpPr>
        <xdr:cNvPr id="207" name="フローチャート: 判断 206"/>
        <xdr:cNvSpPr/>
      </xdr:nvSpPr>
      <xdr:spPr>
        <a:xfrm>
          <a:off x="1397000" y="1402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57214</xdr:rowOff>
    </xdr:from>
    <xdr:ext cx="762000" cy="259045"/>
    <xdr:sp macro="" textlink="">
      <xdr:nvSpPr>
        <xdr:cNvPr id="208" name="テキスト ボックス 207"/>
        <xdr:cNvSpPr txBox="1"/>
      </xdr:nvSpPr>
      <xdr:spPr>
        <a:xfrm>
          <a:off x="1066800" y="141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101732</xdr:rowOff>
    </xdr:from>
    <xdr:to>
      <xdr:col>23</xdr:col>
      <xdr:colOff>184150</xdr:colOff>
      <xdr:row>82</xdr:row>
      <xdr:rowOff>31882</xdr:rowOff>
    </xdr:to>
    <xdr:sp macro="" textlink="">
      <xdr:nvSpPr>
        <xdr:cNvPr id="214" name="楕円 213"/>
        <xdr:cNvSpPr/>
      </xdr:nvSpPr>
      <xdr:spPr>
        <a:xfrm>
          <a:off x="4902200" y="1398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23009</xdr:rowOff>
    </xdr:from>
    <xdr:ext cx="762000" cy="259045"/>
    <xdr:sp macro="" textlink="">
      <xdr:nvSpPr>
        <xdr:cNvPr id="215" name="人件費・物件費等の状況該当値テキスト"/>
        <xdr:cNvSpPr txBox="1"/>
      </xdr:nvSpPr>
      <xdr:spPr>
        <a:xfrm>
          <a:off x="5041900" y="1391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116298</xdr:rowOff>
    </xdr:from>
    <xdr:to>
      <xdr:col>19</xdr:col>
      <xdr:colOff>184150</xdr:colOff>
      <xdr:row>82</xdr:row>
      <xdr:rowOff>46448</xdr:rowOff>
    </xdr:to>
    <xdr:sp macro="" textlink="">
      <xdr:nvSpPr>
        <xdr:cNvPr id="216" name="楕円 215"/>
        <xdr:cNvSpPr/>
      </xdr:nvSpPr>
      <xdr:spPr>
        <a:xfrm>
          <a:off x="4064000" y="140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56625</xdr:rowOff>
    </xdr:from>
    <xdr:ext cx="736600" cy="259045"/>
    <xdr:sp macro="" textlink="">
      <xdr:nvSpPr>
        <xdr:cNvPr id="217" name="テキスト ボックス 216"/>
        <xdr:cNvSpPr txBox="1"/>
      </xdr:nvSpPr>
      <xdr:spPr>
        <a:xfrm>
          <a:off x="3733800" y="13772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130907</xdr:rowOff>
    </xdr:from>
    <xdr:to>
      <xdr:col>15</xdr:col>
      <xdr:colOff>133350</xdr:colOff>
      <xdr:row>82</xdr:row>
      <xdr:rowOff>61057</xdr:rowOff>
    </xdr:to>
    <xdr:sp macro="" textlink="">
      <xdr:nvSpPr>
        <xdr:cNvPr id="218" name="楕円 217"/>
        <xdr:cNvSpPr/>
      </xdr:nvSpPr>
      <xdr:spPr>
        <a:xfrm>
          <a:off x="3175000" y="1401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71234</xdr:rowOff>
    </xdr:from>
    <xdr:ext cx="762000" cy="259045"/>
    <xdr:sp macro="" textlink="">
      <xdr:nvSpPr>
        <xdr:cNvPr id="219" name="テキスト ボックス 218"/>
        <xdr:cNvSpPr txBox="1"/>
      </xdr:nvSpPr>
      <xdr:spPr>
        <a:xfrm>
          <a:off x="2844800" y="1378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121309</xdr:rowOff>
    </xdr:from>
    <xdr:to>
      <xdr:col>11</xdr:col>
      <xdr:colOff>82550</xdr:colOff>
      <xdr:row>82</xdr:row>
      <xdr:rowOff>51459</xdr:rowOff>
    </xdr:to>
    <xdr:sp macro="" textlink="">
      <xdr:nvSpPr>
        <xdr:cNvPr id="220" name="楕円 219"/>
        <xdr:cNvSpPr/>
      </xdr:nvSpPr>
      <xdr:spPr>
        <a:xfrm>
          <a:off x="2286000" y="1400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61636</xdr:rowOff>
    </xdr:from>
    <xdr:ext cx="762000" cy="259045"/>
    <xdr:sp macro="" textlink="">
      <xdr:nvSpPr>
        <xdr:cNvPr id="221" name="テキスト ボックス 220"/>
        <xdr:cNvSpPr txBox="1"/>
      </xdr:nvSpPr>
      <xdr:spPr>
        <a:xfrm>
          <a:off x="1955800" y="137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96438</xdr:rowOff>
    </xdr:from>
    <xdr:to>
      <xdr:col>7</xdr:col>
      <xdr:colOff>31750</xdr:colOff>
      <xdr:row>82</xdr:row>
      <xdr:rowOff>26588</xdr:rowOff>
    </xdr:to>
    <xdr:sp macro="" textlink="">
      <xdr:nvSpPr>
        <xdr:cNvPr id="222" name="楕円 221"/>
        <xdr:cNvSpPr/>
      </xdr:nvSpPr>
      <xdr:spPr>
        <a:xfrm>
          <a:off x="1397000" y="1398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36765</xdr:rowOff>
    </xdr:from>
    <xdr:ext cx="762000" cy="259045"/>
    <xdr:sp macro="" textlink="">
      <xdr:nvSpPr>
        <xdr:cNvPr id="223" name="テキスト ボックス 222"/>
        <xdr:cNvSpPr txBox="1"/>
      </xdr:nvSpPr>
      <xdr:spPr>
        <a:xfrm>
          <a:off x="1066800" y="1375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ラスパイレス指数は前年</a:t>
          </a:r>
          <a:r>
            <a:rPr kumimoji="1" lang="ja-JP" altLang="en-US" sz="1300">
              <a:solidFill>
                <a:schemeClr val="dk1"/>
              </a:solidFill>
              <a:effectLst/>
              <a:latin typeface="+mn-lt"/>
              <a:ea typeface="+mn-ea"/>
              <a:cs typeface="+mn-cs"/>
            </a:rPr>
            <a:t>度と同率であった。</a:t>
          </a:r>
          <a:endParaRPr lang="ja-JP" altLang="ja-JP" sz="1300">
            <a:effectLst/>
          </a:endParaRPr>
        </a:p>
        <a:p>
          <a:r>
            <a:rPr kumimoji="1" lang="ja-JP" altLang="ja-JP" sz="1300">
              <a:solidFill>
                <a:schemeClr val="dk1"/>
              </a:solidFill>
              <a:effectLst/>
              <a:latin typeface="+mn-lt"/>
              <a:ea typeface="+mn-ea"/>
              <a:cs typeface="+mn-cs"/>
            </a:rPr>
            <a:t>　類似団体・全国町村の平均を若干上回っている</a:t>
          </a:r>
          <a:r>
            <a:rPr kumimoji="1" lang="ja-JP" altLang="en-US" sz="1300">
              <a:solidFill>
                <a:schemeClr val="dk1"/>
              </a:solidFill>
              <a:effectLst/>
              <a:latin typeface="+mn-lt"/>
              <a:ea typeface="+mn-ea"/>
              <a:cs typeface="+mn-cs"/>
            </a:rPr>
            <a:t>ことから</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給与水準の適正化に努めていく。</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9" name="直線コネクタ 23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0" name="テキスト ボックス 23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3" name="直線コネクタ 24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4" name="テキスト ボックス 24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8" name="直線コネクタ 247"/>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9"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0" name="直線コネクタ 249"/>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1"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2" name="直線コネクタ 251"/>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68898</xdr:rowOff>
    </xdr:from>
    <xdr:to>
      <xdr:col>81</xdr:col>
      <xdr:colOff>44450</xdr:colOff>
      <xdr:row>87</xdr:row>
      <xdr:rowOff>68898</xdr:rowOff>
    </xdr:to>
    <xdr:cxnSp macro="">
      <xdr:nvCxnSpPr>
        <xdr:cNvPr id="253" name="直線コネクタ 252"/>
        <xdr:cNvCxnSpPr/>
      </xdr:nvCxnSpPr>
      <xdr:spPr>
        <a:xfrm>
          <a:off x="16179800" y="149850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4" name="給与水準   （国との比較）平均値テキスト"/>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5" name="フローチャート: 判断 254"/>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125730</xdr:rowOff>
    </xdr:from>
    <xdr:to>
      <xdr:col>77</xdr:col>
      <xdr:colOff>44450</xdr:colOff>
      <xdr:row>87</xdr:row>
      <xdr:rowOff>68898</xdr:rowOff>
    </xdr:to>
    <xdr:cxnSp macro="">
      <xdr:nvCxnSpPr>
        <xdr:cNvPr id="256" name="直線コネクタ 255"/>
        <xdr:cNvCxnSpPr/>
      </xdr:nvCxnSpPr>
      <xdr:spPr>
        <a:xfrm>
          <a:off x="15290800" y="14870430"/>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7" name="フローチャート: 判断 256"/>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8" name="テキスト ボックス 257"/>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83502</xdr:rowOff>
    </xdr:from>
    <xdr:to>
      <xdr:col>72</xdr:col>
      <xdr:colOff>203200</xdr:colOff>
      <xdr:row>86</xdr:row>
      <xdr:rowOff>125730</xdr:rowOff>
    </xdr:to>
    <xdr:cxnSp macro="">
      <xdr:nvCxnSpPr>
        <xdr:cNvPr id="259" name="直線コネクタ 258"/>
        <xdr:cNvCxnSpPr/>
      </xdr:nvCxnSpPr>
      <xdr:spPr>
        <a:xfrm>
          <a:off x="14401800" y="1482820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0" name="フローチャート: 判断 259"/>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1" name="テキスト ボックス 260"/>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83502</xdr:rowOff>
    </xdr:from>
    <xdr:to>
      <xdr:col>68</xdr:col>
      <xdr:colOff>152400</xdr:colOff>
      <xdr:row>86</xdr:row>
      <xdr:rowOff>125730</xdr:rowOff>
    </xdr:to>
    <xdr:cxnSp macro="">
      <xdr:nvCxnSpPr>
        <xdr:cNvPr id="262" name="直線コネクタ 261"/>
        <xdr:cNvCxnSpPr/>
      </xdr:nvCxnSpPr>
      <xdr:spPr>
        <a:xfrm flipV="1">
          <a:off x="13512800" y="1482820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3" name="フローチャート: 判断 262"/>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4" name="テキスト ボックス 263"/>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5" name="フローチャート: 判断 264"/>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6" name="テキスト ボックス 265"/>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18098</xdr:rowOff>
    </xdr:from>
    <xdr:to>
      <xdr:col>81</xdr:col>
      <xdr:colOff>95250</xdr:colOff>
      <xdr:row>87</xdr:row>
      <xdr:rowOff>119698</xdr:rowOff>
    </xdr:to>
    <xdr:sp macro="" textlink="">
      <xdr:nvSpPr>
        <xdr:cNvPr id="272" name="楕円 271"/>
        <xdr:cNvSpPr/>
      </xdr:nvSpPr>
      <xdr:spPr>
        <a:xfrm>
          <a:off x="169672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161625</xdr:rowOff>
    </xdr:from>
    <xdr:ext cx="762000" cy="259045"/>
    <xdr:sp macro="" textlink="">
      <xdr:nvSpPr>
        <xdr:cNvPr id="273" name="給与水準   （国との比較）該当値テキスト"/>
        <xdr:cNvSpPr txBox="1"/>
      </xdr:nvSpPr>
      <xdr:spPr>
        <a:xfrm>
          <a:off x="17106900" y="1490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18098</xdr:rowOff>
    </xdr:from>
    <xdr:to>
      <xdr:col>77</xdr:col>
      <xdr:colOff>95250</xdr:colOff>
      <xdr:row>87</xdr:row>
      <xdr:rowOff>119698</xdr:rowOff>
    </xdr:to>
    <xdr:sp macro="" textlink="">
      <xdr:nvSpPr>
        <xdr:cNvPr id="274" name="楕円 273"/>
        <xdr:cNvSpPr/>
      </xdr:nvSpPr>
      <xdr:spPr>
        <a:xfrm>
          <a:off x="16129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104475</xdr:rowOff>
    </xdr:from>
    <xdr:ext cx="736600" cy="259045"/>
    <xdr:sp macro="" textlink="">
      <xdr:nvSpPr>
        <xdr:cNvPr id="275" name="テキスト ボックス 274"/>
        <xdr:cNvSpPr txBox="1"/>
      </xdr:nvSpPr>
      <xdr:spPr>
        <a:xfrm>
          <a:off x="15798800" y="15020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74930</xdr:rowOff>
    </xdr:from>
    <xdr:to>
      <xdr:col>73</xdr:col>
      <xdr:colOff>44450</xdr:colOff>
      <xdr:row>87</xdr:row>
      <xdr:rowOff>5080</xdr:rowOff>
    </xdr:to>
    <xdr:sp macro="" textlink="">
      <xdr:nvSpPr>
        <xdr:cNvPr id="276" name="楕円 275"/>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15257</xdr:rowOff>
    </xdr:from>
    <xdr:ext cx="762000" cy="259045"/>
    <xdr:sp macro="" textlink="">
      <xdr:nvSpPr>
        <xdr:cNvPr id="277" name="テキスト ボックス 276"/>
        <xdr:cNvSpPr txBox="1"/>
      </xdr:nvSpPr>
      <xdr:spPr>
        <a:xfrm>
          <a:off x="14909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32702</xdr:rowOff>
    </xdr:from>
    <xdr:to>
      <xdr:col>68</xdr:col>
      <xdr:colOff>203200</xdr:colOff>
      <xdr:row>86</xdr:row>
      <xdr:rowOff>134302</xdr:rowOff>
    </xdr:to>
    <xdr:sp macro="" textlink="">
      <xdr:nvSpPr>
        <xdr:cNvPr id="278" name="楕円 277"/>
        <xdr:cNvSpPr/>
      </xdr:nvSpPr>
      <xdr:spPr>
        <a:xfrm>
          <a:off x="14351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79" name="テキスト ボックス 278"/>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80" name="楕円 279"/>
        <xdr:cNvSpPr/>
      </xdr:nvSpPr>
      <xdr:spPr>
        <a:xfrm>
          <a:off x="13462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15257</xdr:rowOff>
    </xdr:from>
    <xdr:ext cx="762000" cy="259045"/>
    <xdr:sp macro="" textlink="">
      <xdr:nvSpPr>
        <xdr:cNvPr id="281" name="テキスト ボックス 280"/>
        <xdr:cNvSpPr txBox="1"/>
      </xdr:nvSpPr>
      <xdr:spPr>
        <a:xfrm>
          <a:off x="13131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震災後、住民の避難状況により、避難者が多い自治体に出張所等を設置している。その住民対応のために通常よりも多く保健師等の専門職を配置したことや、復興事業対応のため技術職を増員したために、職員数は多くなっている。</a:t>
          </a:r>
          <a:endParaRPr lang="ja-JP" altLang="ja-JP" sz="13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2" name="直線コネクタ 311"/>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3" name="定員管理の状況最小値テキスト"/>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4" name="直線コネクタ 313"/>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5" name="定員管理の状況最大値テキスト"/>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6" name="直線コネクタ 315"/>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127919</xdr:rowOff>
    </xdr:from>
    <xdr:to>
      <xdr:col>81</xdr:col>
      <xdr:colOff>44450</xdr:colOff>
      <xdr:row>58</xdr:row>
      <xdr:rowOff>129298</xdr:rowOff>
    </xdr:to>
    <xdr:cxnSp macro="">
      <xdr:nvCxnSpPr>
        <xdr:cNvPr id="317" name="直線コネクタ 316"/>
        <xdr:cNvCxnSpPr/>
      </xdr:nvCxnSpPr>
      <xdr:spPr>
        <a:xfrm>
          <a:off x="16179800" y="10072019"/>
          <a:ext cx="8382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15517</xdr:rowOff>
    </xdr:from>
    <xdr:ext cx="762000" cy="259045"/>
    <xdr:sp macro="" textlink="">
      <xdr:nvSpPr>
        <xdr:cNvPr id="318" name="定員管理の状況平均値テキスト"/>
        <xdr:cNvSpPr txBox="1"/>
      </xdr:nvSpPr>
      <xdr:spPr>
        <a:xfrm>
          <a:off x="17106900" y="1013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19" name="フローチャート: 判断 318"/>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119416</xdr:rowOff>
    </xdr:from>
    <xdr:to>
      <xdr:col>77</xdr:col>
      <xdr:colOff>44450</xdr:colOff>
      <xdr:row>58</xdr:row>
      <xdr:rowOff>127919</xdr:rowOff>
    </xdr:to>
    <xdr:cxnSp macro="">
      <xdr:nvCxnSpPr>
        <xdr:cNvPr id="320" name="直線コネクタ 319"/>
        <xdr:cNvCxnSpPr/>
      </xdr:nvCxnSpPr>
      <xdr:spPr>
        <a:xfrm>
          <a:off x="15290800" y="10063516"/>
          <a:ext cx="88900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28273</xdr:rowOff>
    </xdr:from>
    <xdr:to>
      <xdr:col>77</xdr:col>
      <xdr:colOff>95250</xdr:colOff>
      <xdr:row>59</xdr:row>
      <xdr:rowOff>129873</xdr:rowOff>
    </xdr:to>
    <xdr:sp macro="" textlink="">
      <xdr:nvSpPr>
        <xdr:cNvPr id="321" name="フローチャート: 判断 320"/>
        <xdr:cNvSpPr/>
      </xdr:nvSpPr>
      <xdr:spPr>
        <a:xfrm>
          <a:off x="16129000" y="10143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114650</xdr:rowOff>
    </xdr:from>
    <xdr:ext cx="736600" cy="259045"/>
    <xdr:sp macro="" textlink="">
      <xdr:nvSpPr>
        <xdr:cNvPr id="322" name="テキスト ボックス 321"/>
        <xdr:cNvSpPr txBox="1"/>
      </xdr:nvSpPr>
      <xdr:spPr>
        <a:xfrm>
          <a:off x="15798800" y="10230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119416</xdr:rowOff>
    </xdr:from>
    <xdr:to>
      <xdr:col>72</xdr:col>
      <xdr:colOff>203200</xdr:colOff>
      <xdr:row>58</xdr:row>
      <xdr:rowOff>121714</xdr:rowOff>
    </xdr:to>
    <xdr:cxnSp macro="">
      <xdr:nvCxnSpPr>
        <xdr:cNvPr id="323" name="直線コネクタ 322"/>
        <xdr:cNvCxnSpPr/>
      </xdr:nvCxnSpPr>
      <xdr:spPr>
        <a:xfrm flipV="1">
          <a:off x="14401800" y="10063516"/>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23792</xdr:rowOff>
    </xdr:from>
    <xdr:to>
      <xdr:col>73</xdr:col>
      <xdr:colOff>44450</xdr:colOff>
      <xdr:row>59</xdr:row>
      <xdr:rowOff>125392</xdr:rowOff>
    </xdr:to>
    <xdr:sp macro="" textlink="">
      <xdr:nvSpPr>
        <xdr:cNvPr id="324" name="フローチャート: 判断 323"/>
        <xdr:cNvSpPr/>
      </xdr:nvSpPr>
      <xdr:spPr>
        <a:xfrm>
          <a:off x="15240000" y="1013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110169</xdr:rowOff>
    </xdr:from>
    <xdr:ext cx="762000" cy="259045"/>
    <xdr:sp macro="" textlink="">
      <xdr:nvSpPr>
        <xdr:cNvPr id="325" name="テキスト ボックス 324"/>
        <xdr:cNvSpPr txBox="1"/>
      </xdr:nvSpPr>
      <xdr:spPr>
        <a:xfrm>
          <a:off x="14909800" y="1022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121140</xdr:rowOff>
    </xdr:from>
    <xdr:to>
      <xdr:col>68</xdr:col>
      <xdr:colOff>152400</xdr:colOff>
      <xdr:row>58</xdr:row>
      <xdr:rowOff>121714</xdr:rowOff>
    </xdr:to>
    <xdr:cxnSp macro="">
      <xdr:nvCxnSpPr>
        <xdr:cNvPr id="326" name="直線コネクタ 325"/>
        <xdr:cNvCxnSpPr/>
      </xdr:nvCxnSpPr>
      <xdr:spPr>
        <a:xfrm>
          <a:off x="13512800" y="10065240"/>
          <a:ext cx="88900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17816</xdr:rowOff>
    </xdr:from>
    <xdr:to>
      <xdr:col>68</xdr:col>
      <xdr:colOff>203200</xdr:colOff>
      <xdr:row>59</xdr:row>
      <xdr:rowOff>119416</xdr:rowOff>
    </xdr:to>
    <xdr:sp macro="" textlink="">
      <xdr:nvSpPr>
        <xdr:cNvPr id="327" name="フローチャート: 判断 326"/>
        <xdr:cNvSpPr/>
      </xdr:nvSpPr>
      <xdr:spPr>
        <a:xfrm>
          <a:off x="14351000" y="1013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104193</xdr:rowOff>
    </xdr:from>
    <xdr:ext cx="762000" cy="259045"/>
    <xdr:sp macro="" textlink="">
      <xdr:nvSpPr>
        <xdr:cNvPr id="328" name="テキスト ボックス 327"/>
        <xdr:cNvSpPr txBox="1"/>
      </xdr:nvSpPr>
      <xdr:spPr>
        <a:xfrm>
          <a:off x="14020800" y="1021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17587</xdr:rowOff>
    </xdr:from>
    <xdr:to>
      <xdr:col>64</xdr:col>
      <xdr:colOff>152400</xdr:colOff>
      <xdr:row>59</xdr:row>
      <xdr:rowOff>119187</xdr:rowOff>
    </xdr:to>
    <xdr:sp macro="" textlink="">
      <xdr:nvSpPr>
        <xdr:cNvPr id="329" name="フローチャート: 判断 328"/>
        <xdr:cNvSpPr/>
      </xdr:nvSpPr>
      <xdr:spPr>
        <a:xfrm>
          <a:off x="13462000" y="101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103964</xdr:rowOff>
    </xdr:from>
    <xdr:ext cx="762000" cy="259045"/>
    <xdr:sp macro="" textlink="">
      <xdr:nvSpPr>
        <xdr:cNvPr id="330" name="テキスト ボックス 329"/>
        <xdr:cNvSpPr txBox="1"/>
      </xdr:nvSpPr>
      <xdr:spPr>
        <a:xfrm>
          <a:off x="13131800" y="1021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78498</xdr:rowOff>
    </xdr:from>
    <xdr:to>
      <xdr:col>81</xdr:col>
      <xdr:colOff>95250</xdr:colOff>
      <xdr:row>59</xdr:row>
      <xdr:rowOff>8648</xdr:rowOff>
    </xdr:to>
    <xdr:sp macro="" textlink="">
      <xdr:nvSpPr>
        <xdr:cNvPr id="336" name="楕円 335"/>
        <xdr:cNvSpPr/>
      </xdr:nvSpPr>
      <xdr:spPr>
        <a:xfrm>
          <a:off x="16967200" y="1002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171225</xdr:rowOff>
    </xdr:from>
    <xdr:ext cx="762000" cy="259045"/>
    <xdr:sp macro="" textlink="">
      <xdr:nvSpPr>
        <xdr:cNvPr id="337" name="定員管理の状況該当値テキスト"/>
        <xdr:cNvSpPr txBox="1"/>
      </xdr:nvSpPr>
      <xdr:spPr>
        <a:xfrm>
          <a:off x="17106900" y="994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77119</xdr:rowOff>
    </xdr:from>
    <xdr:to>
      <xdr:col>77</xdr:col>
      <xdr:colOff>95250</xdr:colOff>
      <xdr:row>59</xdr:row>
      <xdr:rowOff>7269</xdr:rowOff>
    </xdr:to>
    <xdr:sp macro="" textlink="">
      <xdr:nvSpPr>
        <xdr:cNvPr id="338" name="楕円 337"/>
        <xdr:cNvSpPr/>
      </xdr:nvSpPr>
      <xdr:spPr>
        <a:xfrm>
          <a:off x="16129000" y="100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17446</xdr:rowOff>
    </xdr:from>
    <xdr:ext cx="736600" cy="259045"/>
    <xdr:sp macro="" textlink="">
      <xdr:nvSpPr>
        <xdr:cNvPr id="339" name="テキスト ボックス 338"/>
        <xdr:cNvSpPr txBox="1"/>
      </xdr:nvSpPr>
      <xdr:spPr>
        <a:xfrm>
          <a:off x="15798800" y="979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68616</xdr:rowOff>
    </xdr:from>
    <xdr:to>
      <xdr:col>73</xdr:col>
      <xdr:colOff>44450</xdr:colOff>
      <xdr:row>58</xdr:row>
      <xdr:rowOff>170216</xdr:rowOff>
    </xdr:to>
    <xdr:sp macro="" textlink="">
      <xdr:nvSpPr>
        <xdr:cNvPr id="340" name="楕円 339"/>
        <xdr:cNvSpPr/>
      </xdr:nvSpPr>
      <xdr:spPr>
        <a:xfrm>
          <a:off x="15240000" y="1001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8943</xdr:rowOff>
    </xdr:from>
    <xdr:ext cx="762000" cy="259045"/>
    <xdr:sp macro="" textlink="">
      <xdr:nvSpPr>
        <xdr:cNvPr id="341" name="テキスト ボックス 340"/>
        <xdr:cNvSpPr txBox="1"/>
      </xdr:nvSpPr>
      <xdr:spPr>
        <a:xfrm>
          <a:off x="14909800" y="978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70914</xdr:rowOff>
    </xdr:from>
    <xdr:to>
      <xdr:col>68</xdr:col>
      <xdr:colOff>203200</xdr:colOff>
      <xdr:row>59</xdr:row>
      <xdr:rowOff>1064</xdr:rowOff>
    </xdr:to>
    <xdr:sp macro="" textlink="">
      <xdr:nvSpPr>
        <xdr:cNvPr id="342" name="楕円 341"/>
        <xdr:cNvSpPr/>
      </xdr:nvSpPr>
      <xdr:spPr>
        <a:xfrm>
          <a:off x="14351000" y="100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11241</xdr:rowOff>
    </xdr:from>
    <xdr:ext cx="762000" cy="259045"/>
    <xdr:sp macro="" textlink="">
      <xdr:nvSpPr>
        <xdr:cNvPr id="343" name="テキスト ボックス 342"/>
        <xdr:cNvSpPr txBox="1"/>
      </xdr:nvSpPr>
      <xdr:spPr>
        <a:xfrm>
          <a:off x="14020800" y="978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70340</xdr:rowOff>
    </xdr:from>
    <xdr:to>
      <xdr:col>64</xdr:col>
      <xdr:colOff>152400</xdr:colOff>
      <xdr:row>59</xdr:row>
      <xdr:rowOff>490</xdr:rowOff>
    </xdr:to>
    <xdr:sp macro="" textlink="">
      <xdr:nvSpPr>
        <xdr:cNvPr id="344" name="楕円 343"/>
        <xdr:cNvSpPr/>
      </xdr:nvSpPr>
      <xdr:spPr>
        <a:xfrm>
          <a:off x="13462000" y="100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10667</xdr:rowOff>
    </xdr:from>
    <xdr:ext cx="762000" cy="259045"/>
    <xdr:sp macro="" textlink="">
      <xdr:nvSpPr>
        <xdr:cNvPr id="345" name="テキスト ボックス 344"/>
        <xdr:cNvSpPr txBox="1"/>
      </xdr:nvSpPr>
      <xdr:spPr>
        <a:xfrm>
          <a:off x="13131800" y="97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地方債については平成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年度にて、全て償還済みであり、若干の一部事務組合等の負担金がある。今後も事業の計画的な執行や基金の有効活用等により現在の状況を維持するように努める。</a:t>
          </a:r>
          <a:endParaRPr lang="ja-JP" altLang="ja-JP" sz="1300">
            <a:effectLst/>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3" name="直線コネクタ 372"/>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4"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5" name="直線コネクタ 374"/>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6"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7" name="直線コネクタ 376"/>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46143</xdr:rowOff>
    </xdr:from>
    <xdr:to>
      <xdr:col>81</xdr:col>
      <xdr:colOff>44450</xdr:colOff>
      <xdr:row>37</xdr:row>
      <xdr:rowOff>62230</xdr:rowOff>
    </xdr:to>
    <xdr:cxnSp macro="">
      <xdr:nvCxnSpPr>
        <xdr:cNvPr id="378" name="直線コネクタ 377"/>
        <xdr:cNvCxnSpPr/>
      </xdr:nvCxnSpPr>
      <xdr:spPr>
        <a:xfrm>
          <a:off x="16179800" y="638979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79"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0" name="フローチャート: 判断 379"/>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46143</xdr:rowOff>
    </xdr:from>
    <xdr:to>
      <xdr:col>77</xdr:col>
      <xdr:colOff>44450</xdr:colOff>
      <xdr:row>37</xdr:row>
      <xdr:rowOff>46143</xdr:rowOff>
    </xdr:to>
    <xdr:cxnSp macro="">
      <xdr:nvCxnSpPr>
        <xdr:cNvPr id="381" name="直線コネクタ 380"/>
        <xdr:cNvCxnSpPr/>
      </xdr:nvCxnSpPr>
      <xdr:spPr>
        <a:xfrm>
          <a:off x="15290800" y="63897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2" name="フローチャート: 判断 381"/>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3" name="テキスト ボックス 382"/>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46143</xdr:rowOff>
    </xdr:from>
    <xdr:to>
      <xdr:col>72</xdr:col>
      <xdr:colOff>203200</xdr:colOff>
      <xdr:row>37</xdr:row>
      <xdr:rowOff>46143</xdr:rowOff>
    </xdr:to>
    <xdr:cxnSp macro="">
      <xdr:nvCxnSpPr>
        <xdr:cNvPr id="384" name="直線コネクタ 383"/>
        <xdr:cNvCxnSpPr/>
      </xdr:nvCxnSpPr>
      <xdr:spPr>
        <a:xfrm>
          <a:off x="14401800" y="63897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5" name="フローチャート: 判断 384"/>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86" name="テキスト ボックス 385"/>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46143</xdr:rowOff>
    </xdr:from>
    <xdr:to>
      <xdr:col>68</xdr:col>
      <xdr:colOff>152400</xdr:colOff>
      <xdr:row>37</xdr:row>
      <xdr:rowOff>54187</xdr:rowOff>
    </xdr:to>
    <xdr:cxnSp macro="">
      <xdr:nvCxnSpPr>
        <xdr:cNvPr id="387" name="直線コネクタ 386"/>
        <xdr:cNvCxnSpPr/>
      </xdr:nvCxnSpPr>
      <xdr:spPr>
        <a:xfrm flipV="1">
          <a:off x="13512800" y="638979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8" name="フローチャート: 判断 387"/>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9" name="テキスト ボックス 388"/>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0" name="フローチャート: 判断 389"/>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1" name="テキスト ボックス 390"/>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11430</xdr:rowOff>
    </xdr:from>
    <xdr:to>
      <xdr:col>81</xdr:col>
      <xdr:colOff>95250</xdr:colOff>
      <xdr:row>37</xdr:row>
      <xdr:rowOff>113030</xdr:rowOff>
    </xdr:to>
    <xdr:sp macro="" textlink="">
      <xdr:nvSpPr>
        <xdr:cNvPr id="397" name="楕円 396"/>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104157</xdr:rowOff>
    </xdr:from>
    <xdr:ext cx="762000" cy="259045"/>
    <xdr:sp macro="" textlink="">
      <xdr:nvSpPr>
        <xdr:cNvPr id="398" name="公債費負担の状況該当値テキスト"/>
        <xdr:cNvSpPr txBox="1"/>
      </xdr:nvSpPr>
      <xdr:spPr>
        <a:xfrm>
          <a:off x="171069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166793</xdr:rowOff>
    </xdr:from>
    <xdr:to>
      <xdr:col>77</xdr:col>
      <xdr:colOff>95250</xdr:colOff>
      <xdr:row>37</xdr:row>
      <xdr:rowOff>96943</xdr:rowOff>
    </xdr:to>
    <xdr:sp macro="" textlink="">
      <xdr:nvSpPr>
        <xdr:cNvPr id="399" name="楕円 398"/>
        <xdr:cNvSpPr/>
      </xdr:nvSpPr>
      <xdr:spPr>
        <a:xfrm>
          <a:off x="16129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107120</xdr:rowOff>
    </xdr:from>
    <xdr:ext cx="736600" cy="259045"/>
    <xdr:sp macro="" textlink="">
      <xdr:nvSpPr>
        <xdr:cNvPr id="400" name="テキスト ボックス 399"/>
        <xdr:cNvSpPr txBox="1"/>
      </xdr:nvSpPr>
      <xdr:spPr>
        <a:xfrm>
          <a:off x="15798800" y="6107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166793</xdr:rowOff>
    </xdr:from>
    <xdr:to>
      <xdr:col>73</xdr:col>
      <xdr:colOff>44450</xdr:colOff>
      <xdr:row>37</xdr:row>
      <xdr:rowOff>96943</xdr:rowOff>
    </xdr:to>
    <xdr:sp macro="" textlink="">
      <xdr:nvSpPr>
        <xdr:cNvPr id="401" name="楕円 400"/>
        <xdr:cNvSpPr/>
      </xdr:nvSpPr>
      <xdr:spPr>
        <a:xfrm>
          <a:off x="15240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107120</xdr:rowOff>
    </xdr:from>
    <xdr:ext cx="762000" cy="259045"/>
    <xdr:sp macro="" textlink="">
      <xdr:nvSpPr>
        <xdr:cNvPr id="402" name="テキスト ボックス 401"/>
        <xdr:cNvSpPr txBox="1"/>
      </xdr:nvSpPr>
      <xdr:spPr>
        <a:xfrm>
          <a:off x="14909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166793</xdr:rowOff>
    </xdr:from>
    <xdr:to>
      <xdr:col>68</xdr:col>
      <xdr:colOff>203200</xdr:colOff>
      <xdr:row>37</xdr:row>
      <xdr:rowOff>96943</xdr:rowOff>
    </xdr:to>
    <xdr:sp macro="" textlink="">
      <xdr:nvSpPr>
        <xdr:cNvPr id="403" name="楕円 402"/>
        <xdr:cNvSpPr/>
      </xdr:nvSpPr>
      <xdr:spPr>
        <a:xfrm>
          <a:off x="14351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107120</xdr:rowOff>
    </xdr:from>
    <xdr:ext cx="762000" cy="259045"/>
    <xdr:sp macro="" textlink="">
      <xdr:nvSpPr>
        <xdr:cNvPr id="404" name="テキスト ボックス 403"/>
        <xdr:cNvSpPr txBox="1"/>
      </xdr:nvSpPr>
      <xdr:spPr>
        <a:xfrm>
          <a:off x="14020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3387</xdr:rowOff>
    </xdr:from>
    <xdr:to>
      <xdr:col>64</xdr:col>
      <xdr:colOff>152400</xdr:colOff>
      <xdr:row>37</xdr:row>
      <xdr:rowOff>104987</xdr:rowOff>
    </xdr:to>
    <xdr:sp macro="" textlink="">
      <xdr:nvSpPr>
        <xdr:cNvPr id="405" name="楕円 404"/>
        <xdr:cNvSpPr/>
      </xdr:nvSpPr>
      <xdr:spPr>
        <a:xfrm>
          <a:off x="13462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115164</xdr:rowOff>
    </xdr:from>
    <xdr:ext cx="762000" cy="259045"/>
    <xdr:sp macro="" textlink="">
      <xdr:nvSpPr>
        <xdr:cNvPr id="406" name="テキスト ボックス 405"/>
        <xdr:cNvSpPr txBox="1"/>
      </xdr:nvSpPr>
      <xdr:spPr>
        <a:xfrm>
          <a:off x="13131800" y="611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将来負担額を充当可能基金が上回っており将来負担比率は算定されない。今後も事業の計画的な執行や基金の有効活用等により現在の状況を維持するように努める。</a:t>
          </a:r>
          <a:endParaRPr lang="ja-JP" altLang="ja-JP" sz="13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7" name="直線コネクタ 436"/>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38" name="将来負担の状況最小値テキスト"/>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39" name="直線コネクタ 438"/>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0"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2"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3" name="フローチャート: 判断 44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4" name="フローチャート: 判断 44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5" name="テキスト ボックス 44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6" name="フローチャート: 判断 445"/>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7" name="テキスト ボックス 446"/>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10,160
10,115
78.71
43,107,963
38,703,372
565,998
5,282,193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ポイント減となったが、人件費全体では前年度並みの数値である。これは特定財源が増となり、経常経費充当一般財源が減少したためである。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37</xdr:row>
      <xdr:rowOff>104140</xdr:rowOff>
    </xdr:to>
    <xdr:cxnSp macro="">
      <xdr:nvCxnSpPr>
        <xdr:cNvPr id="66" name="直線コネクタ 65"/>
        <xdr:cNvCxnSpPr/>
      </xdr:nvCxnSpPr>
      <xdr:spPr>
        <a:xfrm flipV="1">
          <a:off x="3987800" y="6268720"/>
          <a:ext cx="8382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16510</xdr:rowOff>
    </xdr:from>
    <xdr:to>
      <xdr:col>19</xdr:col>
      <xdr:colOff>187325</xdr:colOff>
      <xdr:row>37</xdr:row>
      <xdr:rowOff>104140</xdr:rowOff>
    </xdr:to>
    <xdr:cxnSp macro="">
      <xdr:nvCxnSpPr>
        <xdr:cNvPr id="69" name="直線コネクタ 68"/>
        <xdr:cNvCxnSpPr/>
      </xdr:nvCxnSpPr>
      <xdr:spPr>
        <a:xfrm>
          <a:off x="3098800" y="6017260"/>
          <a:ext cx="889000" cy="4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16510</xdr:rowOff>
    </xdr:from>
    <xdr:to>
      <xdr:col>15</xdr:col>
      <xdr:colOff>98425</xdr:colOff>
      <xdr:row>36</xdr:row>
      <xdr:rowOff>77470</xdr:rowOff>
    </xdr:to>
    <xdr:cxnSp macro="">
      <xdr:nvCxnSpPr>
        <xdr:cNvPr id="72" name="直線コネクタ 71"/>
        <xdr:cNvCxnSpPr/>
      </xdr:nvCxnSpPr>
      <xdr:spPr>
        <a:xfrm flipV="1">
          <a:off x="2209800" y="6017260"/>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36</xdr:row>
      <xdr:rowOff>77470</xdr:rowOff>
    </xdr:to>
    <xdr:cxnSp macro="">
      <xdr:nvCxnSpPr>
        <xdr:cNvPr id="75" name="直線コネクタ 74"/>
        <xdr:cNvCxnSpPr/>
      </xdr:nvCxnSpPr>
      <xdr:spPr>
        <a:xfrm>
          <a:off x="1320800" y="609346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77" name="テキスト ボックス 76"/>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33037</xdr:rowOff>
    </xdr:from>
    <xdr:ext cx="762000" cy="259045"/>
    <xdr:sp macro="" textlink="">
      <xdr:nvSpPr>
        <xdr:cNvPr id="79" name="テキスト ボックス 78"/>
        <xdr:cNvSpPr txBox="1"/>
      </xdr:nvSpPr>
      <xdr:spPr>
        <a:xfrm>
          <a:off x="939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17797</xdr:rowOff>
    </xdr:from>
    <xdr:ext cx="762000" cy="259045"/>
    <xdr:sp macro="" textlink="">
      <xdr:nvSpPr>
        <xdr:cNvPr id="86" name="人件費該当値テキスト"/>
        <xdr:cNvSpPr txBox="1"/>
      </xdr:nvSpPr>
      <xdr:spPr>
        <a:xfrm>
          <a:off x="49149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53340</xdr:rowOff>
    </xdr:from>
    <xdr:to>
      <xdr:col>20</xdr:col>
      <xdr:colOff>38100</xdr:colOff>
      <xdr:row>37</xdr:row>
      <xdr:rowOff>154940</xdr:rowOff>
    </xdr:to>
    <xdr:sp macro="" textlink="">
      <xdr:nvSpPr>
        <xdr:cNvPr id="87" name="楕円 86"/>
        <xdr:cNvSpPr/>
      </xdr:nvSpPr>
      <xdr:spPr>
        <a:xfrm>
          <a:off x="39370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139717</xdr:rowOff>
    </xdr:from>
    <xdr:ext cx="736600" cy="259045"/>
    <xdr:sp macro="" textlink="">
      <xdr:nvSpPr>
        <xdr:cNvPr id="88" name="テキスト ボックス 87"/>
        <xdr:cNvSpPr txBox="1"/>
      </xdr:nvSpPr>
      <xdr:spPr>
        <a:xfrm>
          <a:off x="3606800" y="648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137160</xdr:rowOff>
    </xdr:from>
    <xdr:to>
      <xdr:col>15</xdr:col>
      <xdr:colOff>149225</xdr:colOff>
      <xdr:row>35</xdr:row>
      <xdr:rowOff>67310</xdr:rowOff>
    </xdr:to>
    <xdr:sp macro="" textlink="">
      <xdr:nvSpPr>
        <xdr:cNvPr id="89" name="楕円 88"/>
        <xdr:cNvSpPr/>
      </xdr:nvSpPr>
      <xdr:spPr>
        <a:xfrm>
          <a:off x="3048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77487</xdr:rowOff>
    </xdr:from>
    <xdr:ext cx="762000" cy="259045"/>
    <xdr:sp macro="" textlink="">
      <xdr:nvSpPr>
        <xdr:cNvPr id="90" name="テキスト ボックス 89"/>
        <xdr:cNvSpPr txBox="1"/>
      </xdr:nvSpPr>
      <xdr:spPr>
        <a:xfrm>
          <a:off x="2717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26670</xdr:rowOff>
    </xdr:from>
    <xdr:to>
      <xdr:col>11</xdr:col>
      <xdr:colOff>60325</xdr:colOff>
      <xdr:row>36</xdr:row>
      <xdr:rowOff>128270</xdr:rowOff>
    </xdr:to>
    <xdr:sp macro="" textlink="">
      <xdr:nvSpPr>
        <xdr:cNvPr id="91" name="楕円 90"/>
        <xdr:cNvSpPr/>
      </xdr:nvSpPr>
      <xdr:spPr>
        <a:xfrm>
          <a:off x="2159000" y="61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113047</xdr:rowOff>
    </xdr:from>
    <xdr:ext cx="762000" cy="259045"/>
    <xdr:sp macro="" textlink="">
      <xdr:nvSpPr>
        <xdr:cNvPr id="92" name="テキスト ボックス 91"/>
        <xdr:cNvSpPr txBox="1"/>
      </xdr:nvSpPr>
      <xdr:spPr>
        <a:xfrm>
          <a:off x="1828800" y="628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41910</xdr:rowOff>
    </xdr:from>
    <xdr:to>
      <xdr:col>6</xdr:col>
      <xdr:colOff>171450</xdr:colOff>
      <xdr:row>35</xdr:row>
      <xdr:rowOff>143510</xdr:rowOff>
    </xdr:to>
    <xdr:sp macro="" textlink="">
      <xdr:nvSpPr>
        <xdr:cNvPr id="93" name="楕円 92"/>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153687</xdr:rowOff>
    </xdr:from>
    <xdr:ext cx="762000" cy="259045"/>
    <xdr:sp macro="" textlink="">
      <xdr:nvSpPr>
        <xdr:cNvPr id="94" name="テキスト ボックス 93"/>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前年度比で</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となっている。類似団体平均</a:t>
          </a:r>
          <a:r>
            <a:rPr kumimoji="1" lang="ja-JP" altLang="en-US" sz="1300">
              <a:solidFill>
                <a:schemeClr val="dk1"/>
              </a:solidFill>
              <a:effectLst/>
              <a:latin typeface="+mn-lt"/>
              <a:ea typeface="+mn-ea"/>
              <a:cs typeface="+mn-cs"/>
            </a:rPr>
            <a:t>より</a:t>
          </a:r>
          <a:r>
            <a:rPr kumimoji="1" lang="en-US" altLang="ja-JP" sz="1300">
              <a:solidFill>
                <a:schemeClr val="dk1"/>
              </a:solidFill>
              <a:effectLst/>
              <a:latin typeface="+mn-lt"/>
              <a:ea typeface="+mn-ea"/>
              <a:cs typeface="+mn-cs"/>
            </a:rPr>
            <a:t>2.3</a:t>
          </a:r>
          <a:r>
            <a:rPr kumimoji="1" lang="ja-JP" altLang="en-US" sz="1300">
              <a:solidFill>
                <a:schemeClr val="dk1"/>
              </a:solidFill>
              <a:effectLst/>
              <a:latin typeface="+mn-lt"/>
              <a:ea typeface="+mn-ea"/>
              <a:cs typeface="+mn-cs"/>
            </a:rPr>
            <a:t>ポイント高い水準のある。復興拠点の整備により管理する公共施設の増加などが主な要因である。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、復旧・復興整備事業による公共施設維持管理等の経費が増加することが見込まれる。</a:t>
          </a:r>
          <a:endParaRPr lang="ja-JP" altLang="ja-JP" sz="13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10414</xdr:rowOff>
    </xdr:from>
    <xdr:to>
      <xdr:col>82</xdr:col>
      <xdr:colOff>107950</xdr:colOff>
      <xdr:row>17</xdr:row>
      <xdr:rowOff>88138</xdr:rowOff>
    </xdr:to>
    <xdr:cxnSp macro="">
      <xdr:nvCxnSpPr>
        <xdr:cNvPr id="124" name="直線コネクタ 123"/>
        <xdr:cNvCxnSpPr/>
      </xdr:nvCxnSpPr>
      <xdr:spPr>
        <a:xfrm>
          <a:off x="15671800" y="292506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10414</xdr:rowOff>
    </xdr:from>
    <xdr:to>
      <xdr:col>78</xdr:col>
      <xdr:colOff>69850</xdr:colOff>
      <xdr:row>17</xdr:row>
      <xdr:rowOff>51562</xdr:rowOff>
    </xdr:to>
    <xdr:cxnSp macro="">
      <xdr:nvCxnSpPr>
        <xdr:cNvPr id="127" name="直線コネクタ 126"/>
        <xdr:cNvCxnSpPr/>
      </xdr:nvCxnSpPr>
      <xdr:spPr>
        <a:xfrm flipV="1">
          <a:off x="14782800" y="29250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8" name="フローチャート: 判断 127"/>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9" name="テキスト ボックス 128"/>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117856</xdr:rowOff>
    </xdr:from>
    <xdr:to>
      <xdr:col>73</xdr:col>
      <xdr:colOff>180975</xdr:colOff>
      <xdr:row>17</xdr:row>
      <xdr:rowOff>51562</xdr:rowOff>
    </xdr:to>
    <xdr:cxnSp macro="">
      <xdr:nvCxnSpPr>
        <xdr:cNvPr id="130" name="直線コネクタ 129"/>
        <xdr:cNvCxnSpPr/>
      </xdr:nvCxnSpPr>
      <xdr:spPr>
        <a:xfrm>
          <a:off x="13893800" y="286105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2" name="テキスト ボックス 131"/>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117856</xdr:rowOff>
    </xdr:from>
    <xdr:to>
      <xdr:col>69</xdr:col>
      <xdr:colOff>92075</xdr:colOff>
      <xdr:row>16</xdr:row>
      <xdr:rowOff>140716</xdr:rowOff>
    </xdr:to>
    <xdr:cxnSp macro="">
      <xdr:nvCxnSpPr>
        <xdr:cNvPr id="133" name="直線コネクタ 132"/>
        <xdr:cNvCxnSpPr/>
      </xdr:nvCxnSpPr>
      <xdr:spPr>
        <a:xfrm flipV="1">
          <a:off x="13004800" y="28610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4" name="フローチャート: 判断 133"/>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5" name="テキスト ボックス 134"/>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6" name="フローチャート: 判断 135"/>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7" name="テキスト ボックス 136"/>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43" name="楕円 142"/>
        <xdr:cNvSpPr/>
      </xdr:nvSpPr>
      <xdr:spPr>
        <a:xfrm>
          <a:off x="164592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9415</xdr:rowOff>
    </xdr:from>
    <xdr:ext cx="762000" cy="259045"/>
    <xdr:sp macro="" textlink="">
      <xdr:nvSpPr>
        <xdr:cNvPr id="144" name="物件費該当値テキスト"/>
        <xdr:cNvSpPr txBox="1"/>
      </xdr:nvSpPr>
      <xdr:spPr>
        <a:xfrm>
          <a:off x="165989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131064</xdr:rowOff>
    </xdr:from>
    <xdr:to>
      <xdr:col>78</xdr:col>
      <xdr:colOff>120650</xdr:colOff>
      <xdr:row>17</xdr:row>
      <xdr:rowOff>61214</xdr:rowOff>
    </xdr:to>
    <xdr:sp macro="" textlink="">
      <xdr:nvSpPr>
        <xdr:cNvPr id="145" name="楕円 144"/>
        <xdr:cNvSpPr/>
      </xdr:nvSpPr>
      <xdr:spPr>
        <a:xfrm>
          <a:off x="15621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46" name="テキスト ボックス 145"/>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762</xdr:rowOff>
    </xdr:from>
    <xdr:to>
      <xdr:col>74</xdr:col>
      <xdr:colOff>31750</xdr:colOff>
      <xdr:row>17</xdr:row>
      <xdr:rowOff>102362</xdr:rowOff>
    </xdr:to>
    <xdr:sp macro="" textlink="">
      <xdr:nvSpPr>
        <xdr:cNvPr id="147" name="楕円 146"/>
        <xdr:cNvSpPr/>
      </xdr:nvSpPr>
      <xdr:spPr>
        <a:xfrm>
          <a:off x="14732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112539</xdr:rowOff>
    </xdr:from>
    <xdr:ext cx="762000" cy="259045"/>
    <xdr:sp macro="" textlink="">
      <xdr:nvSpPr>
        <xdr:cNvPr id="148" name="テキスト ボックス 147"/>
        <xdr:cNvSpPr txBox="1"/>
      </xdr:nvSpPr>
      <xdr:spPr>
        <a:xfrm>
          <a:off x="14401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67056</xdr:rowOff>
    </xdr:from>
    <xdr:to>
      <xdr:col>69</xdr:col>
      <xdr:colOff>142875</xdr:colOff>
      <xdr:row>16</xdr:row>
      <xdr:rowOff>168656</xdr:rowOff>
    </xdr:to>
    <xdr:sp macro="" textlink="">
      <xdr:nvSpPr>
        <xdr:cNvPr id="149" name="楕円 148"/>
        <xdr:cNvSpPr/>
      </xdr:nvSpPr>
      <xdr:spPr>
        <a:xfrm>
          <a:off x="13843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7383</xdr:rowOff>
    </xdr:from>
    <xdr:ext cx="762000" cy="259045"/>
    <xdr:sp macro="" textlink="">
      <xdr:nvSpPr>
        <xdr:cNvPr id="150" name="テキスト ボックス 149"/>
        <xdr:cNvSpPr txBox="1"/>
      </xdr:nvSpPr>
      <xdr:spPr>
        <a:xfrm>
          <a:off x="13512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51" name="楕円 150"/>
        <xdr:cNvSpPr/>
      </xdr:nvSpPr>
      <xdr:spPr>
        <a:xfrm>
          <a:off x="12954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52" name="テキスト ボックス 151"/>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扶助費については前年度比</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となった。震災後、福祉サービス経費が増加</a:t>
          </a:r>
          <a:r>
            <a:rPr kumimoji="1" lang="ja-JP" altLang="en-US" sz="1300">
              <a:solidFill>
                <a:schemeClr val="dk1"/>
              </a:solidFill>
              <a:effectLst/>
              <a:latin typeface="+mn-lt"/>
              <a:ea typeface="+mn-ea"/>
              <a:cs typeface="+mn-cs"/>
            </a:rPr>
            <a:t>傾向にあったが</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新型コロナウイルスなどの影響により、増減することもある。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今後も</a:t>
          </a:r>
          <a:r>
            <a:rPr kumimoji="1" lang="ja-JP" altLang="ja-JP" sz="1300">
              <a:solidFill>
                <a:schemeClr val="dk1"/>
              </a:solidFill>
              <a:effectLst/>
              <a:latin typeface="+mn-lt"/>
              <a:ea typeface="+mn-ea"/>
              <a:cs typeface="+mn-cs"/>
            </a:rPr>
            <a:t>資格審査等により適正なサービスを提供できるように努める</a:t>
          </a:r>
          <a:r>
            <a:rPr kumimoji="1" lang="ja-JP" altLang="en-US" sz="13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56</xdr:row>
      <xdr:rowOff>146050</xdr:rowOff>
    </xdr:to>
    <xdr:cxnSp macro="">
      <xdr:nvCxnSpPr>
        <xdr:cNvPr id="184" name="直線コネクタ 183"/>
        <xdr:cNvCxnSpPr/>
      </xdr:nvCxnSpPr>
      <xdr:spPr>
        <a:xfrm flipV="1">
          <a:off x="3987800" y="951865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69850</xdr:rowOff>
    </xdr:from>
    <xdr:to>
      <xdr:col>19</xdr:col>
      <xdr:colOff>187325</xdr:colOff>
      <xdr:row>56</xdr:row>
      <xdr:rowOff>146050</xdr:rowOff>
    </xdr:to>
    <xdr:cxnSp macro="">
      <xdr:nvCxnSpPr>
        <xdr:cNvPr id="187" name="直線コネクタ 186"/>
        <xdr:cNvCxnSpPr/>
      </xdr:nvCxnSpPr>
      <xdr:spPr>
        <a:xfrm>
          <a:off x="3098800" y="9671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89" name="テキスト ボックス 188"/>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56</xdr:row>
      <xdr:rowOff>69850</xdr:rowOff>
    </xdr:to>
    <xdr:cxnSp macro="">
      <xdr:nvCxnSpPr>
        <xdr:cNvPr id="190" name="直線コネクタ 189"/>
        <xdr:cNvCxnSpPr/>
      </xdr:nvCxnSpPr>
      <xdr:spPr>
        <a:xfrm>
          <a:off x="2209800" y="94234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2" name="テキスト ボックス 191"/>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107950</xdr:rowOff>
    </xdr:to>
    <xdr:cxnSp macro="">
      <xdr:nvCxnSpPr>
        <xdr:cNvPr id="193" name="直線コネクタ 192"/>
        <xdr:cNvCxnSpPr/>
      </xdr:nvCxnSpPr>
      <xdr:spPr>
        <a:xfrm flipV="1">
          <a:off x="1320800" y="9423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4" name="フローチャート: 判断 193"/>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5" name="テキスト ボックス 194"/>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6" name="フローチャート: 判断 195"/>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7" name="テキスト ボックス 196"/>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3" name="楕円 202"/>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04" name="扶助費該当値テキスト"/>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95250</xdr:rowOff>
    </xdr:from>
    <xdr:to>
      <xdr:col>20</xdr:col>
      <xdr:colOff>38100</xdr:colOff>
      <xdr:row>57</xdr:row>
      <xdr:rowOff>25400</xdr:rowOff>
    </xdr:to>
    <xdr:sp macro="" textlink="">
      <xdr:nvSpPr>
        <xdr:cNvPr id="205" name="楕円 204"/>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10177</xdr:rowOff>
    </xdr:from>
    <xdr:ext cx="736600" cy="259045"/>
    <xdr:sp macro="" textlink="">
      <xdr:nvSpPr>
        <xdr:cNvPr id="206" name="テキスト ボックス 205"/>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07" name="楕円 206"/>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208" name="テキスト ボックス 207"/>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09" name="楕円 208"/>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0" name="テキスト ボックス 209"/>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1" name="楕円 210"/>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2" name="テキスト ボックス 211"/>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震災後、類似団体よりも数値が下回って</a:t>
          </a:r>
          <a:r>
            <a:rPr kumimoji="1" lang="ja-JP" altLang="en-US" sz="1300">
              <a:solidFill>
                <a:schemeClr val="dk1"/>
              </a:solidFill>
              <a:effectLst/>
              <a:latin typeface="+mn-lt"/>
              <a:ea typeface="+mn-ea"/>
              <a:cs typeface="+mn-cs"/>
            </a:rPr>
            <a:t>いたの</a:t>
          </a:r>
          <a:r>
            <a:rPr kumimoji="1" lang="ja-JP" altLang="ja-JP" sz="1300">
              <a:solidFill>
                <a:schemeClr val="dk1"/>
              </a:solidFill>
              <a:effectLst/>
              <a:latin typeface="+mn-lt"/>
              <a:ea typeface="+mn-ea"/>
              <a:cs typeface="+mn-cs"/>
            </a:rPr>
            <a:t>は、公営企業会計である下水道事業等への繰出金が減少したためである。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下水道施設の復旧などに伴い、繰出金が増加し今年度は類似団体とほぼ同じ水準となっている。</a:t>
          </a:r>
          <a:endParaRPr lang="ja-JP" altLang="ja-JP" sz="13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57</xdr:row>
      <xdr:rowOff>81280</xdr:rowOff>
    </xdr:to>
    <xdr:cxnSp macro="">
      <xdr:nvCxnSpPr>
        <xdr:cNvPr id="240" name="直線コネクタ 239"/>
        <xdr:cNvCxnSpPr/>
      </xdr:nvCxnSpPr>
      <xdr:spPr>
        <a:xfrm>
          <a:off x="15671800" y="963676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138430</xdr:rowOff>
    </xdr:to>
    <xdr:cxnSp macro="">
      <xdr:nvCxnSpPr>
        <xdr:cNvPr id="243" name="直線コネクタ 242"/>
        <xdr:cNvCxnSpPr/>
      </xdr:nvCxnSpPr>
      <xdr:spPr>
        <a:xfrm flipV="1">
          <a:off x="14782800" y="963676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93345</xdr:rowOff>
    </xdr:from>
    <xdr:to>
      <xdr:col>78</xdr:col>
      <xdr:colOff>120650</xdr:colOff>
      <xdr:row>58</xdr:row>
      <xdr:rowOff>23495</xdr:rowOff>
    </xdr:to>
    <xdr:sp macro="" textlink="">
      <xdr:nvSpPr>
        <xdr:cNvPr id="244" name="フローチャート: 判断 243"/>
        <xdr:cNvSpPr/>
      </xdr:nvSpPr>
      <xdr:spPr>
        <a:xfrm>
          <a:off x="15621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8272</xdr:rowOff>
    </xdr:from>
    <xdr:ext cx="736600" cy="259045"/>
    <xdr:sp macro="" textlink="">
      <xdr:nvSpPr>
        <xdr:cNvPr id="245" name="テキスト ボックス 244"/>
        <xdr:cNvSpPr txBox="1"/>
      </xdr:nvSpPr>
      <xdr:spPr>
        <a:xfrm>
          <a:off x="15290800" y="995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138430</xdr:rowOff>
    </xdr:from>
    <xdr:to>
      <xdr:col>73</xdr:col>
      <xdr:colOff>180975</xdr:colOff>
      <xdr:row>57</xdr:row>
      <xdr:rowOff>1270</xdr:rowOff>
    </xdr:to>
    <xdr:cxnSp macro="">
      <xdr:nvCxnSpPr>
        <xdr:cNvPr id="246" name="直線コネクタ 245"/>
        <xdr:cNvCxnSpPr/>
      </xdr:nvCxnSpPr>
      <xdr:spPr>
        <a:xfrm flipV="1">
          <a:off x="13893800" y="97396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47" name="フローチャート: 判断 246"/>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48" name="テキスト ボックス 247"/>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52705</xdr:rowOff>
    </xdr:from>
    <xdr:to>
      <xdr:col>69</xdr:col>
      <xdr:colOff>92075</xdr:colOff>
      <xdr:row>57</xdr:row>
      <xdr:rowOff>1270</xdr:rowOff>
    </xdr:to>
    <xdr:cxnSp macro="">
      <xdr:nvCxnSpPr>
        <xdr:cNvPr id="249" name="直線コネクタ 248"/>
        <xdr:cNvCxnSpPr/>
      </xdr:nvCxnSpPr>
      <xdr:spPr>
        <a:xfrm>
          <a:off x="13004800" y="965390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110490</xdr:rowOff>
    </xdr:from>
    <xdr:to>
      <xdr:col>69</xdr:col>
      <xdr:colOff>142875</xdr:colOff>
      <xdr:row>58</xdr:row>
      <xdr:rowOff>40640</xdr:rowOff>
    </xdr:to>
    <xdr:sp macro="" textlink="">
      <xdr:nvSpPr>
        <xdr:cNvPr id="250" name="フローチャート: 判断 249"/>
        <xdr:cNvSpPr/>
      </xdr:nvSpPr>
      <xdr:spPr>
        <a:xfrm>
          <a:off x="13843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51" name="テキスト ボックス 250"/>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99060</xdr:rowOff>
    </xdr:from>
    <xdr:to>
      <xdr:col>65</xdr:col>
      <xdr:colOff>53975</xdr:colOff>
      <xdr:row>58</xdr:row>
      <xdr:rowOff>29210</xdr:rowOff>
    </xdr:to>
    <xdr:sp macro="" textlink="">
      <xdr:nvSpPr>
        <xdr:cNvPr id="252" name="フローチャート: 判断 251"/>
        <xdr:cNvSpPr/>
      </xdr:nvSpPr>
      <xdr:spPr>
        <a:xfrm>
          <a:off x="129540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13987</xdr:rowOff>
    </xdr:from>
    <xdr:ext cx="762000" cy="259045"/>
    <xdr:sp macro="" textlink="">
      <xdr:nvSpPr>
        <xdr:cNvPr id="253" name="テキスト ボックス 252"/>
        <xdr:cNvSpPr txBox="1"/>
      </xdr:nvSpPr>
      <xdr:spPr>
        <a:xfrm>
          <a:off x="12623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59" name="楕円 258"/>
        <xdr:cNvSpPr/>
      </xdr:nvSpPr>
      <xdr:spPr>
        <a:xfrm>
          <a:off x="164592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47007</xdr:rowOff>
    </xdr:from>
    <xdr:ext cx="762000" cy="259045"/>
    <xdr:sp macro="" textlink="">
      <xdr:nvSpPr>
        <xdr:cNvPr id="260" name="その他該当値テキスト"/>
        <xdr:cNvSpPr txBox="1"/>
      </xdr:nvSpPr>
      <xdr:spPr>
        <a:xfrm>
          <a:off x="16598900" y="964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61" name="楕円 260"/>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62" name="テキスト ボックス 261"/>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87630</xdr:rowOff>
    </xdr:from>
    <xdr:to>
      <xdr:col>74</xdr:col>
      <xdr:colOff>31750</xdr:colOff>
      <xdr:row>57</xdr:row>
      <xdr:rowOff>17780</xdr:rowOff>
    </xdr:to>
    <xdr:sp macro="" textlink="">
      <xdr:nvSpPr>
        <xdr:cNvPr id="263" name="楕円 262"/>
        <xdr:cNvSpPr/>
      </xdr:nvSpPr>
      <xdr:spPr>
        <a:xfrm>
          <a:off x="147320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27957</xdr:rowOff>
    </xdr:from>
    <xdr:ext cx="762000" cy="259045"/>
    <xdr:sp macro="" textlink="">
      <xdr:nvSpPr>
        <xdr:cNvPr id="264" name="テキスト ボックス 263"/>
        <xdr:cNvSpPr txBox="1"/>
      </xdr:nvSpPr>
      <xdr:spPr>
        <a:xfrm>
          <a:off x="14401800" y="945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65" name="楕円 264"/>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6" name="テキスト ボックス 265"/>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1905</xdr:rowOff>
    </xdr:from>
    <xdr:to>
      <xdr:col>65</xdr:col>
      <xdr:colOff>53975</xdr:colOff>
      <xdr:row>56</xdr:row>
      <xdr:rowOff>103505</xdr:rowOff>
    </xdr:to>
    <xdr:sp macro="" textlink="">
      <xdr:nvSpPr>
        <xdr:cNvPr id="267" name="楕円 266"/>
        <xdr:cNvSpPr/>
      </xdr:nvSpPr>
      <xdr:spPr>
        <a:xfrm>
          <a:off x="12954000" y="960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113682</xdr:rowOff>
    </xdr:from>
    <xdr:ext cx="762000" cy="259045"/>
    <xdr:sp macro="" textlink="">
      <xdr:nvSpPr>
        <xdr:cNvPr id="268" name="テキスト ボックス 267"/>
        <xdr:cNvSpPr txBox="1"/>
      </xdr:nvSpPr>
      <xdr:spPr>
        <a:xfrm>
          <a:off x="12623800" y="9371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ほぼ前年度並みだが、類似団体よりも</a:t>
          </a:r>
          <a:r>
            <a:rPr kumimoji="1" lang="en-US" altLang="ja-JP" sz="1300">
              <a:solidFill>
                <a:schemeClr val="dk1"/>
              </a:solidFill>
              <a:effectLst/>
              <a:latin typeface="+mn-lt"/>
              <a:ea typeface="+mn-ea"/>
              <a:cs typeface="+mn-cs"/>
            </a:rPr>
            <a:t>1.1</a:t>
          </a:r>
          <a:r>
            <a:rPr kumimoji="1" lang="ja-JP" altLang="en-US" sz="1300">
              <a:solidFill>
                <a:schemeClr val="dk1"/>
              </a:solidFill>
              <a:effectLst/>
              <a:latin typeface="+mn-lt"/>
              <a:ea typeface="+mn-ea"/>
              <a:cs typeface="+mn-cs"/>
            </a:rPr>
            <a:t>ポイント</a:t>
          </a:r>
          <a:r>
            <a:rPr kumimoji="1" lang="ja-JP" altLang="ja-JP" sz="1300">
              <a:solidFill>
                <a:schemeClr val="dk1"/>
              </a:solidFill>
              <a:effectLst/>
              <a:latin typeface="+mn-lt"/>
              <a:ea typeface="+mn-ea"/>
              <a:cs typeface="+mn-cs"/>
            </a:rPr>
            <a:t>高い数値となっている。今後は明確な基準により、事業に対して補助金を交付しているかなどについて確認しながら、不適切な補助金は見直しや廃止を行う方針である。</a:t>
          </a:r>
          <a:endParaRPr lang="ja-JP" altLang="ja-JP" sz="13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36</xdr:row>
      <xdr:rowOff>163576</xdr:rowOff>
    </xdr:to>
    <xdr:cxnSp macro="">
      <xdr:nvCxnSpPr>
        <xdr:cNvPr id="298" name="直線コネクタ 297"/>
        <xdr:cNvCxnSpPr/>
      </xdr:nvCxnSpPr>
      <xdr:spPr>
        <a:xfrm flipV="1">
          <a:off x="15671800" y="63312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36</xdr:row>
      <xdr:rowOff>163576</xdr:rowOff>
    </xdr:to>
    <xdr:cxnSp macro="">
      <xdr:nvCxnSpPr>
        <xdr:cNvPr id="301" name="直線コネクタ 300"/>
        <xdr:cNvCxnSpPr/>
      </xdr:nvCxnSpPr>
      <xdr:spPr>
        <a:xfrm>
          <a:off x="14782800" y="6331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2" name="フローチャート: 判断 301"/>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3" name="テキスト ボックス 302"/>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36</xdr:row>
      <xdr:rowOff>163576</xdr:rowOff>
    </xdr:to>
    <xdr:cxnSp macro="">
      <xdr:nvCxnSpPr>
        <xdr:cNvPr id="304" name="直線コネクタ 303"/>
        <xdr:cNvCxnSpPr/>
      </xdr:nvCxnSpPr>
      <xdr:spPr>
        <a:xfrm flipV="1">
          <a:off x="13893800" y="6331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5" name="フローチャート: 判断 304"/>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6" name="テキスト ボックス 305"/>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36</xdr:row>
      <xdr:rowOff>163576</xdr:rowOff>
    </xdr:to>
    <xdr:cxnSp macro="">
      <xdr:nvCxnSpPr>
        <xdr:cNvPr id="307" name="直線コネクタ 306"/>
        <xdr:cNvCxnSpPr/>
      </xdr:nvCxnSpPr>
      <xdr:spPr>
        <a:xfrm>
          <a:off x="13004800" y="6331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08" name="フローチャート: 判断 307"/>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09" name="テキスト ボックス 308"/>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0" name="フローチャート: 判断 309"/>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1" name="テキスト ボックス 310"/>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7" name="楕円 316"/>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80281</xdr:rowOff>
    </xdr:from>
    <xdr:ext cx="762000" cy="259045"/>
    <xdr:sp macro="" textlink="">
      <xdr:nvSpPr>
        <xdr:cNvPr id="318" name="補助費等該当値テキスト"/>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19" name="楕円 318"/>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20" name="テキスト ボックス 319"/>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21" name="楕円 320"/>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22" name="テキスト ボックス 321"/>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23" name="楕円 322"/>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24" name="テキスト ボックス 323"/>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25" name="楕円 324"/>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26" name="テキスト ボックス 325"/>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地方債については償還が終了している。当面、起債の予定はない。今後も現在の状況を維持するよう事業の適正な執行に努める。</a:t>
          </a:r>
          <a:endParaRPr lang="ja-JP" altLang="ja-JP" sz="13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165100</xdr:rowOff>
    </xdr:from>
    <xdr:to>
      <xdr:col>24</xdr:col>
      <xdr:colOff>25400</xdr:colOff>
      <xdr:row>72</xdr:row>
      <xdr:rowOff>165100</xdr:rowOff>
    </xdr:to>
    <xdr:cxnSp macro="">
      <xdr:nvCxnSpPr>
        <xdr:cNvPr id="358" name="直線コネクタ 357"/>
        <xdr:cNvCxnSpPr/>
      </xdr:nvCxnSpPr>
      <xdr:spPr>
        <a:xfrm>
          <a:off x="3987800" y="1250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72</xdr:row>
      <xdr:rowOff>165100</xdr:rowOff>
    </xdr:from>
    <xdr:to>
      <xdr:col>19</xdr:col>
      <xdr:colOff>187325</xdr:colOff>
      <xdr:row>72</xdr:row>
      <xdr:rowOff>165100</xdr:rowOff>
    </xdr:to>
    <xdr:cxnSp macro="">
      <xdr:nvCxnSpPr>
        <xdr:cNvPr id="361" name="直線コネクタ 360"/>
        <xdr:cNvCxnSpPr/>
      </xdr:nvCxnSpPr>
      <xdr:spPr>
        <a:xfrm>
          <a:off x="3098800" y="1250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2" name="フローチャート: 判断 361"/>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3" name="テキスト ボックス 362"/>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72</xdr:row>
      <xdr:rowOff>165100</xdr:rowOff>
    </xdr:from>
    <xdr:to>
      <xdr:col>15</xdr:col>
      <xdr:colOff>98425</xdr:colOff>
      <xdr:row>72</xdr:row>
      <xdr:rowOff>168910</xdr:rowOff>
    </xdr:to>
    <xdr:cxnSp macro="">
      <xdr:nvCxnSpPr>
        <xdr:cNvPr id="364" name="直線コネクタ 363"/>
        <xdr:cNvCxnSpPr/>
      </xdr:nvCxnSpPr>
      <xdr:spPr>
        <a:xfrm flipV="1">
          <a:off x="2209800" y="125095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5" name="フローチャート: 判断 364"/>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6" name="テキスト ボックス 365"/>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72</xdr:row>
      <xdr:rowOff>168910</xdr:rowOff>
    </xdr:from>
    <xdr:to>
      <xdr:col>11</xdr:col>
      <xdr:colOff>9525</xdr:colOff>
      <xdr:row>72</xdr:row>
      <xdr:rowOff>168910</xdr:rowOff>
    </xdr:to>
    <xdr:cxnSp macro="">
      <xdr:nvCxnSpPr>
        <xdr:cNvPr id="367" name="直線コネクタ 366"/>
        <xdr:cNvCxnSpPr/>
      </xdr:nvCxnSpPr>
      <xdr:spPr>
        <a:xfrm>
          <a:off x="1320800" y="12513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68" name="フローチャート: 判断 367"/>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69" name="テキスト ボックス 368"/>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0" name="フローチャート: 判断 369"/>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1" name="テキスト ボックス 370"/>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114300</xdr:rowOff>
    </xdr:from>
    <xdr:to>
      <xdr:col>24</xdr:col>
      <xdr:colOff>76200</xdr:colOff>
      <xdr:row>73</xdr:row>
      <xdr:rowOff>44450</xdr:rowOff>
    </xdr:to>
    <xdr:sp macro="" textlink="">
      <xdr:nvSpPr>
        <xdr:cNvPr id="377" name="楕円 376"/>
        <xdr:cNvSpPr/>
      </xdr:nvSpPr>
      <xdr:spPr>
        <a:xfrm>
          <a:off x="47752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22877</xdr:rowOff>
    </xdr:from>
    <xdr:ext cx="762000" cy="259045"/>
    <xdr:sp macro="" textlink="">
      <xdr:nvSpPr>
        <xdr:cNvPr id="378" name="公債費該当値テキスト"/>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114300</xdr:rowOff>
    </xdr:from>
    <xdr:to>
      <xdr:col>20</xdr:col>
      <xdr:colOff>38100</xdr:colOff>
      <xdr:row>73</xdr:row>
      <xdr:rowOff>44450</xdr:rowOff>
    </xdr:to>
    <xdr:sp macro="" textlink="">
      <xdr:nvSpPr>
        <xdr:cNvPr id="379" name="楕円 378"/>
        <xdr:cNvSpPr/>
      </xdr:nvSpPr>
      <xdr:spPr>
        <a:xfrm>
          <a:off x="3937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54627</xdr:rowOff>
    </xdr:from>
    <xdr:ext cx="736600" cy="259045"/>
    <xdr:sp macro="" textlink="">
      <xdr:nvSpPr>
        <xdr:cNvPr id="380" name="テキスト ボックス 379"/>
        <xdr:cNvSpPr txBox="1"/>
      </xdr:nvSpPr>
      <xdr:spPr>
        <a:xfrm>
          <a:off x="3606800" y="1222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114300</xdr:rowOff>
    </xdr:from>
    <xdr:to>
      <xdr:col>15</xdr:col>
      <xdr:colOff>149225</xdr:colOff>
      <xdr:row>73</xdr:row>
      <xdr:rowOff>44450</xdr:rowOff>
    </xdr:to>
    <xdr:sp macro="" textlink="">
      <xdr:nvSpPr>
        <xdr:cNvPr id="381" name="楕円 380"/>
        <xdr:cNvSpPr/>
      </xdr:nvSpPr>
      <xdr:spPr>
        <a:xfrm>
          <a:off x="3048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54627</xdr:rowOff>
    </xdr:from>
    <xdr:ext cx="762000" cy="259045"/>
    <xdr:sp macro="" textlink="">
      <xdr:nvSpPr>
        <xdr:cNvPr id="382" name="テキスト ボックス 381"/>
        <xdr:cNvSpPr txBox="1"/>
      </xdr:nvSpPr>
      <xdr:spPr>
        <a:xfrm>
          <a:off x="27178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118110</xdr:rowOff>
    </xdr:from>
    <xdr:to>
      <xdr:col>11</xdr:col>
      <xdr:colOff>60325</xdr:colOff>
      <xdr:row>73</xdr:row>
      <xdr:rowOff>48260</xdr:rowOff>
    </xdr:to>
    <xdr:sp macro="" textlink="">
      <xdr:nvSpPr>
        <xdr:cNvPr id="383" name="楕円 382"/>
        <xdr:cNvSpPr/>
      </xdr:nvSpPr>
      <xdr:spPr>
        <a:xfrm>
          <a:off x="2159000" y="124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58437</xdr:rowOff>
    </xdr:from>
    <xdr:ext cx="762000" cy="259045"/>
    <xdr:sp macro="" textlink="">
      <xdr:nvSpPr>
        <xdr:cNvPr id="384" name="テキスト ボックス 383"/>
        <xdr:cNvSpPr txBox="1"/>
      </xdr:nvSpPr>
      <xdr:spPr>
        <a:xfrm>
          <a:off x="1828800" y="12231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118110</xdr:rowOff>
    </xdr:from>
    <xdr:to>
      <xdr:col>6</xdr:col>
      <xdr:colOff>171450</xdr:colOff>
      <xdr:row>73</xdr:row>
      <xdr:rowOff>48260</xdr:rowOff>
    </xdr:to>
    <xdr:sp macro="" textlink="">
      <xdr:nvSpPr>
        <xdr:cNvPr id="385" name="楕円 384"/>
        <xdr:cNvSpPr/>
      </xdr:nvSpPr>
      <xdr:spPr>
        <a:xfrm>
          <a:off x="1270000" y="124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58437</xdr:rowOff>
    </xdr:from>
    <xdr:ext cx="762000" cy="259045"/>
    <xdr:sp macro="" textlink="">
      <xdr:nvSpPr>
        <xdr:cNvPr id="386" name="テキスト ボックス 385"/>
        <xdr:cNvSpPr txBox="1"/>
      </xdr:nvSpPr>
      <xdr:spPr>
        <a:xfrm>
          <a:off x="939800" y="12231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震災以降、</a:t>
          </a:r>
          <a:r>
            <a:rPr kumimoji="1" lang="ja-JP" altLang="ja-JP" sz="1300">
              <a:solidFill>
                <a:schemeClr val="dk1"/>
              </a:solidFill>
              <a:effectLst/>
              <a:latin typeface="+mn-lt"/>
              <a:ea typeface="+mn-ea"/>
              <a:cs typeface="+mn-cs"/>
            </a:rPr>
            <a:t>類似団体よりも低い水準で推移していたが、</a:t>
          </a:r>
          <a:r>
            <a:rPr kumimoji="1" lang="ja-JP" altLang="en-US" sz="1300">
              <a:solidFill>
                <a:schemeClr val="dk1"/>
              </a:solidFill>
              <a:effectLst/>
              <a:latin typeface="+mn-lt"/>
              <a:ea typeface="+mn-ea"/>
              <a:cs typeface="+mn-cs"/>
            </a:rPr>
            <a:t>昨年</a:t>
          </a:r>
          <a:r>
            <a:rPr kumimoji="1" lang="ja-JP" altLang="ja-JP" sz="1300">
              <a:solidFill>
                <a:schemeClr val="dk1"/>
              </a:solidFill>
              <a:effectLst/>
              <a:latin typeface="+mn-lt"/>
              <a:ea typeface="+mn-ea"/>
              <a:cs typeface="+mn-cs"/>
            </a:rPr>
            <a:t>度は復興のため施設整備</a:t>
          </a:r>
          <a:r>
            <a:rPr kumimoji="1" lang="ja-JP" altLang="en-US" sz="1300">
              <a:solidFill>
                <a:schemeClr val="dk1"/>
              </a:solidFill>
              <a:effectLst/>
              <a:latin typeface="+mn-lt"/>
              <a:ea typeface="+mn-ea"/>
              <a:cs typeface="+mn-cs"/>
            </a:rPr>
            <a:t>や</a:t>
          </a:r>
          <a:r>
            <a:rPr kumimoji="1" lang="ja-JP" altLang="ja-JP" sz="1300">
              <a:solidFill>
                <a:schemeClr val="dk1"/>
              </a:solidFill>
              <a:effectLst/>
              <a:latin typeface="+mn-lt"/>
              <a:ea typeface="+mn-ea"/>
              <a:cs typeface="+mn-cs"/>
            </a:rPr>
            <a:t>その管理費等の経費が増加して類似団体を若干上回った。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今年度はほぼ前年度並みであったが、</a:t>
          </a:r>
          <a:r>
            <a:rPr kumimoji="1" lang="ja-JP" altLang="ja-JP" sz="1300">
              <a:solidFill>
                <a:schemeClr val="dk1"/>
              </a:solidFill>
              <a:effectLst/>
              <a:latin typeface="+mn-lt"/>
              <a:ea typeface="+mn-ea"/>
              <a:cs typeface="+mn-cs"/>
            </a:rPr>
            <a:t>今後も多くのインフラ施設の整備を計画していることから、今後も</a:t>
          </a:r>
          <a:r>
            <a:rPr kumimoji="1" lang="ja-JP" altLang="en-US" sz="1300">
              <a:solidFill>
                <a:schemeClr val="dk1"/>
              </a:solidFill>
              <a:effectLst/>
              <a:latin typeface="+mn-lt"/>
              <a:ea typeface="+mn-ea"/>
              <a:cs typeface="+mn-cs"/>
            </a:rPr>
            <a:t>増加すること</a:t>
          </a:r>
          <a:r>
            <a:rPr kumimoji="1" lang="ja-JP" altLang="ja-JP" sz="1300">
              <a:solidFill>
                <a:schemeClr val="dk1"/>
              </a:solidFill>
              <a:effectLst/>
              <a:latin typeface="+mn-lt"/>
              <a:ea typeface="+mn-ea"/>
              <a:cs typeface="+mn-cs"/>
            </a:rPr>
            <a:t>が予測される</a:t>
          </a:r>
          <a:r>
            <a:rPr kumimoji="1" lang="ja-JP" altLang="en-US" sz="1300">
              <a:solidFill>
                <a:schemeClr val="dk1"/>
              </a:solidFill>
              <a:effectLst/>
              <a:latin typeface="+mn-lt"/>
              <a:ea typeface="+mn-ea"/>
              <a:cs typeface="+mn-cs"/>
            </a:rPr>
            <a:t>ので、</a:t>
          </a:r>
          <a:r>
            <a:rPr kumimoji="1" lang="ja-JP" altLang="ja-JP" sz="1300">
              <a:solidFill>
                <a:schemeClr val="dk1"/>
              </a:solidFill>
              <a:effectLst/>
              <a:latin typeface="+mn-lt"/>
              <a:ea typeface="+mn-ea"/>
              <a:cs typeface="+mn-cs"/>
            </a:rPr>
            <a:t>経費削減のため効率的な財政運営に努める。</a:t>
          </a:r>
          <a:endParaRPr lang="ja-JP" altLang="ja-JP" sz="13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144962</xdr:rowOff>
    </xdr:from>
    <xdr:to>
      <xdr:col>82</xdr:col>
      <xdr:colOff>107950</xdr:colOff>
      <xdr:row>77</xdr:row>
      <xdr:rowOff>161289</xdr:rowOff>
    </xdr:to>
    <xdr:cxnSp macro="">
      <xdr:nvCxnSpPr>
        <xdr:cNvPr id="421" name="直線コネクタ 420"/>
        <xdr:cNvCxnSpPr/>
      </xdr:nvCxnSpPr>
      <xdr:spPr>
        <a:xfrm flipV="1">
          <a:off x="15671800" y="13346612"/>
          <a:ext cx="8382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77</xdr:row>
      <xdr:rowOff>161289</xdr:rowOff>
    </xdr:to>
    <xdr:cxnSp macro="">
      <xdr:nvCxnSpPr>
        <xdr:cNvPr id="424" name="直線コネクタ 423"/>
        <xdr:cNvCxnSpPr/>
      </xdr:nvCxnSpPr>
      <xdr:spPr>
        <a:xfrm>
          <a:off x="14782800" y="13065761"/>
          <a:ext cx="889000" cy="29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61505</xdr:rowOff>
    </xdr:from>
    <xdr:to>
      <xdr:col>78</xdr:col>
      <xdr:colOff>120650</xdr:colOff>
      <xdr:row>77</xdr:row>
      <xdr:rowOff>163105</xdr:rowOff>
    </xdr:to>
    <xdr:sp macro="" textlink="">
      <xdr:nvSpPr>
        <xdr:cNvPr id="425" name="フローチャート: 判断 424"/>
        <xdr:cNvSpPr/>
      </xdr:nvSpPr>
      <xdr:spPr>
        <a:xfrm>
          <a:off x="15621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1832</xdr:rowOff>
    </xdr:from>
    <xdr:ext cx="736600" cy="259045"/>
    <xdr:sp macro="" textlink="">
      <xdr:nvSpPr>
        <xdr:cNvPr id="426" name="テキスト ボックス 425"/>
        <xdr:cNvSpPr txBox="1"/>
      </xdr:nvSpPr>
      <xdr:spPr>
        <a:xfrm>
          <a:off x="15290800" y="1303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140063</xdr:rowOff>
    </xdr:to>
    <xdr:cxnSp macro="">
      <xdr:nvCxnSpPr>
        <xdr:cNvPr id="427" name="直線コネクタ 426"/>
        <xdr:cNvCxnSpPr/>
      </xdr:nvCxnSpPr>
      <xdr:spPr>
        <a:xfrm flipV="1">
          <a:off x="13893800" y="13065761"/>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97427</xdr:rowOff>
    </xdr:from>
    <xdr:to>
      <xdr:col>74</xdr:col>
      <xdr:colOff>31750</xdr:colOff>
      <xdr:row>78</xdr:row>
      <xdr:rowOff>27577</xdr:rowOff>
    </xdr:to>
    <xdr:sp macro="" textlink="">
      <xdr:nvSpPr>
        <xdr:cNvPr id="428" name="フローチャート: 判断 427"/>
        <xdr:cNvSpPr/>
      </xdr:nvSpPr>
      <xdr:spPr>
        <a:xfrm>
          <a:off x="14732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12354</xdr:rowOff>
    </xdr:from>
    <xdr:ext cx="762000" cy="259045"/>
    <xdr:sp macro="" textlink="">
      <xdr:nvSpPr>
        <xdr:cNvPr id="429" name="テキスト ボックス 428"/>
        <xdr:cNvSpPr txBox="1"/>
      </xdr:nvSpPr>
      <xdr:spPr>
        <a:xfrm>
          <a:off x="14401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141696</xdr:rowOff>
    </xdr:from>
    <xdr:to>
      <xdr:col>69</xdr:col>
      <xdr:colOff>92075</xdr:colOff>
      <xdr:row>76</xdr:row>
      <xdr:rowOff>140063</xdr:rowOff>
    </xdr:to>
    <xdr:cxnSp macro="">
      <xdr:nvCxnSpPr>
        <xdr:cNvPr id="430" name="直線コネクタ 429"/>
        <xdr:cNvCxnSpPr/>
      </xdr:nvCxnSpPr>
      <xdr:spPr>
        <a:xfrm>
          <a:off x="13004800" y="13000446"/>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1" name="フローチャート: 判断 430"/>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170741</xdr:rowOff>
    </xdr:from>
    <xdr:ext cx="762000" cy="259045"/>
    <xdr:sp macro="" textlink="">
      <xdr:nvSpPr>
        <xdr:cNvPr id="432" name="テキスト ボックス 431"/>
        <xdr:cNvSpPr txBox="1"/>
      </xdr:nvSpPr>
      <xdr:spPr>
        <a:xfrm>
          <a:off x="13512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28848</xdr:rowOff>
    </xdr:from>
    <xdr:to>
      <xdr:col>65</xdr:col>
      <xdr:colOff>53975</xdr:colOff>
      <xdr:row>77</xdr:row>
      <xdr:rowOff>130448</xdr:rowOff>
    </xdr:to>
    <xdr:sp macro="" textlink="">
      <xdr:nvSpPr>
        <xdr:cNvPr id="433" name="フローチャート: 判断 432"/>
        <xdr:cNvSpPr/>
      </xdr:nvSpPr>
      <xdr:spPr>
        <a:xfrm>
          <a:off x="129540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115225</xdr:rowOff>
    </xdr:from>
    <xdr:ext cx="762000" cy="259045"/>
    <xdr:sp macro="" textlink="">
      <xdr:nvSpPr>
        <xdr:cNvPr id="434" name="テキスト ボックス 433"/>
        <xdr:cNvSpPr txBox="1"/>
      </xdr:nvSpPr>
      <xdr:spPr>
        <a:xfrm>
          <a:off x="12623800" y="1331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94162</xdr:rowOff>
    </xdr:from>
    <xdr:to>
      <xdr:col>82</xdr:col>
      <xdr:colOff>158750</xdr:colOff>
      <xdr:row>78</xdr:row>
      <xdr:rowOff>24312</xdr:rowOff>
    </xdr:to>
    <xdr:sp macro="" textlink="">
      <xdr:nvSpPr>
        <xdr:cNvPr id="440" name="楕円 439"/>
        <xdr:cNvSpPr/>
      </xdr:nvSpPr>
      <xdr:spPr>
        <a:xfrm>
          <a:off x="16459200" y="132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66239</xdr:rowOff>
    </xdr:from>
    <xdr:ext cx="762000" cy="259045"/>
    <xdr:sp macro="" textlink="">
      <xdr:nvSpPr>
        <xdr:cNvPr id="441" name="公債費以外該当値テキスト"/>
        <xdr:cNvSpPr txBox="1"/>
      </xdr:nvSpPr>
      <xdr:spPr>
        <a:xfrm>
          <a:off x="16598900" y="1326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110489</xdr:rowOff>
    </xdr:from>
    <xdr:to>
      <xdr:col>78</xdr:col>
      <xdr:colOff>120650</xdr:colOff>
      <xdr:row>78</xdr:row>
      <xdr:rowOff>40639</xdr:rowOff>
    </xdr:to>
    <xdr:sp macro="" textlink="">
      <xdr:nvSpPr>
        <xdr:cNvPr id="442" name="楕円 441"/>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43" name="テキスト ボックス 442"/>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156211</xdr:rowOff>
    </xdr:from>
    <xdr:to>
      <xdr:col>74</xdr:col>
      <xdr:colOff>31750</xdr:colOff>
      <xdr:row>76</xdr:row>
      <xdr:rowOff>86361</xdr:rowOff>
    </xdr:to>
    <xdr:sp macro="" textlink="">
      <xdr:nvSpPr>
        <xdr:cNvPr id="444" name="楕円 443"/>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45" name="テキスト ボックス 444"/>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89263</xdr:rowOff>
    </xdr:from>
    <xdr:to>
      <xdr:col>69</xdr:col>
      <xdr:colOff>142875</xdr:colOff>
      <xdr:row>77</xdr:row>
      <xdr:rowOff>19413</xdr:rowOff>
    </xdr:to>
    <xdr:sp macro="" textlink="">
      <xdr:nvSpPr>
        <xdr:cNvPr id="446" name="楕円 445"/>
        <xdr:cNvSpPr/>
      </xdr:nvSpPr>
      <xdr:spPr>
        <a:xfrm>
          <a:off x="13843000" y="131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29590</xdr:rowOff>
    </xdr:from>
    <xdr:ext cx="762000" cy="259045"/>
    <xdr:sp macro="" textlink="">
      <xdr:nvSpPr>
        <xdr:cNvPr id="447" name="テキスト ボックス 446"/>
        <xdr:cNvSpPr txBox="1"/>
      </xdr:nvSpPr>
      <xdr:spPr>
        <a:xfrm>
          <a:off x="13512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90896</xdr:rowOff>
    </xdr:from>
    <xdr:to>
      <xdr:col>65</xdr:col>
      <xdr:colOff>53975</xdr:colOff>
      <xdr:row>76</xdr:row>
      <xdr:rowOff>21047</xdr:rowOff>
    </xdr:to>
    <xdr:sp macro="" textlink="">
      <xdr:nvSpPr>
        <xdr:cNvPr id="448" name="楕円 447"/>
        <xdr:cNvSpPr/>
      </xdr:nvSpPr>
      <xdr:spPr>
        <a:xfrm>
          <a:off x="12954000" y="129496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31223</xdr:rowOff>
    </xdr:from>
    <xdr:ext cx="762000" cy="259045"/>
    <xdr:sp macro="" textlink="">
      <xdr:nvSpPr>
        <xdr:cNvPr id="449" name="テキスト ボックス 448"/>
        <xdr:cNvSpPr txBox="1"/>
      </xdr:nvSpPr>
      <xdr:spPr>
        <a:xfrm>
          <a:off x="12623800" y="1271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73366</xdr:rowOff>
    </xdr:from>
    <xdr:to>
      <xdr:col>29</xdr:col>
      <xdr:colOff>127000</xdr:colOff>
      <xdr:row>19</xdr:row>
      <xdr:rowOff>81141</xdr:rowOff>
    </xdr:to>
    <xdr:cxnSp macro="">
      <xdr:nvCxnSpPr>
        <xdr:cNvPr id="51" name="直線コネクタ 50"/>
        <xdr:cNvCxnSpPr/>
      </xdr:nvCxnSpPr>
      <xdr:spPr bwMode="auto">
        <a:xfrm flipV="1">
          <a:off x="5003800" y="3378541"/>
          <a:ext cx="647700" cy="7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2989</xdr:rowOff>
    </xdr:from>
    <xdr:ext cx="762000" cy="259045"/>
    <xdr:sp macro="" textlink="">
      <xdr:nvSpPr>
        <xdr:cNvPr id="52" name="人口1人当たり決算額の推移平均値テキスト130"/>
        <xdr:cNvSpPr txBox="1"/>
      </xdr:nvSpPr>
      <xdr:spPr>
        <a:xfrm>
          <a:off x="5740400" y="29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81141</xdr:rowOff>
    </xdr:from>
    <xdr:to>
      <xdr:col>26</xdr:col>
      <xdr:colOff>50800</xdr:colOff>
      <xdr:row>19</xdr:row>
      <xdr:rowOff>86934</xdr:rowOff>
    </xdr:to>
    <xdr:cxnSp macro="">
      <xdr:nvCxnSpPr>
        <xdr:cNvPr id="54" name="直線コネクタ 53"/>
        <xdr:cNvCxnSpPr/>
      </xdr:nvCxnSpPr>
      <xdr:spPr bwMode="auto">
        <a:xfrm flipV="1">
          <a:off x="4305300" y="3386316"/>
          <a:ext cx="698500" cy="5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4210</xdr:rowOff>
    </xdr:from>
    <xdr:to>
      <xdr:col>26</xdr:col>
      <xdr:colOff>101600</xdr:colOff>
      <xdr:row>18</xdr:row>
      <xdr:rowOff>105810</xdr:rowOff>
    </xdr:to>
    <xdr:sp macro="" textlink="">
      <xdr:nvSpPr>
        <xdr:cNvPr id="55" name="フローチャート: 判断 54"/>
        <xdr:cNvSpPr/>
      </xdr:nvSpPr>
      <xdr:spPr bwMode="auto">
        <a:xfrm>
          <a:off x="4953000" y="3137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115987</xdr:rowOff>
    </xdr:from>
    <xdr:ext cx="736600" cy="259045"/>
    <xdr:sp macro="" textlink="">
      <xdr:nvSpPr>
        <xdr:cNvPr id="56" name="テキスト ボックス 55"/>
        <xdr:cNvSpPr txBox="1"/>
      </xdr:nvSpPr>
      <xdr:spPr>
        <a:xfrm>
          <a:off x="4622800" y="2906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86934</xdr:rowOff>
    </xdr:from>
    <xdr:to>
      <xdr:col>22</xdr:col>
      <xdr:colOff>114300</xdr:colOff>
      <xdr:row>19</xdr:row>
      <xdr:rowOff>92797</xdr:rowOff>
    </xdr:to>
    <xdr:cxnSp macro="">
      <xdr:nvCxnSpPr>
        <xdr:cNvPr id="57" name="直線コネクタ 56"/>
        <xdr:cNvCxnSpPr/>
      </xdr:nvCxnSpPr>
      <xdr:spPr bwMode="auto">
        <a:xfrm flipV="1">
          <a:off x="3606800" y="3392109"/>
          <a:ext cx="698500" cy="5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13445</xdr:rowOff>
    </xdr:from>
    <xdr:to>
      <xdr:col>22</xdr:col>
      <xdr:colOff>165100</xdr:colOff>
      <xdr:row>18</xdr:row>
      <xdr:rowOff>115045</xdr:rowOff>
    </xdr:to>
    <xdr:sp macro="" textlink="">
      <xdr:nvSpPr>
        <xdr:cNvPr id="58" name="フローチャート: 判断 57"/>
        <xdr:cNvSpPr/>
      </xdr:nvSpPr>
      <xdr:spPr bwMode="auto">
        <a:xfrm>
          <a:off x="4254500" y="3147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125222</xdr:rowOff>
    </xdr:from>
    <xdr:ext cx="762000" cy="259045"/>
    <xdr:sp macro="" textlink="">
      <xdr:nvSpPr>
        <xdr:cNvPr id="59" name="テキスト ボックス 58"/>
        <xdr:cNvSpPr txBox="1"/>
      </xdr:nvSpPr>
      <xdr:spPr>
        <a:xfrm>
          <a:off x="3924300" y="291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92797</xdr:rowOff>
    </xdr:from>
    <xdr:to>
      <xdr:col>18</xdr:col>
      <xdr:colOff>177800</xdr:colOff>
      <xdr:row>19</xdr:row>
      <xdr:rowOff>107991</xdr:rowOff>
    </xdr:to>
    <xdr:cxnSp macro="">
      <xdr:nvCxnSpPr>
        <xdr:cNvPr id="60" name="直線コネクタ 59"/>
        <xdr:cNvCxnSpPr/>
      </xdr:nvCxnSpPr>
      <xdr:spPr bwMode="auto">
        <a:xfrm flipV="1">
          <a:off x="2908300" y="3397972"/>
          <a:ext cx="698500" cy="15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29198</xdr:rowOff>
    </xdr:from>
    <xdr:to>
      <xdr:col>19</xdr:col>
      <xdr:colOff>38100</xdr:colOff>
      <xdr:row>18</xdr:row>
      <xdr:rowOff>130797</xdr:rowOff>
    </xdr:to>
    <xdr:sp macro="" textlink="">
      <xdr:nvSpPr>
        <xdr:cNvPr id="61" name="フローチャート: 判断 60"/>
        <xdr:cNvSpPr/>
      </xdr:nvSpPr>
      <xdr:spPr bwMode="auto">
        <a:xfrm>
          <a:off x="3556000" y="3162923"/>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140975</xdr:rowOff>
    </xdr:from>
    <xdr:ext cx="762000" cy="259045"/>
    <xdr:sp macro="" textlink="">
      <xdr:nvSpPr>
        <xdr:cNvPr id="62" name="テキスト ボックス 61"/>
        <xdr:cNvSpPr txBox="1"/>
      </xdr:nvSpPr>
      <xdr:spPr>
        <a:xfrm>
          <a:off x="3225800" y="293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33103</xdr:rowOff>
    </xdr:from>
    <xdr:to>
      <xdr:col>15</xdr:col>
      <xdr:colOff>101600</xdr:colOff>
      <xdr:row>18</xdr:row>
      <xdr:rowOff>134703</xdr:rowOff>
    </xdr:to>
    <xdr:sp macro="" textlink="">
      <xdr:nvSpPr>
        <xdr:cNvPr id="63" name="フローチャート: 判断 62"/>
        <xdr:cNvSpPr/>
      </xdr:nvSpPr>
      <xdr:spPr bwMode="auto">
        <a:xfrm>
          <a:off x="2857500" y="316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144880</xdr:rowOff>
    </xdr:from>
    <xdr:ext cx="762000" cy="259045"/>
    <xdr:sp macro="" textlink="">
      <xdr:nvSpPr>
        <xdr:cNvPr id="64" name="テキスト ボックス 63"/>
        <xdr:cNvSpPr txBox="1"/>
      </xdr:nvSpPr>
      <xdr:spPr>
        <a:xfrm>
          <a:off x="2527300" y="29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22566</xdr:rowOff>
    </xdr:from>
    <xdr:to>
      <xdr:col>29</xdr:col>
      <xdr:colOff>177800</xdr:colOff>
      <xdr:row>19</xdr:row>
      <xdr:rowOff>124166</xdr:rowOff>
    </xdr:to>
    <xdr:sp macro="" textlink="">
      <xdr:nvSpPr>
        <xdr:cNvPr id="70" name="楕円 69"/>
        <xdr:cNvSpPr/>
      </xdr:nvSpPr>
      <xdr:spPr bwMode="auto">
        <a:xfrm>
          <a:off x="5600700" y="3327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102593</xdr:rowOff>
    </xdr:from>
    <xdr:ext cx="762000" cy="259045"/>
    <xdr:sp macro="" textlink="">
      <xdr:nvSpPr>
        <xdr:cNvPr id="71" name="人口1人当たり決算額の推移該当値テキスト130"/>
        <xdr:cNvSpPr txBox="1"/>
      </xdr:nvSpPr>
      <xdr:spPr>
        <a:xfrm>
          <a:off x="5740400" y="3236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30341</xdr:rowOff>
    </xdr:from>
    <xdr:to>
      <xdr:col>26</xdr:col>
      <xdr:colOff>101600</xdr:colOff>
      <xdr:row>19</xdr:row>
      <xdr:rowOff>131941</xdr:rowOff>
    </xdr:to>
    <xdr:sp macro="" textlink="">
      <xdr:nvSpPr>
        <xdr:cNvPr id="72" name="楕円 71"/>
        <xdr:cNvSpPr/>
      </xdr:nvSpPr>
      <xdr:spPr bwMode="auto">
        <a:xfrm>
          <a:off x="4953000" y="3335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116718</xdr:rowOff>
    </xdr:from>
    <xdr:ext cx="736600" cy="259045"/>
    <xdr:sp macro="" textlink="">
      <xdr:nvSpPr>
        <xdr:cNvPr id="73" name="テキスト ボックス 72"/>
        <xdr:cNvSpPr txBox="1"/>
      </xdr:nvSpPr>
      <xdr:spPr>
        <a:xfrm>
          <a:off x="4622800" y="3421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36134</xdr:rowOff>
    </xdr:from>
    <xdr:to>
      <xdr:col>22</xdr:col>
      <xdr:colOff>165100</xdr:colOff>
      <xdr:row>19</xdr:row>
      <xdr:rowOff>137734</xdr:rowOff>
    </xdr:to>
    <xdr:sp macro="" textlink="">
      <xdr:nvSpPr>
        <xdr:cNvPr id="74" name="楕円 73"/>
        <xdr:cNvSpPr/>
      </xdr:nvSpPr>
      <xdr:spPr bwMode="auto">
        <a:xfrm>
          <a:off x="4254500" y="3341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122511</xdr:rowOff>
    </xdr:from>
    <xdr:ext cx="762000" cy="259045"/>
    <xdr:sp macro="" textlink="">
      <xdr:nvSpPr>
        <xdr:cNvPr id="75" name="テキスト ボックス 74"/>
        <xdr:cNvSpPr txBox="1"/>
      </xdr:nvSpPr>
      <xdr:spPr>
        <a:xfrm>
          <a:off x="3924300" y="342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41997</xdr:rowOff>
    </xdr:from>
    <xdr:to>
      <xdr:col>19</xdr:col>
      <xdr:colOff>38100</xdr:colOff>
      <xdr:row>19</xdr:row>
      <xdr:rowOff>143597</xdr:rowOff>
    </xdr:to>
    <xdr:sp macro="" textlink="">
      <xdr:nvSpPr>
        <xdr:cNvPr id="76" name="楕円 75"/>
        <xdr:cNvSpPr/>
      </xdr:nvSpPr>
      <xdr:spPr bwMode="auto">
        <a:xfrm>
          <a:off x="3556000" y="3347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128374</xdr:rowOff>
    </xdr:from>
    <xdr:ext cx="762000" cy="259045"/>
    <xdr:sp macro="" textlink="">
      <xdr:nvSpPr>
        <xdr:cNvPr id="77" name="テキスト ボックス 76"/>
        <xdr:cNvSpPr txBox="1"/>
      </xdr:nvSpPr>
      <xdr:spPr>
        <a:xfrm>
          <a:off x="3225800" y="343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57191</xdr:rowOff>
    </xdr:from>
    <xdr:to>
      <xdr:col>15</xdr:col>
      <xdr:colOff>101600</xdr:colOff>
      <xdr:row>19</xdr:row>
      <xdr:rowOff>158791</xdr:rowOff>
    </xdr:to>
    <xdr:sp macro="" textlink="">
      <xdr:nvSpPr>
        <xdr:cNvPr id="78" name="楕円 77"/>
        <xdr:cNvSpPr/>
      </xdr:nvSpPr>
      <xdr:spPr bwMode="auto">
        <a:xfrm>
          <a:off x="2857500" y="3362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143568</xdr:rowOff>
    </xdr:from>
    <xdr:ext cx="762000" cy="259045"/>
    <xdr:sp macro="" textlink="">
      <xdr:nvSpPr>
        <xdr:cNvPr id="79" name="テキスト ボックス 78"/>
        <xdr:cNvSpPr txBox="1"/>
      </xdr:nvSpPr>
      <xdr:spPr>
        <a:xfrm>
          <a:off x="2527300" y="344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306815</xdr:rowOff>
    </xdr:from>
    <xdr:ext cx="762000" cy="259045"/>
    <xdr:sp macro="" textlink="">
      <xdr:nvSpPr>
        <xdr:cNvPr id="105" name="人口1人当たり決算額の推移最小値テキスト445"/>
        <xdr:cNvSpPr txBox="1"/>
      </xdr:nvSpPr>
      <xdr:spPr>
        <a:xfrm>
          <a:off x="5740400" y="7431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296638</xdr:rowOff>
    </xdr:from>
    <xdr:to>
      <xdr:col>29</xdr:col>
      <xdr:colOff>127000</xdr:colOff>
      <xdr:row>37</xdr:row>
      <xdr:rowOff>303616</xdr:rowOff>
    </xdr:to>
    <xdr:cxnSp macro="">
      <xdr:nvCxnSpPr>
        <xdr:cNvPr id="109" name="直線コネクタ 108"/>
        <xdr:cNvCxnSpPr/>
      </xdr:nvCxnSpPr>
      <xdr:spPr bwMode="auto">
        <a:xfrm flipV="1">
          <a:off x="5003800" y="7421338"/>
          <a:ext cx="647700" cy="6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303616</xdr:rowOff>
    </xdr:from>
    <xdr:to>
      <xdr:col>26</xdr:col>
      <xdr:colOff>50800</xdr:colOff>
      <xdr:row>37</xdr:row>
      <xdr:rowOff>311109</xdr:rowOff>
    </xdr:to>
    <xdr:cxnSp macro="">
      <xdr:nvCxnSpPr>
        <xdr:cNvPr id="112" name="直線コネクタ 111"/>
        <xdr:cNvCxnSpPr/>
      </xdr:nvCxnSpPr>
      <xdr:spPr bwMode="auto">
        <a:xfrm flipV="1">
          <a:off x="4305300" y="7428316"/>
          <a:ext cx="698500" cy="7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91791</xdr:rowOff>
    </xdr:from>
    <xdr:to>
      <xdr:col>26</xdr:col>
      <xdr:colOff>101600</xdr:colOff>
      <xdr:row>37</xdr:row>
      <xdr:rowOff>21941</xdr:rowOff>
    </xdr:to>
    <xdr:sp macro="" textlink="">
      <xdr:nvSpPr>
        <xdr:cNvPr id="113" name="フローチャート: 判断 112"/>
        <xdr:cNvSpPr/>
      </xdr:nvSpPr>
      <xdr:spPr bwMode="auto">
        <a:xfrm>
          <a:off x="4953000" y="70450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203568</xdr:rowOff>
    </xdr:from>
    <xdr:ext cx="736600" cy="259045"/>
    <xdr:sp macro="" textlink="">
      <xdr:nvSpPr>
        <xdr:cNvPr id="114" name="テキスト ボックス 113"/>
        <xdr:cNvSpPr txBox="1"/>
      </xdr:nvSpPr>
      <xdr:spPr>
        <a:xfrm>
          <a:off x="4622800" y="6813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311109</xdr:rowOff>
    </xdr:from>
    <xdr:to>
      <xdr:col>22</xdr:col>
      <xdr:colOff>114300</xdr:colOff>
      <xdr:row>37</xdr:row>
      <xdr:rowOff>312269</xdr:rowOff>
    </xdr:to>
    <xdr:cxnSp macro="">
      <xdr:nvCxnSpPr>
        <xdr:cNvPr id="115" name="直線コネクタ 114"/>
        <xdr:cNvCxnSpPr/>
      </xdr:nvCxnSpPr>
      <xdr:spPr bwMode="auto">
        <a:xfrm flipV="1">
          <a:off x="3606800" y="7435809"/>
          <a:ext cx="698500" cy="1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105895</xdr:rowOff>
    </xdr:from>
    <xdr:to>
      <xdr:col>22</xdr:col>
      <xdr:colOff>165100</xdr:colOff>
      <xdr:row>37</xdr:row>
      <xdr:rowOff>36045</xdr:rowOff>
    </xdr:to>
    <xdr:sp macro="" textlink="">
      <xdr:nvSpPr>
        <xdr:cNvPr id="116" name="フローチャート: 判断 115"/>
        <xdr:cNvSpPr/>
      </xdr:nvSpPr>
      <xdr:spPr bwMode="auto">
        <a:xfrm>
          <a:off x="4254500" y="7059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217672</xdr:rowOff>
    </xdr:from>
    <xdr:ext cx="762000" cy="259045"/>
    <xdr:sp macro="" textlink="">
      <xdr:nvSpPr>
        <xdr:cNvPr id="117" name="テキスト ボックス 116"/>
        <xdr:cNvSpPr txBox="1"/>
      </xdr:nvSpPr>
      <xdr:spPr>
        <a:xfrm>
          <a:off x="3924300" y="682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310743</xdr:rowOff>
    </xdr:from>
    <xdr:to>
      <xdr:col>18</xdr:col>
      <xdr:colOff>177800</xdr:colOff>
      <xdr:row>37</xdr:row>
      <xdr:rowOff>312269</xdr:rowOff>
    </xdr:to>
    <xdr:cxnSp macro="">
      <xdr:nvCxnSpPr>
        <xdr:cNvPr id="118" name="直線コネクタ 117"/>
        <xdr:cNvCxnSpPr/>
      </xdr:nvCxnSpPr>
      <xdr:spPr bwMode="auto">
        <a:xfrm>
          <a:off x="2908300" y="7435443"/>
          <a:ext cx="698500" cy="1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116714</xdr:rowOff>
    </xdr:from>
    <xdr:to>
      <xdr:col>19</xdr:col>
      <xdr:colOff>38100</xdr:colOff>
      <xdr:row>37</xdr:row>
      <xdr:rowOff>46864</xdr:rowOff>
    </xdr:to>
    <xdr:sp macro="" textlink="">
      <xdr:nvSpPr>
        <xdr:cNvPr id="119" name="フローチャート: 判断 118"/>
        <xdr:cNvSpPr/>
      </xdr:nvSpPr>
      <xdr:spPr bwMode="auto">
        <a:xfrm>
          <a:off x="3556000" y="7069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228491</xdr:rowOff>
    </xdr:from>
    <xdr:ext cx="762000" cy="259045"/>
    <xdr:sp macro="" textlink="">
      <xdr:nvSpPr>
        <xdr:cNvPr id="120" name="テキスト ボックス 119"/>
        <xdr:cNvSpPr txBox="1"/>
      </xdr:nvSpPr>
      <xdr:spPr>
        <a:xfrm>
          <a:off x="3225800" y="683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113502</xdr:rowOff>
    </xdr:from>
    <xdr:to>
      <xdr:col>15</xdr:col>
      <xdr:colOff>101600</xdr:colOff>
      <xdr:row>37</xdr:row>
      <xdr:rowOff>43652</xdr:rowOff>
    </xdr:to>
    <xdr:sp macro="" textlink="">
      <xdr:nvSpPr>
        <xdr:cNvPr id="121" name="フローチャート: 判断 120"/>
        <xdr:cNvSpPr/>
      </xdr:nvSpPr>
      <xdr:spPr bwMode="auto">
        <a:xfrm>
          <a:off x="2857500" y="70667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225279</xdr:rowOff>
    </xdr:from>
    <xdr:ext cx="762000" cy="259045"/>
    <xdr:sp macro="" textlink="">
      <xdr:nvSpPr>
        <xdr:cNvPr id="122" name="テキスト ボックス 121"/>
        <xdr:cNvSpPr txBox="1"/>
      </xdr:nvSpPr>
      <xdr:spPr>
        <a:xfrm>
          <a:off x="2527300" y="683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245838</xdr:rowOff>
    </xdr:from>
    <xdr:to>
      <xdr:col>29</xdr:col>
      <xdr:colOff>177800</xdr:colOff>
      <xdr:row>38</xdr:row>
      <xdr:rowOff>4538</xdr:rowOff>
    </xdr:to>
    <xdr:sp macro="" textlink="">
      <xdr:nvSpPr>
        <xdr:cNvPr id="128" name="楕円 127"/>
        <xdr:cNvSpPr/>
      </xdr:nvSpPr>
      <xdr:spPr bwMode="auto">
        <a:xfrm>
          <a:off x="5600700" y="7370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154415</xdr:rowOff>
    </xdr:from>
    <xdr:ext cx="762000" cy="259045"/>
    <xdr:sp macro="" textlink="">
      <xdr:nvSpPr>
        <xdr:cNvPr id="129" name="人口1人当たり決算額の推移該当値テキスト445"/>
        <xdr:cNvSpPr txBox="1"/>
      </xdr:nvSpPr>
      <xdr:spPr>
        <a:xfrm>
          <a:off x="5740400" y="727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252816</xdr:rowOff>
    </xdr:from>
    <xdr:to>
      <xdr:col>26</xdr:col>
      <xdr:colOff>101600</xdr:colOff>
      <xdr:row>38</xdr:row>
      <xdr:rowOff>11516</xdr:rowOff>
    </xdr:to>
    <xdr:sp macro="" textlink="">
      <xdr:nvSpPr>
        <xdr:cNvPr id="130" name="楕円 129"/>
        <xdr:cNvSpPr/>
      </xdr:nvSpPr>
      <xdr:spPr bwMode="auto">
        <a:xfrm>
          <a:off x="4953000" y="7377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339193</xdr:rowOff>
    </xdr:from>
    <xdr:ext cx="736600" cy="259045"/>
    <xdr:sp macro="" textlink="">
      <xdr:nvSpPr>
        <xdr:cNvPr id="131" name="テキスト ボックス 130"/>
        <xdr:cNvSpPr txBox="1"/>
      </xdr:nvSpPr>
      <xdr:spPr>
        <a:xfrm>
          <a:off x="4622800" y="7463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260309</xdr:rowOff>
    </xdr:from>
    <xdr:to>
      <xdr:col>22</xdr:col>
      <xdr:colOff>165100</xdr:colOff>
      <xdr:row>38</xdr:row>
      <xdr:rowOff>19009</xdr:rowOff>
    </xdr:to>
    <xdr:sp macro="" textlink="">
      <xdr:nvSpPr>
        <xdr:cNvPr id="132" name="楕円 131"/>
        <xdr:cNvSpPr/>
      </xdr:nvSpPr>
      <xdr:spPr bwMode="auto">
        <a:xfrm>
          <a:off x="4254500" y="7385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3786</xdr:rowOff>
    </xdr:from>
    <xdr:ext cx="762000" cy="259045"/>
    <xdr:sp macro="" textlink="">
      <xdr:nvSpPr>
        <xdr:cNvPr id="133" name="テキスト ボックス 132"/>
        <xdr:cNvSpPr txBox="1"/>
      </xdr:nvSpPr>
      <xdr:spPr>
        <a:xfrm>
          <a:off x="3924300" y="747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261469</xdr:rowOff>
    </xdr:from>
    <xdr:to>
      <xdr:col>19</xdr:col>
      <xdr:colOff>38100</xdr:colOff>
      <xdr:row>38</xdr:row>
      <xdr:rowOff>20169</xdr:rowOff>
    </xdr:to>
    <xdr:sp macro="" textlink="">
      <xdr:nvSpPr>
        <xdr:cNvPr id="134" name="楕円 133"/>
        <xdr:cNvSpPr/>
      </xdr:nvSpPr>
      <xdr:spPr bwMode="auto">
        <a:xfrm>
          <a:off x="3556000" y="7386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4946</xdr:rowOff>
    </xdr:from>
    <xdr:ext cx="762000" cy="259045"/>
    <xdr:sp macro="" textlink="">
      <xdr:nvSpPr>
        <xdr:cNvPr id="135" name="テキスト ボックス 134"/>
        <xdr:cNvSpPr txBox="1"/>
      </xdr:nvSpPr>
      <xdr:spPr>
        <a:xfrm>
          <a:off x="3225800" y="747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259943</xdr:rowOff>
    </xdr:from>
    <xdr:to>
      <xdr:col>15</xdr:col>
      <xdr:colOff>101600</xdr:colOff>
      <xdr:row>38</xdr:row>
      <xdr:rowOff>18643</xdr:rowOff>
    </xdr:to>
    <xdr:sp macro="" textlink="">
      <xdr:nvSpPr>
        <xdr:cNvPr id="136" name="楕円 135"/>
        <xdr:cNvSpPr/>
      </xdr:nvSpPr>
      <xdr:spPr bwMode="auto">
        <a:xfrm>
          <a:off x="2857500" y="7384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3420</xdr:rowOff>
    </xdr:from>
    <xdr:ext cx="762000" cy="259045"/>
    <xdr:sp macro="" textlink="">
      <xdr:nvSpPr>
        <xdr:cNvPr id="137" name="テキスト ボックス 136"/>
        <xdr:cNvSpPr txBox="1"/>
      </xdr:nvSpPr>
      <xdr:spPr>
        <a:xfrm>
          <a:off x="2527300" y="747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10,160
10,115
78.71
43,107,963
38,703,372
565,998
5,282,193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58448</xdr:rowOff>
    </xdr:from>
    <xdr:to>
      <xdr:col>24</xdr:col>
      <xdr:colOff>63500</xdr:colOff>
      <xdr:row>38</xdr:row>
      <xdr:rowOff>64216</xdr:rowOff>
    </xdr:to>
    <xdr:cxnSp macro="">
      <xdr:nvCxnSpPr>
        <xdr:cNvPr id="62" name="直線コネクタ 61"/>
        <xdr:cNvCxnSpPr/>
      </xdr:nvCxnSpPr>
      <xdr:spPr>
        <a:xfrm flipV="1">
          <a:off x="3797300" y="6573548"/>
          <a:ext cx="838200" cy="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17574</xdr:rowOff>
    </xdr:from>
    <xdr:ext cx="599010" cy="259045"/>
    <xdr:sp macro="" textlink="">
      <xdr:nvSpPr>
        <xdr:cNvPr id="63" name="人件費平均値テキスト"/>
        <xdr:cNvSpPr txBox="1"/>
      </xdr:nvSpPr>
      <xdr:spPr>
        <a:xfrm>
          <a:off x="4686300" y="6189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64216</xdr:rowOff>
    </xdr:from>
    <xdr:to>
      <xdr:col>19</xdr:col>
      <xdr:colOff>177800</xdr:colOff>
      <xdr:row>38</xdr:row>
      <xdr:rowOff>87970</xdr:rowOff>
    </xdr:to>
    <xdr:cxnSp macro="">
      <xdr:nvCxnSpPr>
        <xdr:cNvPr id="65" name="直線コネクタ 64"/>
        <xdr:cNvCxnSpPr/>
      </xdr:nvCxnSpPr>
      <xdr:spPr>
        <a:xfrm flipV="1">
          <a:off x="2908300" y="6579316"/>
          <a:ext cx="889000" cy="2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25059</xdr:rowOff>
    </xdr:from>
    <xdr:to>
      <xdr:col>20</xdr:col>
      <xdr:colOff>38100</xdr:colOff>
      <xdr:row>37</xdr:row>
      <xdr:rowOff>126659</xdr:rowOff>
    </xdr:to>
    <xdr:sp macro="" textlink="">
      <xdr:nvSpPr>
        <xdr:cNvPr id="66" name="フローチャート: 判断 65"/>
        <xdr:cNvSpPr/>
      </xdr:nvSpPr>
      <xdr:spPr>
        <a:xfrm>
          <a:off x="3746500" y="6368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143186</xdr:rowOff>
    </xdr:from>
    <xdr:ext cx="599010" cy="259045"/>
    <xdr:sp macro="" textlink="">
      <xdr:nvSpPr>
        <xdr:cNvPr id="67" name="テキスト ボックス 66"/>
        <xdr:cNvSpPr txBox="1"/>
      </xdr:nvSpPr>
      <xdr:spPr>
        <a:xfrm>
          <a:off x="3497795" y="614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87970</xdr:rowOff>
    </xdr:from>
    <xdr:to>
      <xdr:col>15</xdr:col>
      <xdr:colOff>50800</xdr:colOff>
      <xdr:row>38</xdr:row>
      <xdr:rowOff>96424</xdr:rowOff>
    </xdr:to>
    <xdr:cxnSp macro="">
      <xdr:nvCxnSpPr>
        <xdr:cNvPr id="68" name="直線コネクタ 67"/>
        <xdr:cNvCxnSpPr/>
      </xdr:nvCxnSpPr>
      <xdr:spPr>
        <a:xfrm flipV="1">
          <a:off x="2019300" y="6603070"/>
          <a:ext cx="889000" cy="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67598</xdr:rowOff>
    </xdr:from>
    <xdr:to>
      <xdr:col>15</xdr:col>
      <xdr:colOff>101600</xdr:colOff>
      <xdr:row>37</xdr:row>
      <xdr:rowOff>169197</xdr:rowOff>
    </xdr:to>
    <xdr:sp macro="" textlink="">
      <xdr:nvSpPr>
        <xdr:cNvPr id="69" name="フローチャート: 判断 68"/>
        <xdr:cNvSpPr/>
      </xdr:nvSpPr>
      <xdr:spPr>
        <a:xfrm>
          <a:off x="2857500" y="64112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14275</xdr:rowOff>
    </xdr:from>
    <xdr:ext cx="599010" cy="259045"/>
    <xdr:sp macro="" textlink="">
      <xdr:nvSpPr>
        <xdr:cNvPr id="70" name="テキスト ボックス 69"/>
        <xdr:cNvSpPr txBox="1"/>
      </xdr:nvSpPr>
      <xdr:spPr>
        <a:xfrm>
          <a:off x="2608795" y="618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96424</xdr:rowOff>
    </xdr:from>
    <xdr:to>
      <xdr:col>10</xdr:col>
      <xdr:colOff>114300</xdr:colOff>
      <xdr:row>38</xdr:row>
      <xdr:rowOff>106318</xdr:rowOff>
    </xdr:to>
    <xdr:cxnSp macro="">
      <xdr:nvCxnSpPr>
        <xdr:cNvPr id="71" name="直線コネクタ 70"/>
        <xdr:cNvCxnSpPr/>
      </xdr:nvCxnSpPr>
      <xdr:spPr>
        <a:xfrm flipV="1">
          <a:off x="1130300" y="6611524"/>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79591</xdr:rowOff>
    </xdr:from>
    <xdr:to>
      <xdr:col>10</xdr:col>
      <xdr:colOff>165100</xdr:colOff>
      <xdr:row>38</xdr:row>
      <xdr:rowOff>9741</xdr:rowOff>
    </xdr:to>
    <xdr:sp macro="" textlink="">
      <xdr:nvSpPr>
        <xdr:cNvPr id="72" name="フローチャート: 判断 71"/>
        <xdr:cNvSpPr/>
      </xdr:nvSpPr>
      <xdr:spPr>
        <a:xfrm>
          <a:off x="1968500" y="642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26268</xdr:rowOff>
    </xdr:from>
    <xdr:ext cx="599010" cy="259045"/>
    <xdr:sp macro="" textlink="">
      <xdr:nvSpPr>
        <xdr:cNvPr id="73" name="テキスト ボックス 72"/>
        <xdr:cNvSpPr txBox="1"/>
      </xdr:nvSpPr>
      <xdr:spPr>
        <a:xfrm>
          <a:off x="1719795" y="619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81170</xdr:rowOff>
    </xdr:from>
    <xdr:to>
      <xdr:col>6</xdr:col>
      <xdr:colOff>38100</xdr:colOff>
      <xdr:row>38</xdr:row>
      <xdr:rowOff>11320</xdr:rowOff>
    </xdr:to>
    <xdr:sp macro="" textlink="">
      <xdr:nvSpPr>
        <xdr:cNvPr id="74" name="フローチャート: 判断 73"/>
        <xdr:cNvSpPr/>
      </xdr:nvSpPr>
      <xdr:spPr>
        <a:xfrm>
          <a:off x="1079500" y="64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27847</xdr:rowOff>
    </xdr:from>
    <xdr:ext cx="599010" cy="259045"/>
    <xdr:sp macro="" textlink="">
      <xdr:nvSpPr>
        <xdr:cNvPr id="75" name="テキスト ボックス 74"/>
        <xdr:cNvSpPr txBox="1"/>
      </xdr:nvSpPr>
      <xdr:spPr>
        <a:xfrm>
          <a:off x="830795" y="620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7648</xdr:rowOff>
    </xdr:from>
    <xdr:to>
      <xdr:col>24</xdr:col>
      <xdr:colOff>114300</xdr:colOff>
      <xdr:row>38</xdr:row>
      <xdr:rowOff>109248</xdr:rowOff>
    </xdr:to>
    <xdr:sp macro="" textlink="">
      <xdr:nvSpPr>
        <xdr:cNvPr id="81" name="楕円 80"/>
        <xdr:cNvSpPr/>
      </xdr:nvSpPr>
      <xdr:spPr>
        <a:xfrm>
          <a:off x="4584700" y="652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94024</xdr:rowOff>
    </xdr:from>
    <xdr:ext cx="599010" cy="259045"/>
    <xdr:sp macro="" textlink="">
      <xdr:nvSpPr>
        <xdr:cNvPr id="82" name="人件費該当値テキスト"/>
        <xdr:cNvSpPr txBox="1"/>
      </xdr:nvSpPr>
      <xdr:spPr>
        <a:xfrm>
          <a:off x="4686300" y="643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13416</xdr:rowOff>
    </xdr:from>
    <xdr:to>
      <xdr:col>20</xdr:col>
      <xdr:colOff>38100</xdr:colOff>
      <xdr:row>38</xdr:row>
      <xdr:rowOff>115016</xdr:rowOff>
    </xdr:to>
    <xdr:sp macro="" textlink="">
      <xdr:nvSpPr>
        <xdr:cNvPr id="83" name="楕円 82"/>
        <xdr:cNvSpPr/>
      </xdr:nvSpPr>
      <xdr:spPr>
        <a:xfrm>
          <a:off x="3746500" y="652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106143</xdr:rowOff>
    </xdr:from>
    <xdr:ext cx="599010" cy="259045"/>
    <xdr:sp macro="" textlink="">
      <xdr:nvSpPr>
        <xdr:cNvPr id="84" name="テキスト ボックス 83"/>
        <xdr:cNvSpPr txBox="1"/>
      </xdr:nvSpPr>
      <xdr:spPr>
        <a:xfrm>
          <a:off x="3497795" y="662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37170</xdr:rowOff>
    </xdr:from>
    <xdr:to>
      <xdr:col>15</xdr:col>
      <xdr:colOff>101600</xdr:colOff>
      <xdr:row>38</xdr:row>
      <xdr:rowOff>138770</xdr:rowOff>
    </xdr:to>
    <xdr:sp macro="" textlink="">
      <xdr:nvSpPr>
        <xdr:cNvPr id="85" name="楕円 84"/>
        <xdr:cNvSpPr/>
      </xdr:nvSpPr>
      <xdr:spPr>
        <a:xfrm>
          <a:off x="2857500" y="655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129897</xdr:rowOff>
    </xdr:from>
    <xdr:ext cx="599010" cy="259045"/>
    <xdr:sp macro="" textlink="">
      <xdr:nvSpPr>
        <xdr:cNvPr id="86" name="テキスト ボックス 85"/>
        <xdr:cNvSpPr txBox="1"/>
      </xdr:nvSpPr>
      <xdr:spPr>
        <a:xfrm>
          <a:off x="2608795" y="664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45624</xdr:rowOff>
    </xdr:from>
    <xdr:to>
      <xdr:col>10</xdr:col>
      <xdr:colOff>165100</xdr:colOff>
      <xdr:row>38</xdr:row>
      <xdr:rowOff>147224</xdr:rowOff>
    </xdr:to>
    <xdr:sp macro="" textlink="">
      <xdr:nvSpPr>
        <xdr:cNvPr id="87" name="楕円 86"/>
        <xdr:cNvSpPr/>
      </xdr:nvSpPr>
      <xdr:spPr>
        <a:xfrm>
          <a:off x="1968500" y="656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138351</xdr:rowOff>
    </xdr:from>
    <xdr:ext cx="599010" cy="259045"/>
    <xdr:sp macro="" textlink="">
      <xdr:nvSpPr>
        <xdr:cNvPr id="88" name="テキスト ボックス 87"/>
        <xdr:cNvSpPr txBox="1"/>
      </xdr:nvSpPr>
      <xdr:spPr>
        <a:xfrm>
          <a:off x="1719795" y="6653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55518</xdr:rowOff>
    </xdr:from>
    <xdr:to>
      <xdr:col>6</xdr:col>
      <xdr:colOff>38100</xdr:colOff>
      <xdr:row>38</xdr:row>
      <xdr:rowOff>157118</xdr:rowOff>
    </xdr:to>
    <xdr:sp macro="" textlink="">
      <xdr:nvSpPr>
        <xdr:cNvPr id="89" name="楕円 88"/>
        <xdr:cNvSpPr/>
      </xdr:nvSpPr>
      <xdr:spPr>
        <a:xfrm>
          <a:off x="1079500" y="657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148245</xdr:rowOff>
    </xdr:from>
    <xdr:ext cx="599010" cy="259045"/>
    <xdr:sp macro="" textlink="">
      <xdr:nvSpPr>
        <xdr:cNvPr id="90" name="テキスト ボックス 89"/>
        <xdr:cNvSpPr txBox="1"/>
      </xdr:nvSpPr>
      <xdr:spPr>
        <a:xfrm>
          <a:off x="830795" y="666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110108</xdr:rowOff>
    </xdr:from>
    <xdr:to>
      <xdr:col>24</xdr:col>
      <xdr:colOff>63500</xdr:colOff>
      <xdr:row>57</xdr:row>
      <xdr:rowOff>141806</xdr:rowOff>
    </xdr:to>
    <xdr:cxnSp macro="">
      <xdr:nvCxnSpPr>
        <xdr:cNvPr id="117" name="直線コネクタ 116"/>
        <xdr:cNvCxnSpPr/>
      </xdr:nvCxnSpPr>
      <xdr:spPr>
        <a:xfrm>
          <a:off x="3797300" y="9882758"/>
          <a:ext cx="838200" cy="3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77655</xdr:rowOff>
    </xdr:from>
    <xdr:to>
      <xdr:col>19</xdr:col>
      <xdr:colOff>177800</xdr:colOff>
      <xdr:row>57</xdr:row>
      <xdr:rowOff>110108</xdr:rowOff>
    </xdr:to>
    <xdr:cxnSp macro="">
      <xdr:nvCxnSpPr>
        <xdr:cNvPr id="120" name="直線コネクタ 119"/>
        <xdr:cNvCxnSpPr/>
      </xdr:nvCxnSpPr>
      <xdr:spPr>
        <a:xfrm>
          <a:off x="2908300" y="9850305"/>
          <a:ext cx="889000" cy="3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55701</xdr:rowOff>
    </xdr:from>
    <xdr:to>
      <xdr:col>20</xdr:col>
      <xdr:colOff>38100</xdr:colOff>
      <xdr:row>57</xdr:row>
      <xdr:rowOff>157301</xdr:rowOff>
    </xdr:to>
    <xdr:sp macro="" textlink="">
      <xdr:nvSpPr>
        <xdr:cNvPr id="121" name="フローチャート: 判断 120"/>
        <xdr:cNvSpPr/>
      </xdr:nvSpPr>
      <xdr:spPr>
        <a:xfrm>
          <a:off x="3746500" y="98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2378</xdr:rowOff>
    </xdr:from>
    <xdr:ext cx="599010" cy="259045"/>
    <xdr:sp macro="" textlink="">
      <xdr:nvSpPr>
        <xdr:cNvPr id="122" name="テキスト ボックス 121"/>
        <xdr:cNvSpPr txBox="1"/>
      </xdr:nvSpPr>
      <xdr:spPr>
        <a:xfrm>
          <a:off x="3497795" y="960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77655</xdr:rowOff>
    </xdr:from>
    <xdr:to>
      <xdr:col>15</xdr:col>
      <xdr:colOff>50800</xdr:colOff>
      <xdr:row>57</xdr:row>
      <xdr:rowOff>80926</xdr:rowOff>
    </xdr:to>
    <xdr:cxnSp macro="">
      <xdr:nvCxnSpPr>
        <xdr:cNvPr id="123" name="直線コネクタ 122"/>
        <xdr:cNvCxnSpPr/>
      </xdr:nvCxnSpPr>
      <xdr:spPr>
        <a:xfrm flipV="1">
          <a:off x="2019300" y="9850305"/>
          <a:ext cx="889000" cy="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59655</xdr:rowOff>
    </xdr:from>
    <xdr:to>
      <xdr:col>15</xdr:col>
      <xdr:colOff>101600</xdr:colOff>
      <xdr:row>57</xdr:row>
      <xdr:rowOff>161255</xdr:rowOff>
    </xdr:to>
    <xdr:sp macro="" textlink="">
      <xdr:nvSpPr>
        <xdr:cNvPr id="124" name="フローチャート: 判断 123"/>
        <xdr:cNvSpPr/>
      </xdr:nvSpPr>
      <xdr:spPr>
        <a:xfrm>
          <a:off x="2857500" y="98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152382</xdr:rowOff>
    </xdr:from>
    <xdr:ext cx="599010" cy="259045"/>
    <xdr:sp macro="" textlink="">
      <xdr:nvSpPr>
        <xdr:cNvPr id="125" name="テキスト ボックス 124"/>
        <xdr:cNvSpPr txBox="1"/>
      </xdr:nvSpPr>
      <xdr:spPr>
        <a:xfrm>
          <a:off x="2608795" y="992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80926</xdr:rowOff>
    </xdr:from>
    <xdr:to>
      <xdr:col>10</xdr:col>
      <xdr:colOff>114300</xdr:colOff>
      <xdr:row>57</xdr:row>
      <xdr:rowOff>122943</xdr:rowOff>
    </xdr:to>
    <xdr:cxnSp macro="">
      <xdr:nvCxnSpPr>
        <xdr:cNvPr id="126" name="直線コネクタ 125"/>
        <xdr:cNvCxnSpPr/>
      </xdr:nvCxnSpPr>
      <xdr:spPr>
        <a:xfrm flipV="1">
          <a:off x="1130300" y="9853576"/>
          <a:ext cx="889000" cy="4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63782</xdr:rowOff>
    </xdr:from>
    <xdr:to>
      <xdr:col>10</xdr:col>
      <xdr:colOff>165100</xdr:colOff>
      <xdr:row>57</xdr:row>
      <xdr:rowOff>165382</xdr:rowOff>
    </xdr:to>
    <xdr:sp macro="" textlink="">
      <xdr:nvSpPr>
        <xdr:cNvPr id="127" name="フローチャート: 判断 126"/>
        <xdr:cNvSpPr/>
      </xdr:nvSpPr>
      <xdr:spPr>
        <a:xfrm>
          <a:off x="1968500" y="983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156509</xdr:rowOff>
    </xdr:from>
    <xdr:ext cx="599010" cy="259045"/>
    <xdr:sp macro="" textlink="">
      <xdr:nvSpPr>
        <xdr:cNvPr id="128" name="テキスト ボックス 127"/>
        <xdr:cNvSpPr txBox="1"/>
      </xdr:nvSpPr>
      <xdr:spPr>
        <a:xfrm>
          <a:off x="1719795" y="992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69982</xdr:rowOff>
    </xdr:from>
    <xdr:to>
      <xdr:col>6</xdr:col>
      <xdr:colOff>38100</xdr:colOff>
      <xdr:row>58</xdr:row>
      <xdr:rowOff>132</xdr:rowOff>
    </xdr:to>
    <xdr:sp macro="" textlink="">
      <xdr:nvSpPr>
        <xdr:cNvPr id="129" name="フローチャート: 判断 128"/>
        <xdr:cNvSpPr/>
      </xdr:nvSpPr>
      <xdr:spPr>
        <a:xfrm>
          <a:off x="1079500" y="984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16659</xdr:rowOff>
    </xdr:from>
    <xdr:ext cx="599010" cy="259045"/>
    <xdr:sp macro="" textlink="">
      <xdr:nvSpPr>
        <xdr:cNvPr id="130" name="テキスト ボックス 129"/>
        <xdr:cNvSpPr txBox="1"/>
      </xdr:nvSpPr>
      <xdr:spPr>
        <a:xfrm>
          <a:off x="830795" y="9617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91006</xdr:rowOff>
    </xdr:from>
    <xdr:to>
      <xdr:col>24</xdr:col>
      <xdr:colOff>114300</xdr:colOff>
      <xdr:row>58</xdr:row>
      <xdr:rowOff>21156</xdr:rowOff>
    </xdr:to>
    <xdr:sp macro="" textlink="">
      <xdr:nvSpPr>
        <xdr:cNvPr id="136" name="楕円 135"/>
        <xdr:cNvSpPr/>
      </xdr:nvSpPr>
      <xdr:spPr>
        <a:xfrm>
          <a:off x="4584700" y="986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10749</xdr:rowOff>
    </xdr:from>
    <xdr:ext cx="599010" cy="259045"/>
    <xdr:sp macro="" textlink="">
      <xdr:nvSpPr>
        <xdr:cNvPr id="137" name="物件費該当値テキスト"/>
        <xdr:cNvSpPr txBox="1"/>
      </xdr:nvSpPr>
      <xdr:spPr>
        <a:xfrm>
          <a:off x="4686300" y="978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59308</xdr:rowOff>
    </xdr:from>
    <xdr:to>
      <xdr:col>20</xdr:col>
      <xdr:colOff>38100</xdr:colOff>
      <xdr:row>57</xdr:row>
      <xdr:rowOff>160908</xdr:rowOff>
    </xdr:to>
    <xdr:sp macro="" textlink="">
      <xdr:nvSpPr>
        <xdr:cNvPr id="138" name="楕円 137"/>
        <xdr:cNvSpPr/>
      </xdr:nvSpPr>
      <xdr:spPr>
        <a:xfrm>
          <a:off x="3746500" y="983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152035</xdr:rowOff>
    </xdr:from>
    <xdr:ext cx="599010" cy="259045"/>
    <xdr:sp macro="" textlink="">
      <xdr:nvSpPr>
        <xdr:cNvPr id="139" name="テキスト ボックス 138"/>
        <xdr:cNvSpPr txBox="1"/>
      </xdr:nvSpPr>
      <xdr:spPr>
        <a:xfrm>
          <a:off x="3497795" y="9924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26855</xdr:rowOff>
    </xdr:from>
    <xdr:to>
      <xdr:col>15</xdr:col>
      <xdr:colOff>101600</xdr:colOff>
      <xdr:row>57</xdr:row>
      <xdr:rowOff>128455</xdr:rowOff>
    </xdr:to>
    <xdr:sp macro="" textlink="">
      <xdr:nvSpPr>
        <xdr:cNvPr id="140" name="楕円 139"/>
        <xdr:cNvSpPr/>
      </xdr:nvSpPr>
      <xdr:spPr>
        <a:xfrm>
          <a:off x="2857500" y="97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144982</xdr:rowOff>
    </xdr:from>
    <xdr:ext cx="599010" cy="259045"/>
    <xdr:sp macro="" textlink="">
      <xdr:nvSpPr>
        <xdr:cNvPr id="141" name="テキスト ボックス 140"/>
        <xdr:cNvSpPr txBox="1"/>
      </xdr:nvSpPr>
      <xdr:spPr>
        <a:xfrm>
          <a:off x="2608795" y="95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30126</xdr:rowOff>
    </xdr:from>
    <xdr:to>
      <xdr:col>10</xdr:col>
      <xdr:colOff>165100</xdr:colOff>
      <xdr:row>57</xdr:row>
      <xdr:rowOff>131726</xdr:rowOff>
    </xdr:to>
    <xdr:sp macro="" textlink="">
      <xdr:nvSpPr>
        <xdr:cNvPr id="142" name="楕円 141"/>
        <xdr:cNvSpPr/>
      </xdr:nvSpPr>
      <xdr:spPr>
        <a:xfrm>
          <a:off x="1968500" y="980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148253</xdr:rowOff>
    </xdr:from>
    <xdr:ext cx="599010" cy="259045"/>
    <xdr:sp macro="" textlink="">
      <xdr:nvSpPr>
        <xdr:cNvPr id="143" name="テキスト ボックス 142"/>
        <xdr:cNvSpPr txBox="1"/>
      </xdr:nvSpPr>
      <xdr:spPr>
        <a:xfrm>
          <a:off x="1719795" y="957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72143</xdr:rowOff>
    </xdr:from>
    <xdr:to>
      <xdr:col>6</xdr:col>
      <xdr:colOff>38100</xdr:colOff>
      <xdr:row>58</xdr:row>
      <xdr:rowOff>2293</xdr:rowOff>
    </xdr:to>
    <xdr:sp macro="" textlink="">
      <xdr:nvSpPr>
        <xdr:cNvPr id="144" name="楕円 143"/>
        <xdr:cNvSpPr/>
      </xdr:nvSpPr>
      <xdr:spPr>
        <a:xfrm>
          <a:off x="1079500" y="984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164870</xdr:rowOff>
    </xdr:from>
    <xdr:ext cx="599010" cy="259045"/>
    <xdr:sp macro="" textlink="">
      <xdr:nvSpPr>
        <xdr:cNvPr id="145" name="テキスト ボックス 144"/>
        <xdr:cNvSpPr txBox="1"/>
      </xdr:nvSpPr>
      <xdr:spPr>
        <a:xfrm>
          <a:off x="830795" y="9937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25574</xdr:rowOff>
    </xdr:from>
    <xdr:to>
      <xdr:col>24</xdr:col>
      <xdr:colOff>63500</xdr:colOff>
      <xdr:row>78</xdr:row>
      <xdr:rowOff>28939</xdr:rowOff>
    </xdr:to>
    <xdr:cxnSp macro="">
      <xdr:nvCxnSpPr>
        <xdr:cNvPr id="172" name="直線コネクタ 171"/>
        <xdr:cNvCxnSpPr/>
      </xdr:nvCxnSpPr>
      <xdr:spPr>
        <a:xfrm>
          <a:off x="3797300" y="13398674"/>
          <a:ext cx="8382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169052</xdr:rowOff>
    </xdr:from>
    <xdr:to>
      <xdr:col>19</xdr:col>
      <xdr:colOff>177800</xdr:colOff>
      <xdr:row>78</xdr:row>
      <xdr:rowOff>25574</xdr:rowOff>
    </xdr:to>
    <xdr:cxnSp macro="">
      <xdr:nvCxnSpPr>
        <xdr:cNvPr id="175" name="直線コネクタ 174"/>
        <xdr:cNvCxnSpPr/>
      </xdr:nvCxnSpPr>
      <xdr:spPr>
        <a:xfrm>
          <a:off x="2908300" y="13370702"/>
          <a:ext cx="889000" cy="2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6" name="フローチャート: 判断 175"/>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7" name="テキスト ボックス 176"/>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169052</xdr:rowOff>
    </xdr:from>
    <xdr:to>
      <xdr:col>15</xdr:col>
      <xdr:colOff>50800</xdr:colOff>
      <xdr:row>78</xdr:row>
      <xdr:rowOff>40703</xdr:rowOff>
    </xdr:to>
    <xdr:cxnSp macro="">
      <xdr:nvCxnSpPr>
        <xdr:cNvPr id="178" name="直線コネクタ 177"/>
        <xdr:cNvCxnSpPr/>
      </xdr:nvCxnSpPr>
      <xdr:spPr>
        <a:xfrm flipV="1">
          <a:off x="2019300" y="13370702"/>
          <a:ext cx="889000" cy="4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79" name="フローチャート: 判断 178"/>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67812</xdr:rowOff>
    </xdr:from>
    <xdr:ext cx="534377" cy="259045"/>
    <xdr:sp macro="" textlink="">
      <xdr:nvSpPr>
        <xdr:cNvPr id="180" name="テキスト ボックス 179"/>
        <xdr:cNvSpPr txBox="1"/>
      </xdr:nvSpPr>
      <xdr:spPr>
        <a:xfrm>
          <a:off x="2641111" y="134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39742</xdr:rowOff>
    </xdr:from>
    <xdr:to>
      <xdr:col>10</xdr:col>
      <xdr:colOff>114300</xdr:colOff>
      <xdr:row>78</xdr:row>
      <xdr:rowOff>40703</xdr:rowOff>
    </xdr:to>
    <xdr:cxnSp macro="">
      <xdr:nvCxnSpPr>
        <xdr:cNvPr id="181" name="直線コネクタ 180"/>
        <xdr:cNvCxnSpPr/>
      </xdr:nvCxnSpPr>
      <xdr:spPr>
        <a:xfrm>
          <a:off x="1130300" y="13412842"/>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2" name="フローチャート: 判断 181"/>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3" name="テキスト ボックス 182"/>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4" name="フローチャート: 判断 183"/>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5" name="テキスト ボックス 184"/>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149589</xdr:rowOff>
    </xdr:from>
    <xdr:to>
      <xdr:col>24</xdr:col>
      <xdr:colOff>114300</xdr:colOff>
      <xdr:row>78</xdr:row>
      <xdr:rowOff>79739</xdr:rowOff>
    </xdr:to>
    <xdr:sp macro="" textlink="">
      <xdr:nvSpPr>
        <xdr:cNvPr id="191" name="楕円 190"/>
        <xdr:cNvSpPr/>
      </xdr:nvSpPr>
      <xdr:spPr>
        <a:xfrm>
          <a:off x="4584700" y="1335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115708</xdr:rowOff>
    </xdr:from>
    <xdr:ext cx="534377" cy="259045"/>
    <xdr:sp macro="" textlink="">
      <xdr:nvSpPr>
        <xdr:cNvPr id="192" name="維持補修費該当値テキスト"/>
        <xdr:cNvSpPr txBox="1"/>
      </xdr:nvSpPr>
      <xdr:spPr>
        <a:xfrm>
          <a:off x="4686300" y="1331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146224</xdr:rowOff>
    </xdr:from>
    <xdr:to>
      <xdr:col>20</xdr:col>
      <xdr:colOff>38100</xdr:colOff>
      <xdr:row>78</xdr:row>
      <xdr:rowOff>76374</xdr:rowOff>
    </xdr:to>
    <xdr:sp macro="" textlink="">
      <xdr:nvSpPr>
        <xdr:cNvPr id="193" name="楕円 192"/>
        <xdr:cNvSpPr/>
      </xdr:nvSpPr>
      <xdr:spPr>
        <a:xfrm>
          <a:off x="3746500" y="1334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67501</xdr:rowOff>
    </xdr:from>
    <xdr:ext cx="534377" cy="259045"/>
    <xdr:sp macro="" textlink="">
      <xdr:nvSpPr>
        <xdr:cNvPr id="194" name="テキスト ボックス 193"/>
        <xdr:cNvSpPr txBox="1"/>
      </xdr:nvSpPr>
      <xdr:spPr>
        <a:xfrm>
          <a:off x="3530111" y="1344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118252</xdr:rowOff>
    </xdr:from>
    <xdr:to>
      <xdr:col>15</xdr:col>
      <xdr:colOff>101600</xdr:colOff>
      <xdr:row>78</xdr:row>
      <xdr:rowOff>48402</xdr:rowOff>
    </xdr:to>
    <xdr:sp macro="" textlink="">
      <xdr:nvSpPr>
        <xdr:cNvPr id="195" name="楕円 194"/>
        <xdr:cNvSpPr/>
      </xdr:nvSpPr>
      <xdr:spPr>
        <a:xfrm>
          <a:off x="2857500" y="1331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64929</xdr:rowOff>
    </xdr:from>
    <xdr:ext cx="534377" cy="259045"/>
    <xdr:sp macro="" textlink="">
      <xdr:nvSpPr>
        <xdr:cNvPr id="196" name="テキスト ボックス 195"/>
        <xdr:cNvSpPr txBox="1"/>
      </xdr:nvSpPr>
      <xdr:spPr>
        <a:xfrm>
          <a:off x="2641111" y="1309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161353</xdr:rowOff>
    </xdr:from>
    <xdr:to>
      <xdr:col>10</xdr:col>
      <xdr:colOff>165100</xdr:colOff>
      <xdr:row>78</xdr:row>
      <xdr:rowOff>91503</xdr:rowOff>
    </xdr:to>
    <xdr:sp macro="" textlink="">
      <xdr:nvSpPr>
        <xdr:cNvPr id="197" name="楕円 196"/>
        <xdr:cNvSpPr/>
      </xdr:nvSpPr>
      <xdr:spPr>
        <a:xfrm>
          <a:off x="1968500" y="1336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82630</xdr:rowOff>
    </xdr:from>
    <xdr:ext cx="534377" cy="259045"/>
    <xdr:sp macro="" textlink="">
      <xdr:nvSpPr>
        <xdr:cNvPr id="198" name="テキスト ボックス 197"/>
        <xdr:cNvSpPr txBox="1"/>
      </xdr:nvSpPr>
      <xdr:spPr>
        <a:xfrm>
          <a:off x="1752111" y="1345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160392</xdr:rowOff>
    </xdr:from>
    <xdr:to>
      <xdr:col>6</xdr:col>
      <xdr:colOff>38100</xdr:colOff>
      <xdr:row>78</xdr:row>
      <xdr:rowOff>90542</xdr:rowOff>
    </xdr:to>
    <xdr:sp macro="" textlink="">
      <xdr:nvSpPr>
        <xdr:cNvPr id="199" name="楕円 198"/>
        <xdr:cNvSpPr/>
      </xdr:nvSpPr>
      <xdr:spPr>
        <a:xfrm>
          <a:off x="1079500" y="1336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81669</xdr:rowOff>
    </xdr:from>
    <xdr:ext cx="534377" cy="259045"/>
    <xdr:sp macro="" textlink="">
      <xdr:nvSpPr>
        <xdr:cNvPr id="200" name="テキスト ボックス 199"/>
        <xdr:cNvSpPr txBox="1"/>
      </xdr:nvSpPr>
      <xdr:spPr>
        <a:xfrm>
          <a:off x="863111" y="1345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2" name="テキスト ボックス 221"/>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97</xdr:row>
      <xdr:rowOff>21602</xdr:rowOff>
    </xdr:from>
    <xdr:to>
      <xdr:col>24</xdr:col>
      <xdr:colOff>62865</xdr:colOff>
      <xdr:row>98</xdr:row>
      <xdr:rowOff>165395</xdr:rowOff>
    </xdr:to>
    <xdr:cxnSp macro="">
      <xdr:nvCxnSpPr>
        <xdr:cNvPr id="224" name="直線コネクタ 223"/>
        <xdr:cNvCxnSpPr/>
      </xdr:nvCxnSpPr>
      <xdr:spPr>
        <a:xfrm flipV="1">
          <a:off x="4633595" y="16652252"/>
          <a:ext cx="1270" cy="315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169222</xdr:rowOff>
    </xdr:from>
    <xdr:ext cx="534377" cy="259045"/>
    <xdr:sp macro="" textlink="">
      <xdr:nvSpPr>
        <xdr:cNvPr id="225" name="扶助費最小値テキスト"/>
        <xdr:cNvSpPr txBox="1"/>
      </xdr:nvSpPr>
      <xdr:spPr>
        <a:xfrm>
          <a:off x="4686300" y="1697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165395</xdr:rowOff>
    </xdr:from>
    <xdr:to>
      <xdr:col>24</xdr:col>
      <xdr:colOff>152400</xdr:colOff>
      <xdr:row>98</xdr:row>
      <xdr:rowOff>165395</xdr:rowOff>
    </xdr:to>
    <xdr:cxnSp macro="">
      <xdr:nvCxnSpPr>
        <xdr:cNvPr id="226" name="直線コネクタ 225"/>
        <xdr:cNvCxnSpPr/>
      </xdr:nvCxnSpPr>
      <xdr:spPr>
        <a:xfrm>
          <a:off x="4546600" y="1696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139729</xdr:rowOff>
    </xdr:from>
    <xdr:ext cx="599010" cy="259045"/>
    <xdr:sp macro="" textlink="">
      <xdr:nvSpPr>
        <xdr:cNvPr id="227" name="扶助費最大値テキスト"/>
        <xdr:cNvSpPr txBox="1"/>
      </xdr:nvSpPr>
      <xdr:spPr>
        <a:xfrm>
          <a:off x="4686300" y="16427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21602</xdr:rowOff>
    </xdr:from>
    <xdr:to>
      <xdr:col>24</xdr:col>
      <xdr:colOff>152400</xdr:colOff>
      <xdr:row>97</xdr:row>
      <xdr:rowOff>21602</xdr:rowOff>
    </xdr:to>
    <xdr:cxnSp macro="">
      <xdr:nvCxnSpPr>
        <xdr:cNvPr id="228" name="直線コネクタ 227"/>
        <xdr:cNvCxnSpPr/>
      </xdr:nvCxnSpPr>
      <xdr:spPr>
        <a:xfrm>
          <a:off x="4546600" y="1665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48943</xdr:rowOff>
    </xdr:from>
    <xdr:to>
      <xdr:col>24</xdr:col>
      <xdr:colOff>63500</xdr:colOff>
      <xdr:row>98</xdr:row>
      <xdr:rowOff>66914</xdr:rowOff>
    </xdr:to>
    <xdr:cxnSp macro="">
      <xdr:nvCxnSpPr>
        <xdr:cNvPr id="229" name="直線コネクタ 228"/>
        <xdr:cNvCxnSpPr/>
      </xdr:nvCxnSpPr>
      <xdr:spPr>
        <a:xfrm flipV="1">
          <a:off x="3797300" y="16851043"/>
          <a:ext cx="838200" cy="1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11109</xdr:rowOff>
    </xdr:from>
    <xdr:ext cx="534377" cy="259045"/>
    <xdr:sp macro="" textlink="">
      <xdr:nvSpPr>
        <xdr:cNvPr id="230" name="扶助費平均値テキスト"/>
        <xdr:cNvSpPr txBox="1"/>
      </xdr:nvSpPr>
      <xdr:spPr>
        <a:xfrm>
          <a:off x="4686300" y="16641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159682</xdr:rowOff>
    </xdr:from>
    <xdr:to>
      <xdr:col>24</xdr:col>
      <xdr:colOff>114300</xdr:colOff>
      <xdr:row>98</xdr:row>
      <xdr:rowOff>89832</xdr:rowOff>
    </xdr:to>
    <xdr:sp macro="" textlink="">
      <xdr:nvSpPr>
        <xdr:cNvPr id="231" name="フローチャート: 判断 230"/>
        <xdr:cNvSpPr/>
      </xdr:nvSpPr>
      <xdr:spPr>
        <a:xfrm>
          <a:off x="4584700" y="1679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168380</xdr:rowOff>
    </xdr:from>
    <xdr:to>
      <xdr:col>19</xdr:col>
      <xdr:colOff>177800</xdr:colOff>
      <xdr:row>98</xdr:row>
      <xdr:rowOff>66914</xdr:rowOff>
    </xdr:to>
    <xdr:cxnSp macro="">
      <xdr:nvCxnSpPr>
        <xdr:cNvPr id="232" name="直線コネクタ 231"/>
        <xdr:cNvCxnSpPr/>
      </xdr:nvCxnSpPr>
      <xdr:spPr>
        <a:xfrm>
          <a:off x="2908300" y="15598880"/>
          <a:ext cx="889000" cy="127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28663</xdr:rowOff>
    </xdr:from>
    <xdr:to>
      <xdr:col>20</xdr:col>
      <xdr:colOff>38100</xdr:colOff>
      <xdr:row>98</xdr:row>
      <xdr:rowOff>130263</xdr:rowOff>
    </xdr:to>
    <xdr:sp macro="" textlink="">
      <xdr:nvSpPr>
        <xdr:cNvPr id="233" name="フローチャート: 判断 232"/>
        <xdr:cNvSpPr/>
      </xdr:nvSpPr>
      <xdr:spPr>
        <a:xfrm>
          <a:off x="3746500" y="168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121390</xdr:rowOff>
    </xdr:from>
    <xdr:ext cx="534377" cy="259045"/>
    <xdr:sp macro="" textlink="">
      <xdr:nvSpPr>
        <xdr:cNvPr id="234" name="テキスト ボックス 233"/>
        <xdr:cNvSpPr txBox="1"/>
      </xdr:nvSpPr>
      <xdr:spPr>
        <a:xfrm>
          <a:off x="3530111" y="1692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168380</xdr:rowOff>
    </xdr:from>
    <xdr:to>
      <xdr:col>15</xdr:col>
      <xdr:colOff>50800</xdr:colOff>
      <xdr:row>98</xdr:row>
      <xdr:rowOff>121543</xdr:rowOff>
    </xdr:to>
    <xdr:cxnSp macro="">
      <xdr:nvCxnSpPr>
        <xdr:cNvPr id="235" name="直線コネクタ 234"/>
        <xdr:cNvCxnSpPr/>
      </xdr:nvCxnSpPr>
      <xdr:spPr>
        <a:xfrm flipV="1">
          <a:off x="2019300" y="15598880"/>
          <a:ext cx="889000" cy="132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35398</xdr:rowOff>
    </xdr:from>
    <xdr:to>
      <xdr:col>15</xdr:col>
      <xdr:colOff>101600</xdr:colOff>
      <xdr:row>98</xdr:row>
      <xdr:rowOff>136998</xdr:rowOff>
    </xdr:to>
    <xdr:sp macro="" textlink="">
      <xdr:nvSpPr>
        <xdr:cNvPr id="236" name="フローチャート: 判断 235"/>
        <xdr:cNvSpPr/>
      </xdr:nvSpPr>
      <xdr:spPr>
        <a:xfrm>
          <a:off x="28575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128125</xdr:rowOff>
    </xdr:from>
    <xdr:ext cx="534377" cy="259045"/>
    <xdr:sp macro="" textlink="">
      <xdr:nvSpPr>
        <xdr:cNvPr id="237" name="テキスト ボックス 236"/>
        <xdr:cNvSpPr txBox="1"/>
      </xdr:nvSpPr>
      <xdr:spPr>
        <a:xfrm>
          <a:off x="2641111" y="1693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103501</xdr:rowOff>
    </xdr:from>
    <xdr:to>
      <xdr:col>10</xdr:col>
      <xdr:colOff>114300</xdr:colOff>
      <xdr:row>98</xdr:row>
      <xdr:rowOff>121543</xdr:rowOff>
    </xdr:to>
    <xdr:cxnSp macro="">
      <xdr:nvCxnSpPr>
        <xdr:cNvPr id="238" name="直線コネクタ 237"/>
        <xdr:cNvCxnSpPr/>
      </xdr:nvCxnSpPr>
      <xdr:spPr>
        <a:xfrm>
          <a:off x="1130300" y="16905601"/>
          <a:ext cx="889000" cy="1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40001</xdr:rowOff>
    </xdr:from>
    <xdr:to>
      <xdr:col>10</xdr:col>
      <xdr:colOff>165100</xdr:colOff>
      <xdr:row>98</xdr:row>
      <xdr:rowOff>141601</xdr:rowOff>
    </xdr:to>
    <xdr:sp macro="" textlink="">
      <xdr:nvSpPr>
        <xdr:cNvPr id="239" name="フローチャート: 判断 238"/>
        <xdr:cNvSpPr/>
      </xdr:nvSpPr>
      <xdr:spPr>
        <a:xfrm>
          <a:off x="1968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158128</xdr:rowOff>
    </xdr:from>
    <xdr:ext cx="534377" cy="259045"/>
    <xdr:sp macro="" textlink="">
      <xdr:nvSpPr>
        <xdr:cNvPr id="240" name="テキスト ボックス 239"/>
        <xdr:cNvSpPr txBox="1"/>
      </xdr:nvSpPr>
      <xdr:spPr>
        <a:xfrm>
          <a:off x="1752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37043</xdr:rowOff>
    </xdr:from>
    <xdr:to>
      <xdr:col>6</xdr:col>
      <xdr:colOff>38100</xdr:colOff>
      <xdr:row>98</xdr:row>
      <xdr:rowOff>138643</xdr:rowOff>
    </xdr:to>
    <xdr:sp macro="" textlink="">
      <xdr:nvSpPr>
        <xdr:cNvPr id="241" name="フローチャート: 判断 240"/>
        <xdr:cNvSpPr/>
      </xdr:nvSpPr>
      <xdr:spPr>
        <a:xfrm>
          <a:off x="1079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155170</xdr:rowOff>
    </xdr:from>
    <xdr:ext cx="534377" cy="259045"/>
    <xdr:sp macro="" textlink="">
      <xdr:nvSpPr>
        <xdr:cNvPr id="242" name="テキスト ボックス 241"/>
        <xdr:cNvSpPr txBox="1"/>
      </xdr:nvSpPr>
      <xdr:spPr>
        <a:xfrm>
          <a:off x="863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169593</xdr:rowOff>
    </xdr:from>
    <xdr:to>
      <xdr:col>24</xdr:col>
      <xdr:colOff>114300</xdr:colOff>
      <xdr:row>98</xdr:row>
      <xdr:rowOff>99743</xdr:rowOff>
    </xdr:to>
    <xdr:sp macro="" textlink="">
      <xdr:nvSpPr>
        <xdr:cNvPr id="248" name="楕円 247"/>
        <xdr:cNvSpPr/>
      </xdr:nvSpPr>
      <xdr:spPr>
        <a:xfrm>
          <a:off x="4584700" y="1680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138110</xdr:rowOff>
    </xdr:from>
    <xdr:ext cx="534377" cy="259045"/>
    <xdr:sp macro="" textlink="">
      <xdr:nvSpPr>
        <xdr:cNvPr id="249" name="扶助費該当値テキスト"/>
        <xdr:cNvSpPr txBox="1"/>
      </xdr:nvSpPr>
      <xdr:spPr>
        <a:xfrm>
          <a:off x="4686300" y="1676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16114</xdr:rowOff>
    </xdr:from>
    <xdr:to>
      <xdr:col>20</xdr:col>
      <xdr:colOff>38100</xdr:colOff>
      <xdr:row>98</xdr:row>
      <xdr:rowOff>117714</xdr:rowOff>
    </xdr:to>
    <xdr:sp macro="" textlink="">
      <xdr:nvSpPr>
        <xdr:cNvPr id="250" name="楕円 249"/>
        <xdr:cNvSpPr/>
      </xdr:nvSpPr>
      <xdr:spPr>
        <a:xfrm>
          <a:off x="3746500" y="1681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134241</xdr:rowOff>
    </xdr:from>
    <xdr:ext cx="534377" cy="259045"/>
    <xdr:sp macro="" textlink="">
      <xdr:nvSpPr>
        <xdr:cNvPr id="251" name="テキスト ボックス 250"/>
        <xdr:cNvSpPr txBox="1"/>
      </xdr:nvSpPr>
      <xdr:spPr>
        <a:xfrm>
          <a:off x="3530111" y="1659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117580</xdr:rowOff>
    </xdr:from>
    <xdr:to>
      <xdr:col>15</xdr:col>
      <xdr:colOff>101600</xdr:colOff>
      <xdr:row>91</xdr:row>
      <xdr:rowOff>47730</xdr:rowOff>
    </xdr:to>
    <xdr:sp macro="" textlink="">
      <xdr:nvSpPr>
        <xdr:cNvPr id="252" name="楕円 251"/>
        <xdr:cNvSpPr/>
      </xdr:nvSpPr>
      <xdr:spPr>
        <a:xfrm>
          <a:off x="2857500" y="155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64257</xdr:rowOff>
    </xdr:from>
    <xdr:ext cx="599010" cy="259045"/>
    <xdr:sp macro="" textlink="">
      <xdr:nvSpPr>
        <xdr:cNvPr id="253" name="テキスト ボックス 252"/>
        <xdr:cNvSpPr txBox="1"/>
      </xdr:nvSpPr>
      <xdr:spPr>
        <a:xfrm>
          <a:off x="2608795" y="15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70743</xdr:rowOff>
    </xdr:from>
    <xdr:to>
      <xdr:col>10</xdr:col>
      <xdr:colOff>165100</xdr:colOff>
      <xdr:row>99</xdr:row>
      <xdr:rowOff>893</xdr:rowOff>
    </xdr:to>
    <xdr:sp macro="" textlink="">
      <xdr:nvSpPr>
        <xdr:cNvPr id="254" name="楕円 253"/>
        <xdr:cNvSpPr/>
      </xdr:nvSpPr>
      <xdr:spPr>
        <a:xfrm>
          <a:off x="1968500" y="16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163470</xdr:rowOff>
    </xdr:from>
    <xdr:ext cx="534377" cy="259045"/>
    <xdr:sp macro="" textlink="">
      <xdr:nvSpPr>
        <xdr:cNvPr id="255" name="テキスト ボックス 254"/>
        <xdr:cNvSpPr txBox="1"/>
      </xdr:nvSpPr>
      <xdr:spPr>
        <a:xfrm>
          <a:off x="1752111" y="1696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52701</xdr:rowOff>
    </xdr:from>
    <xdr:to>
      <xdr:col>6</xdr:col>
      <xdr:colOff>38100</xdr:colOff>
      <xdr:row>98</xdr:row>
      <xdr:rowOff>154301</xdr:rowOff>
    </xdr:to>
    <xdr:sp macro="" textlink="">
      <xdr:nvSpPr>
        <xdr:cNvPr id="256" name="楕円 255"/>
        <xdr:cNvSpPr/>
      </xdr:nvSpPr>
      <xdr:spPr>
        <a:xfrm>
          <a:off x="1079500" y="1685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145428</xdr:rowOff>
    </xdr:from>
    <xdr:ext cx="534377" cy="259045"/>
    <xdr:sp macro="" textlink="">
      <xdr:nvSpPr>
        <xdr:cNvPr id="257" name="テキスト ボックス 256"/>
        <xdr:cNvSpPr txBox="1"/>
      </xdr:nvSpPr>
      <xdr:spPr>
        <a:xfrm>
          <a:off x="863111" y="1694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53304</xdr:rowOff>
    </xdr:from>
    <xdr:to>
      <xdr:col>55</xdr:col>
      <xdr:colOff>0</xdr:colOff>
      <xdr:row>38</xdr:row>
      <xdr:rowOff>14326</xdr:rowOff>
    </xdr:to>
    <xdr:cxnSp macro="">
      <xdr:nvCxnSpPr>
        <xdr:cNvPr id="286" name="直線コネクタ 285"/>
        <xdr:cNvCxnSpPr/>
      </xdr:nvCxnSpPr>
      <xdr:spPr>
        <a:xfrm>
          <a:off x="9639300" y="6225504"/>
          <a:ext cx="838200" cy="30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53304</xdr:rowOff>
    </xdr:from>
    <xdr:to>
      <xdr:col>50</xdr:col>
      <xdr:colOff>114300</xdr:colOff>
      <xdr:row>36</xdr:row>
      <xdr:rowOff>155668</xdr:rowOff>
    </xdr:to>
    <xdr:cxnSp macro="">
      <xdr:nvCxnSpPr>
        <xdr:cNvPr id="289" name="直線コネクタ 288"/>
        <xdr:cNvCxnSpPr/>
      </xdr:nvCxnSpPr>
      <xdr:spPr>
        <a:xfrm flipV="1">
          <a:off x="8750300" y="6225504"/>
          <a:ext cx="889000" cy="10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0" name="フローチャート: 判断 289"/>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1" name="テキスト ボックス 290"/>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74934</xdr:rowOff>
    </xdr:from>
    <xdr:to>
      <xdr:col>45</xdr:col>
      <xdr:colOff>177800</xdr:colOff>
      <xdr:row>36</xdr:row>
      <xdr:rowOff>155668</xdr:rowOff>
    </xdr:to>
    <xdr:cxnSp macro="">
      <xdr:nvCxnSpPr>
        <xdr:cNvPr id="292" name="直線コネクタ 291"/>
        <xdr:cNvCxnSpPr/>
      </xdr:nvCxnSpPr>
      <xdr:spPr>
        <a:xfrm>
          <a:off x="7861300" y="5904234"/>
          <a:ext cx="889000" cy="42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3" name="フローチャート: 判断 292"/>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4" name="テキスト ボックス 293"/>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20847</xdr:rowOff>
    </xdr:from>
    <xdr:to>
      <xdr:col>41</xdr:col>
      <xdr:colOff>50800</xdr:colOff>
      <xdr:row>34</xdr:row>
      <xdr:rowOff>74934</xdr:rowOff>
    </xdr:to>
    <xdr:cxnSp macro="">
      <xdr:nvCxnSpPr>
        <xdr:cNvPr id="295" name="直線コネクタ 294"/>
        <xdr:cNvCxnSpPr/>
      </xdr:nvCxnSpPr>
      <xdr:spPr>
        <a:xfrm>
          <a:off x="6972300" y="5507247"/>
          <a:ext cx="889000" cy="39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6" name="フローチャート: 判断 295"/>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7" name="テキスト ボックス 296"/>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298" name="フローチャート: 判断 297"/>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299" name="テキスト ボックス 298"/>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134976</xdr:rowOff>
    </xdr:from>
    <xdr:to>
      <xdr:col>55</xdr:col>
      <xdr:colOff>50800</xdr:colOff>
      <xdr:row>38</xdr:row>
      <xdr:rowOff>65126</xdr:rowOff>
    </xdr:to>
    <xdr:sp macro="" textlink="">
      <xdr:nvSpPr>
        <xdr:cNvPr id="305" name="楕円 304"/>
        <xdr:cNvSpPr/>
      </xdr:nvSpPr>
      <xdr:spPr>
        <a:xfrm>
          <a:off x="10426700" y="64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49903</xdr:rowOff>
    </xdr:from>
    <xdr:ext cx="599010" cy="259045"/>
    <xdr:sp macro="" textlink="">
      <xdr:nvSpPr>
        <xdr:cNvPr id="306" name="補助費等該当値テキスト"/>
        <xdr:cNvSpPr txBox="1"/>
      </xdr:nvSpPr>
      <xdr:spPr>
        <a:xfrm>
          <a:off x="10528300" y="6393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2504</xdr:rowOff>
    </xdr:from>
    <xdr:to>
      <xdr:col>50</xdr:col>
      <xdr:colOff>165100</xdr:colOff>
      <xdr:row>36</xdr:row>
      <xdr:rowOff>104104</xdr:rowOff>
    </xdr:to>
    <xdr:sp macro="" textlink="">
      <xdr:nvSpPr>
        <xdr:cNvPr id="307" name="楕円 306"/>
        <xdr:cNvSpPr/>
      </xdr:nvSpPr>
      <xdr:spPr>
        <a:xfrm>
          <a:off x="9588500" y="617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95231</xdr:rowOff>
    </xdr:from>
    <xdr:ext cx="599010" cy="259045"/>
    <xdr:sp macro="" textlink="">
      <xdr:nvSpPr>
        <xdr:cNvPr id="308" name="テキスト ボックス 307"/>
        <xdr:cNvSpPr txBox="1"/>
      </xdr:nvSpPr>
      <xdr:spPr>
        <a:xfrm>
          <a:off x="9339795" y="626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104868</xdr:rowOff>
    </xdr:from>
    <xdr:to>
      <xdr:col>46</xdr:col>
      <xdr:colOff>38100</xdr:colOff>
      <xdr:row>37</xdr:row>
      <xdr:rowOff>35018</xdr:rowOff>
    </xdr:to>
    <xdr:sp macro="" textlink="">
      <xdr:nvSpPr>
        <xdr:cNvPr id="309" name="楕円 308"/>
        <xdr:cNvSpPr/>
      </xdr:nvSpPr>
      <xdr:spPr>
        <a:xfrm>
          <a:off x="8699500" y="627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51545</xdr:rowOff>
    </xdr:from>
    <xdr:ext cx="599010" cy="259045"/>
    <xdr:sp macro="" textlink="">
      <xdr:nvSpPr>
        <xdr:cNvPr id="310" name="テキスト ボックス 309"/>
        <xdr:cNvSpPr txBox="1"/>
      </xdr:nvSpPr>
      <xdr:spPr>
        <a:xfrm>
          <a:off x="8450795" y="605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24134</xdr:rowOff>
    </xdr:from>
    <xdr:to>
      <xdr:col>41</xdr:col>
      <xdr:colOff>101600</xdr:colOff>
      <xdr:row>34</xdr:row>
      <xdr:rowOff>125734</xdr:rowOff>
    </xdr:to>
    <xdr:sp macro="" textlink="">
      <xdr:nvSpPr>
        <xdr:cNvPr id="311" name="楕円 310"/>
        <xdr:cNvSpPr/>
      </xdr:nvSpPr>
      <xdr:spPr>
        <a:xfrm>
          <a:off x="7810500" y="585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142261</xdr:rowOff>
    </xdr:from>
    <xdr:ext cx="599010" cy="259045"/>
    <xdr:sp macro="" textlink="">
      <xdr:nvSpPr>
        <xdr:cNvPr id="312" name="テキスト ボックス 311"/>
        <xdr:cNvSpPr txBox="1"/>
      </xdr:nvSpPr>
      <xdr:spPr>
        <a:xfrm>
          <a:off x="7561795" y="562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141497</xdr:rowOff>
    </xdr:from>
    <xdr:to>
      <xdr:col>36</xdr:col>
      <xdr:colOff>165100</xdr:colOff>
      <xdr:row>32</xdr:row>
      <xdr:rowOff>71647</xdr:rowOff>
    </xdr:to>
    <xdr:sp macro="" textlink="">
      <xdr:nvSpPr>
        <xdr:cNvPr id="313" name="楕円 312"/>
        <xdr:cNvSpPr/>
      </xdr:nvSpPr>
      <xdr:spPr>
        <a:xfrm>
          <a:off x="6921500" y="545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30</xdr:row>
      <xdr:rowOff>88174</xdr:rowOff>
    </xdr:from>
    <xdr:ext cx="599010" cy="259045"/>
    <xdr:sp macro="" textlink="">
      <xdr:nvSpPr>
        <xdr:cNvPr id="314" name="テキスト ボックス 313"/>
        <xdr:cNvSpPr txBox="1"/>
      </xdr:nvSpPr>
      <xdr:spPr>
        <a:xfrm>
          <a:off x="6672795" y="523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83652</xdr:rowOff>
    </xdr:from>
    <xdr:to>
      <xdr:col>55</xdr:col>
      <xdr:colOff>0</xdr:colOff>
      <xdr:row>58</xdr:row>
      <xdr:rowOff>76009</xdr:rowOff>
    </xdr:to>
    <xdr:cxnSp macro="">
      <xdr:nvCxnSpPr>
        <xdr:cNvPr id="345" name="直線コネクタ 344"/>
        <xdr:cNvCxnSpPr/>
      </xdr:nvCxnSpPr>
      <xdr:spPr>
        <a:xfrm flipV="1">
          <a:off x="9639300" y="9856302"/>
          <a:ext cx="838200" cy="16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38308</xdr:rowOff>
    </xdr:from>
    <xdr:to>
      <xdr:col>50</xdr:col>
      <xdr:colOff>114300</xdr:colOff>
      <xdr:row>58</xdr:row>
      <xdr:rowOff>76009</xdr:rowOff>
    </xdr:to>
    <xdr:cxnSp macro="">
      <xdr:nvCxnSpPr>
        <xdr:cNvPr id="348" name="直線コネクタ 347"/>
        <xdr:cNvCxnSpPr/>
      </xdr:nvCxnSpPr>
      <xdr:spPr>
        <a:xfrm>
          <a:off x="8750300" y="9982408"/>
          <a:ext cx="889000" cy="3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121219</xdr:rowOff>
    </xdr:from>
    <xdr:to>
      <xdr:col>50</xdr:col>
      <xdr:colOff>165100</xdr:colOff>
      <xdr:row>59</xdr:row>
      <xdr:rowOff>51369</xdr:rowOff>
    </xdr:to>
    <xdr:sp macro="" textlink="">
      <xdr:nvSpPr>
        <xdr:cNvPr id="349" name="フローチャート: 判断 348"/>
        <xdr:cNvSpPr/>
      </xdr:nvSpPr>
      <xdr:spPr>
        <a:xfrm>
          <a:off x="9588500" y="1006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42496</xdr:rowOff>
    </xdr:from>
    <xdr:ext cx="599010" cy="259045"/>
    <xdr:sp macro="" textlink="">
      <xdr:nvSpPr>
        <xdr:cNvPr id="350" name="テキスト ボックス 349"/>
        <xdr:cNvSpPr txBox="1"/>
      </xdr:nvSpPr>
      <xdr:spPr>
        <a:xfrm>
          <a:off x="9339795" y="1015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90644</xdr:rowOff>
    </xdr:from>
    <xdr:to>
      <xdr:col>45</xdr:col>
      <xdr:colOff>177800</xdr:colOff>
      <xdr:row>58</xdr:row>
      <xdr:rowOff>38308</xdr:rowOff>
    </xdr:to>
    <xdr:cxnSp macro="">
      <xdr:nvCxnSpPr>
        <xdr:cNvPr id="351" name="直線コネクタ 350"/>
        <xdr:cNvCxnSpPr/>
      </xdr:nvCxnSpPr>
      <xdr:spPr>
        <a:xfrm>
          <a:off x="7861300" y="9863294"/>
          <a:ext cx="889000" cy="11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131885</xdr:rowOff>
    </xdr:from>
    <xdr:to>
      <xdr:col>46</xdr:col>
      <xdr:colOff>38100</xdr:colOff>
      <xdr:row>59</xdr:row>
      <xdr:rowOff>62035</xdr:rowOff>
    </xdr:to>
    <xdr:sp macro="" textlink="">
      <xdr:nvSpPr>
        <xdr:cNvPr id="352" name="フローチャート: 判断 351"/>
        <xdr:cNvSpPr/>
      </xdr:nvSpPr>
      <xdr:spPr>
        <a:xfrm>
          <a:off x="8699500" y="1007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53162</xdr:rowOff>
    </xdr:from>
    <xdr:ext cx="599010" cy="259045"/>
    <xdr:sp macro="" textlink="">
      <xdr:nvSpPr>
        <xdr:cNvPr id="353" name="テキスト ボックス 352"/>
        <xdr:cNvSpPr txBox="1"/>
      </xdr:nvSpPr>
      <xdr:spPr>
        <a:xfrm>
          <a:off x="8450795" y="10168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90644</xdr:rowOff>
    </xdr:from>
    <xdr:to>
      <xdr:col>41</xdr:col>
      <xdr:colOff>50800</xdr:colOff>
      <xdr:row>59</xdr:row>
      <xdr:rowOff>9639</xdr:rowOff>
    </xdr:to>
    <xdr:cxnSp macro="">
      <xdr:nvCxnSpPr>
        <xdr:cNvPr id="354" name="直線コネクタ 353"/>
        <xdr:cNvCxnSpPr/>
      </xdr:nvCxnSpPr>
      <xdr:spPr>
        <a:xfrm flipV="1">
          <a:off x="6972300" y="9863294"/>
          <a:ext cx="889000" cy="26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130838</xdr:rowOff>
    </xdr:from>
    <xdr:to>
      <xdr:col>41</xdr:col>
      <xdr:colOff>101600</xdr:colOff>
      <xdr:row>59</xdr:row>
      <xdr:rowOff>60988</xdr:rowOff>
    </xdr:to>
    <xdr:sp macro="" textlink="">
      <xdr:nvSpPr>
        <xdr:cNvPr id="355" name="フローチャート: 判断 354"/>
        <xdr:cNvSpPr/>
      </xdr:nvSpPr>
      <xdr:spPr>
        <a:xfrm>
          <a:off x="7810500" y="1007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52115</xdr:rowOff>
    </xdr:from>
    <xdr:ext cx="599010" cy="259045"/>
    <xdr:sp macro="" textlink="">
      <xdr:nvSpPr>
        <xdr:cNvPr id="356" name="テキスト ボックス 355"/>
        <xdr:cNvSpPr txBox="1"/>
      </xdr:nvSpPr>
      <xdr:spPr>
        <a:xfrm>
          <a:off x="7561795" y="1016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124440</xdr:rowOff>
    </xdr:from>
    <xdr:to>
      <xdr:col>36</xdr:col>
      <xdr:colOff>165100</xdr:colOff>
      <xdr:row>59</xdr:row>
      <xdr:rowOff>54590</xdr:rowOff>
    </xdr:to>
    <xdr:sp macro="" textlink="">
      <xdr:nvSpPr>
        <xdr:cNvPr id="357" name="フローチャート: 判断 356"/>
        <xdr:cNvSpPr/>
      </xdr:nvSpPr>
      <xdr:spPr>
        <a:xfrm>
          <a:off x="6921500" y="10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71117</xdr:rowOff>
    </xdr:from>
    <xdr:ext cx="599010" cy="259045"/>
    <xdr:sp macro="" textlink="">
      <xdr:nvSpPr>
        <xdr:cNvPr id="358" name="テキスト ボックス 357"/>
        <xdr:cNvSpPr txBox="1"/>
      </xdr:nvSpPr>
      <xdr:spPr>
        <a:xfrm>
          <a:off x="6672795" y="9843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32852</xdr:rowOff>
    </xdr:from>
    <xdr:to>
      <xdr:col>55</xdr:col>
      <xdr:colOff>50800</xdr:colOff>
      <xdr:row>57</xdr:row>
      <xdr:rowOff>134452</xdr:rowOff>
    </xdr:to>
    <xdr:sp macro="" textlink="">
      <xdr:nvSpPr>
        <xdr:cNvPr id="364" name="楕円 363"/>
        <xdr:cNvSpPr/>
      </xdr:nvSpPr>
      <xdr:spPr>
        <a:xfrm>
          <a:off x="10426700" y="980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55729</xdr:rowOff>
    </xdr:from>
    <xdr:ext cx="690189" cy="259045"/>
    <xdr:sp macro="" textlink="">
      <xdr:nvSpPr>
        <xdr:cNvPr id="365" name="普通建設事業費該当値テキスト"/>
        <xdr:cNvSpPr txBox="1"/>
      </xdr:nvSpPr>
      <xdr:spPr>
        <a:xfrm>
          <a:off x="10528300" y="9656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25209</xdr:rowOff>
    </xdr:from>
    <xdr:to>
      <xdr:col>50</xdr:col>
      <xdr:colOff>165100</xdr:colOff>
      <xdr:row>58</xdr:row>
      <xdr:rowOff>126809</xdr:rowOff>
    </xdr:to>
    <xdr:sp macro="" textlink="">
      <xdr:nvSpPr>
        <xdr:cNvPr id="366" name="楕円 365"/>
        <xdr:cNvSpPr/>
      </xdr:nvSpPr>
      <xdr:spPr>
        <a:xfrm>
          <a:off x="9588500" y="996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143336</xdr:rowOff>
    </xdr:from>
    <xdr:ext cx="599010" cy="259045"/>
    <xdr:sp macro="" textlink="">
      <xdr:nvSpPr>
        <xdr:cNvPr id="367" name="テキスト ボックス 366"/>
        <xdr:cNvSpPr txBox="1"/>
      </xdr:nvSpPr>
      <xdr:spPr>
        <a:xfrm>
          <a:off x="9339795" y="974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158958</xdr:rowOff>
    </xdr:from>
    <xdr:to>
      <xdr:col>46</xdr:col>
      <xdr:colOff>38100</xdr:colOff>
      <xdr:row>58</xdr:row>
      <xdr:rowOff>89108</xdr:rowOff>
    </xdr:to>
    <xdr:sp macro="" textlink="">
      <xdr:nvSpPr>
        <xdr:cNvPr id="368" name="楕円 367"/>
        <xdr:cNvSpPr/>
      </xdr:nvSpPr>
      <xdr:spPr>
        <a:xfrm>
          <a:off x="8699500" y="993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105635</xdr:rowOff>
    </xdr:from>
    <xdr:ext cx="599010" cy="259045"/>
    <xdr:sp macro="" textlink="">
      <xdr:nvSpPr>
        <xdr:cNvPr id="369" name="テキスト ボックス 368"/>
        <xdr:cNvSpPr txBox="1"/>
      </xdr:nvSpPr>
      <xdr:spPr>
        <a:xfrm>
          <a:off x="8450795" y="9706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39844</xdr:rowOff>
    </xdr:from>
    <xdr:to>
      <xdr:col>41</xdr:col>
      <xdr:colOff>101600</xdr:colOff>
      <xdr:row>57</xdr:row>
      <xdr:rowOff>141444</xdr:rowOff>
    </xdr:to>
    <xdr:sp macro="" textlink="">
      <xdr:nvSpPr>
        <xdr:cNvPr id="370" name="楕円 369"/>
        <xdr:cNvSpPr/>
      </xdr:nvSpPr>
      <xdr:spPr>
        <a:xfrm>
          <a:off x="7810500" y="981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55</xdr:row>
      <xdr:rowOff>157971</xdr:rowOff>
    </xdr:from>
    <xdr:ext cx="690189" cy="259045"/>
    <xdr:sp macro="" textlink="">
      <xdr:nvSpPr>
        <xdr:cNvPr id="371" name="テキスト ボックス 370"/>
        <xdr:cNvSpPr txBox="1"/>
      </xdr:nvSpPr>
      <xdr:spPr>
        <a:xfrm>
          <a:off x="7516205" y="95877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130289</xdr:rowOff>
    </xdr:from>
    <xdr:to>
      <xdr:col>36</xdr:col>
      <xdr:colOff>165100</xdr:colOff>
      <xdr:row>59</xdr:row>
      <xdr:rowOff>60439</xdr:rowOff>
    </xdr:to>
    <xdr:sp macro="" textlink="">
      <xdr:nvSpPr>
        <xdr:cNvPr id="372" name="楕円 371"/>
        <xdr:cNvSpPr/>
      </xdr:nvSpPr>
      <xdr:spPr>
        <a:xfrm>
          <a:off x="6921500" y="1007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51566</xdr:rowOff>
    </xdr:from>
    <xdr:ext cx="599010" cy="259045"/>
    <xdr:sp macro="" textlink="">
      <xdr:nvSpPr>
        <xdr:cNvPr id="373" name="テキスト ボックス 372"/>
        <xdr:cNvSpPr txBox="1"/>
      </xdr:nvSpPr>
      <xdr:spPr>
        <a:xfrm>
          <a:off x="6672795" y="1016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25763</xdr:rowOff>
    </xdr:from>
    <xdr:to>
      <xdr:col>55</xdr:col>
      <xdr:colOff>0</xdr:colOff>
      <xdr:row>77</xdr:row>
      <xdr:rowOff>61495</xdr:rowOff>
    </xdr:to>
    <xdr:cxnSp macro="">
      <xdr:nvCxnSpPr>
        <xdr:cNvPr id="400" name="直線コネクタ 399"/>
        <xdr:cNvCxnSpPr/>
      </xdr:nvCxnSpPr>
      <xdr:spPr>
        <a:xfrm flipV="1">
          <a:off x="9639300" y="13227413"/>
          <a:ext cx="838200" cy="3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3895</xdr:rowOff>
    </xdr:from>
    <xdr:ext cx="599010" cy="259045"/>
    <xdr:sp macro="" textlink="">
      <xdr:nvSpPr>
        <xdr:cNvPr id="401" name="普通建設事業費 （ うち新規整備　）平均値テキスト"/>
        <xdr:cNvSpPr txBox="1"/>
      </xdr:nvSpPr>
      <xdr:spPr>
        <a:xfrm>
          <a:off x="10528300" y="13376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158837</xdr:rowOff>
    </xdr:from>
    <xdr:to>
      <xdr:col>50</xdr:col>
      <xdr:colOff>114300</xdr:colOff>
      <xdr:row>77</xdr:row>
      <xdr:rowOff>61495</xdr:rowOff>
    </xdr:to>
    <xdr:cxnSp macro="">
      <xdr:nvCxnSpPr>
        <xdr:cNvPr id="403" name="直線コネクタ 402"/>
        <xdr:cNvCxnSpPr/>
      </xdr:nvCxnSpPr>
      <xdr:spPr>
        <a:xfrm>
          <a:off x="8750300" y="13189037"/>
          <a:ext cx="889000" cy="7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52512</xdr:rowOff>
    </xdr:from>
    <xdr:to>
      <xdr:col>50</xdr:col>
      <xdr:colOff>165100</xdr:colOff>
      <xdr:row>78</xdr:row>
      <xdr:rowOff>154112</xdr:rowOff>
    </xdr:to>
    <xdr:sp macro="" textlink="">
      <xdr:nvSpPr>
        <xdr:cNvPr id="404" name="フローチャート: 判断 403"/>
        <xdr:cNvSpPr/>
      </xdr:nvSpPr>
      <xdr:spPr>
        <a:xfrm>
          <a:off x="9588500" y="13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145239</xdr:rowOff>
    </xdr:from>
    <xdr:ext cx="534377" cy="259045"/>
    <xdr:sp macro="" textlink="">
      <xdr:nvSpPr>
        <xdr:cNvPr id="405" name="テキスト ボックス 404"/>
        <xdr:cNvSpPr txBox="1"/>
      </xdr:nvSpPr>
      <xdr:spPr>
        <a:xfrm>
          <a:off x="9372111" y="1351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164469</xdr:rowOff>
    </xdr:from>
    <xdr:to>
      <xdr:col>45</xdr:col>
      <xdr:colOff>177800</xdr:colOff>
      <xdr:row>76</xdr:row>
      <xdr:rowOff>158837</xdr:rowOff>
    </xdr:to>
    <xdr:cxnSp macro="">
      <xdr:nvCxnSpPr>
        <xdr:cNvPr id="406" name="直線コネクタ 405"/>
        <xdr:cNvCxnSpPr/>
      </xdr:nvCxnSpPr>
      <xdr:spPr>
        <a:xfrm>
          <a:off x="7861300" y="13023219"/>
          <a:ext cx="889000" cy="16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53527</xdr:rowOff>
    </xdr:from>
    <xdr:to>
      <xdr:col>46</xdr:col>
      <xdr:colOff>38100</xdr:colOff>
      <xdr:row>78</xdr:row>
      <xdr:rowOff>155127</xdr:rowOff>
    </xdr:to>
    <xdr:sp macro="" textlink="">
      <xdr:nvSpPr>
        <xdr:cNvPr id="407" name="フローチャート: 判断 406"/>
        <xdr:cNvSpPr/>
      </xdr:nvSpPr>
      <xdr:spPr>
        <a:xfrm>
          <a:off x="86995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146254</xdr:rowOff>
    </xdr:from>
    <xdr:ext cx="534377" cy="259045"/>
    <xdr:sp macro="" textlink="">
      <xdr:nvSpPr>
        <xdr:cNvPr id="408" name="テキスト ボックス 407"/>
        <xdr:cNvSpPr txBox="1"/>
      </xdr:nvSpPr>
      <xdr:spPr>
        <a:xfrm>
          <a:off x="8483111" y="1351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164469</xdr:rowOff>
    </xdr:from>
    <xdr:to>
      <xdr:col>41</xdr:col>
      <xdr:colOff>50800</xdr:colOff>
      <xdr:row>78</xdr:row>
      <xdr:rowOff>27293</xdr:rowOff>
    </xdr:to>
    <xdr:cxnSp macro="">
      <xdr:nvCxnSpPr>
        <xdr:cNvPr id="409" name="直線コネクタ 408"/>
        <xdr:cNvCxnSpPr/>
      </xdr:nvCxnSpPr>
      <xdr:spPr>
        <a:xfrm flipV="1">
          <a:off x="6972300" y="13023219"/>
          <a:ext cx="889000" cy="37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57054</xdr:rowOff>
    </xdr:from>
    <xdr:to>
      <xdr:col>41</xdr:col>
      <xdr:colOff>101600</xdr:colOff>
      <xdr:row>78</xdr:row>
      <xdr:rowOff>158654</xdr:rowOff>
    </xdr:to>
    <xdr:sp macro="" textlink="">
      <xdr:nvSpPr>
        <xdr:cNvPr id="410" name="フローチャート: 判断 409"/>
        <xdr:cNvSpPr/>
      </xdr:nvSpPr>
      <xdr:spPr>
        <a:xfrm>
          <a:off x="7810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149781</xdr:rowOff>
    </xdr:from>
    <xdr:ext cx="534377" cy="259045"/>
    <xdr:sp macro="" textlink="">
      <xdr:nvSpPr>
        <xdr:cNvPr id="411" name="テキスト ボックス 410"/>
        <xdr:cNvSpPr txBox="1"/>
      </xdr:nvSpPr>
      <xdr:spPr>
        <a:xfrm>
          <a:off x="7594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53000</xdr:rowOff>
    </xdr:from>
    <xdr:to>
      <xdr:col>36</xdr:col>
      <xdr:colOff>165100</xdr:colOff>
      <xdr:row>78</xdr:row>
      <xdr:rowOff>154600</xdr:rowOff>
    </xdr:to>
    <xdr:sp macro="" textlink="">
      <xdr:nvSpPr>
        <xdr:cNvPr id="412" name="フローチャート: 判断 411"/>
        <xdr:cNvSpPr/>
      </xdr:nvSpPr>
      <xdr:spPr>
        <a:xfrm>
          <a:off x="6921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145727</xdr:rowOff>
    </xdr:from>
    <xdr:ext cx="534377" cy="259045"/>
    <xdr:sp macro="" textlink="">
      <xdr:nvSpPr>
        <xdr:cNvPr id="413" name="テキスト ボックス 412"/>
        <xdr:cNvSpPr txBox="1"/>
      </xdr:nvSpPr>
      <xdr:spPr>
        <a:xfrm>
          <a:off x="6705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146413</xdr:rowOff>
    </xdr:from>
    <xdr:to>
      <xdr:col>55</xdr:col>
      <xdr:colOff>50800</xdr:colOff>
      <xdr:row>77</xdr:row>
      <xdr:rowOff>76563</xdr:rowOff>
    </xdr:to>
    <xdr:sp macro="" textlink="">
      <xdr:nvSpPr>
        <xdr:cNvPr id="419" name="楕円 418"/>
        <xdr:cNvSpPr/>
      </xdr:nvSpPr>
      <xdr:spPr>
        <a:xfrm>
          <a:off x="10426700" y="1317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169290</xdr:rowOff>
    </xdr:from>
    <xdr:ext cx="599010" cy="259045"/>
    <xdr:sp macro="" textlink="">
      <xdr:nvSpPr>
        <xdr:cNvPr id="420" name="普通建設事業費 （ うち新規整備　）該当値テキスト"/>
        <xdr:cNvSpPr txBox="1"/>
      </xdr:nvSpPr>
      <xdr:spPr>
        <a:xfrm>
          <a:off x="10528300" y="13028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10695</xdr:rowOff>
    </xdr:from>
    <xdr:to>
      <xdr:col>50</xdr:col>
      <xdr:colOff>165100</xdr:colOff>
      <xdr:row>77</xdr:row>
      <xdr:rowOff>112295</xdr:rowOff>
    </xdr:to>
    <xdr:sp macro="" textlink="">
      <xdr:nvSpPr>
        <xdr:cNvPr id="421" name="楕円 420"/>
        <xdr:cNvSpPr/>
      </xdr:nvSpPr>
      <xdr:spPr>
        <a:xfrm>
          <a:off x="9588500" y="1321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128822</xdr:rowOff>
    </xdr:from>
    <xdr:ext cx="599010" cy="259045"/>
    <xdr:sp macro="" textlink="">
      <xdr:nvSpPr>
        <xdr:cNvPr id="422" name="テキスト ボックス 421"/>
        <xdr:cNvSpPr txBox="1"/>
      </xdr:nvSpPr>
      <xdr:spPr>
        <a:xfrm>
          <a:off x="9339795" y="1298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108037</xdr:rowOff>
    </xdr:from>
    <xdr:to>
      <xdr:col>46</xdr:col>
      <xdr:colOff>38100</xdr:colOff>
      <xdr:row>77</xdr:row>
      <xdr:rowOff>38187</xdr:rowOff>
    </xdr:to>
    <xdr:sp macro="" textlink="">
      <xdr:nvSpPr>
        <xdr:cNvPr id="423" name="楕円 422"/>
        <xdr:cNvSpPr/>
      </xdr:nvSpPr>
      <xdr:spPr>
        <a:xfrm>
          <a:off x="8699500" y="1313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54714</xdr:rowOff>
    </xdr:from>
    <xdr:ext cx="599010" cy="259045"/>
    <xdr:sp macro="" textlink="">
      <xdr:nvSpPr>
        <xdr:cNvPr id="424" name="テキスト ボックス 423"/>
        <xdr:cNvSpPr txBox="1"/>
      </xdr:nvSpPr>
      <xdr:spPr>
        <a:xfrm>
          <a:off x="8450795" y="12913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113669</xdr:rowOff>
    </xdr:from>
    <xdr:to>
      <xdr:col>41</xdr:col>
      <xdr:colOff>101600</xdr:colOff>
      <xdr:row>76</xdr:row>
      <xdr:rowOff>43819</xdr:rowOff>
    </xdr:to>
    <xdr:sp macro="" textlink="">
      <xdr:nvSpPr>
        <xdr:cNvPr id="425" name="楕円 424"/>
        <xdr:cNvSpPr/>
      </xdr:nvSpPr>
      <xdr:spPr>
        <a:xfrm>
          <a:off x="7810500" y="1297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74</xdr:row>
      <xdr:rowOff>60346</xdr:rowOff>
    </xdr:from>
    <xdr:ext cx="690189" cy="259045"/>
    <xdr:sp macro="" textlink="">
      <xdr:nvSpPr>
        <xdr:cNvPr id="426" name="テキスト ボックス 425"/>
        <xdr:cNvSpPr txBox="1"/>
      </xdr:nvSpPr>
      <xdr:spPr>
        <a:xfrm>
          <a:off x="7516205" y="12747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147943</xdr:rowOff>
    </xdr:from>
    <xdr:to>
      <xdr:col>36</xdr:col>
      <xdr:colOff>165100</xdr:colOff>
      <xdr:row>78</xdr:row>
      <xdr:rowOff>78093</xdr:rowOff>
    </xdr:to>
    <xdr:sp macro="" textlink="">
      <xdr:nvSpPr>
        <xdr:cNvPr id="427" name="楕円 426"/>
        <xdr:cNvSpPr/>
      </xdr:nvSpPr>
      <xdr:spPr>
        <a:xfrm>
          <a:off x="6921500" y="133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94620</xdr:rowOff>
    </xdr:from>
    <xdr:ext cx="599010" cy="259045"/>
    <xdr:sp macro="" textlink="">
      <xdr:nvSpPr>
        <xdr:cNvPr id="428" name="テキスト ボックス 427"/>
        <xdr:cNvSpPr txBox="1"/>
      </xdr:nvSpPr>
      <xdr:spPr>
        <a:xfrm>
          <a:off x="6672795" y="1312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96903</xdr:rowOff>
    </xdr:from>
    <xdr:to>
      <xdr:col>55</xdr:col>
      <xdr:colOff>0</xdr:colOff>
      <xdr:row>98</xdr:row>
      <xdr:rowOff>139700</xdr:rowOff>
    </xdr:to>
    <xdr:cxnSp macro="">
      <xdr:nvCxnSpPr>
        <xdr:cNvPr id="455" name="直線コネクタ 454"/>
        <xdr:cNvCxnSpPr/>
      </xdr:nvCxnSpPr>
      <xdr:spPr>
        <a:xfrm flipV="1">
          <a:off x="9639300" y="16899003"/>
          <a:ext cx="838200" cy="4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139700</xdr:rowOff>
    </xdr:from>
    <xdr:to>
      <xdr:col>50</xdr:col>
      <xdr:colOff>114300</xdr:colOff>
      <xdr:row>98</xdr:row>
      <xdr:rowOff>139700</xdr:rowOff>
    </xdr:to>
    <xdr:cxnSp macro="">
      <xdr:nvCxnSpPr>
        <xdr:cNvPr id="458" name="直線コネクタ 457"/>
        <xdr:cNvCxnSpPr/>
      </xdr:nvCxnSpPr>
      <xdr:spPr>
        <a:xfrm>
          <a:off x="8750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6646</xdr:rowOff>
    </xdr:from>
    <xdr:to>
      <xdr:col>50</xdr:col>
      <xdr:colOff>165100</xdr:colOff>
      <xdr:row>98</xdr:row>
      <xdr:rowOff>108246</xdr:rowOff>
    </xdr:to>
    <xdr:sp macro="" textlink="">
      <xdr:nvSpPr>
        <xdr:cNvPr id="459" name="フローチャート: 判断 458"/>
        <xdr:cNvSpPr/>
      </xdr:nvSpPr>
      <xdr:spPr>
        <a:xfrm>
          <a:off x="95885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124773</xdr:rowOff>
    </xdr:from>
    <xdr:ext cx="599010" cy="259045"/>
    <xdr:sp macro="" textlink="">
      <xdr:nvSpPr>
        <xdr:cNvPr id="460" name="テキスト ボックス 459"/>
        <xdr:cNvSpPr txBox="1"/>
      </xdr:nvSpPr>
      <xdr:spPr>
        <a:xfrm>
          <a:off x="9339795" y="1658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139700</xdr:rowOff>
    </xdr:from>
    <xdr:to>
      <xdr:col>45</xdr:col>
      <xdr:colOff>177800</xdr:colOff>
      <xdr:row>98</xdr:row>
      <xdr:rowOff>139700</xdr:rowOff>
    </xdr:to>
    <xdr:cxnSp macro="">
      <xdr:nvCxnSpPr>
        <xdr:cNvPr id="461" name="直線コネクタ 460"/>
        <xdr:cNvCxnSpPr/>
      </xdr:nvCxnSpPr>
      <xdr:spPr>
        <a:xfrm>
          <a:off x="7861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23805</xdr:rowOff>
    </xdr:from>
    <xdr:to>
      <xdr:col>46</xdr:col>
      <xdr:colOff>38100</xdr:colOff>
      <xdr:row>98</xdr:row>
      <xdr:rowOff>125405</xdr:rowOff>
    </xdr:to>
    <xdr:sp macro="" textlink="">
      <xdr:nvSpPr>
        <xdr:cNvPr id="462" name="フローチャート: 判断 461"/>
        <xdr:cNvSpPr/>
      </xdr:nvSpPr>
      <xdr:spPr>
        <a:xfrm>
          <a:off x="8699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141932</xdr:rowOff>
    </xdr:from>
    <xdr:ext cx="599010" cy="259045"/>
    <xdr:sp macro="" textlink="">
      <xdr:nvSpPr>
        <xdr:cNvPr id="463" name="テキスト ボックス 462"/>
        <xdr:cNvSpPr txBox="1"/>
      </xdr:nvSpPr>
      <xdr:spPr>
        <a:xfrm>
          <a:off x="8450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139700</xdr:rowOff>
    </xdr:from>
    <xdr:to>
      <xdr:col>41</xdr:col>
      <xdr:colOff>50800</xdr:colOff>
      <xdr:row>98</xdr:row>
      <xdr:rowOff>139700</xdr:rowOff>
    </xdr:to>
    <xdr:cxnSp macro="">
      <xdr:nvCxnSpPr>
        <xdr:cNvPr id="464" name="直線コネクタ 463"/>
        <xdr:cNvCxnSpPr/>
      </xdr:nvCxnSpPr>
      <xdr:spPr>
        <a:xfrm>
          <a:off x="6972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25253</xdr:rowOff>
    </xdr:from>
    <xdr:to>
      <xdr:col>41</xdr:col>
      <xdr:colOff>101600</xdr:colOff>
      <xdr:row>98</xdr:row>
      <xdr:rowOff>126853</xdr:rowOff>
    </xdr:to>
    <xdr:sp macro="" textlink="">
      <xdr:nvSpPr>
        <xdr:cNvPr id="465" name="フローチャート: 判断 464"/>
        <xdr:cNvSpPr/>
      </xdr:nvSpPr>
      <xdr:spPr>
        <a:xfrm>
          <a:off x="7810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143380</xdr:rowOff>
    </xdr:from>
    <xdr:ext cx="599010" cy="259045"/>
    <xdr:sp macro="" textlink="">
      <xdr:nvSpPr>
        <xdr:cNvPr id="466" name="テキスト ボックス 465"/>
        <xdr:cNvSpPr txBox="1"/>
      </xdr:nvSpPr>
      <xdr:spPr>
        <a:xfrm>
          <a:off x="7561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17259</xdr:rowOff>
    </xdr:from>
    <xdr:to>
      <xdr:col>36</xdr:col>
      <xdr:colOff>165100</xdr:colOff>
      <xdr:row>98</xdr:row>
      <xdr:rowOff>118859</xdr:rowOff>
    </xdr:to>
    <xdr:sp macro="" textlink="">
      <xdr:nvSpPr>
        <xdr:cNvPr id="467" name="フローチャート: 判断 466"/>
        <xdr:cNvSpPr/>
      </xdr:nvSpPr>
      <xdr:spPr>
        <a:xfrm>
          <a:off x="6921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135386</xdr:rowOff>
    </xdr:from>
    <xdr:ext cx="599010" cy="259045"/>
    <xdr:sp macro="" textlink="">
      <xdr:nvSpPr>
        <xdr:cNvPr id="468" name="テキスト ボックス 467"/>
        <xdr:cNvSpPr txBox="1"/>
      </xdr:nvSpPr>
      <xdr:spPr>
        <a:xfrm>
          <a:off x="6672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46103</xdr:rowOff>
    </xdr:from>
    <xdr:to>
      <xdr:col>55</xdr:col>
      <xdr:colOff>50800</xdr:colOff>
      <xdr:row>98</xdr:row>
      <xdr:rowOff>147703</xdr:rowOff>
    </xdr:to>
    <xdr:sp macro="" textlink="">
      <xdr:nvSpPr>
        <xdr:cNvPr id="474" name="楕円 473"/>
        <xdr:cNvSpPr/>
      </xdr:nvSpPr>
      <xdr:spPr>
        <a:xfrm>
          <a:off x="10426700" y="1684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152991</xdr:rowOff>
    </xdr:from>
    <xdr:ext cx="534377" cy="259045"/>
    <xdr:sp macro="" textlink="">
      <xdr:nvSpPr>
        <xdr:cNvPr id="475" name="普通建設事業費 （ うち更新整備　）該当値テキスト"/>
        <xdr:cNvSpPr txBox="1"/>
      </xdr:nvSpPr>
      <xdr:spPr>
        <a:xfrm>
          <a:off x="10528300" y="1678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88900</xdr:rowOff>
    </xdr:from>
    <xdr:to>
      <xdr:col>50</xdr:col>
      <xdr:colOff>165100</xdr:colOff>
      <xdr:row>99</xdr:row>
      <xdr:rowOff>19050</xdr:rowOff>
    </xdr:to>
    <xdr:sp macro="" textlink="">
      <xdr:nvSpPr>
        <xdr:cNvPr id="476" name="楕円 475"/>
        <xdr:cNvSpPr/>
      </xdr:nvSpPr>
      <xdr:spPr>
        <a:xfrm>
          <a:off x="9588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99</xdr:row>
      <xdr:rowOff>10177</xdr:rowOff>
    </xdr:from>
    <xdr:ext cx="249299" cy="259045"/>
    <xdr:sp macro="" textlink="">
      <xdr:nvSpPr>
        <xdr:cNvPr id="477" name="テキスト ボックス 476"/>
        <xdr:cNvSpPr txBox="1"/>
      </xdr:nvSpPr>
      <xdr:spPr>
        <a:xfrm>
          <a:off x="9514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88900</xdr:rowOff>
    </xdr:from>
    <xdr:to>
      <xdr:col>46</xdr:col>
      <xdr:colOff>38100</xdr:colOff>
      <xdr:row>99</xdr:row>
      <xdr:rowOff>19050</xdr:rowOff>
    </xdr:to>
    <xdr:sp macro="" textlink="">
      <xdr:nvSpPr>
        <xdr:cNvPr id="478" name="楕円 477"/>
        <xdr:cNvSpPr/>
      </xdr:nvSpPr>
      <xdr:spPr>
        <a:xfrm>
          <a:off x="8699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99</xdr:row>
      <xdr:rowOff>10177</xdr:rowOff>
    </xdr:from>
    <xdr:ext cx="249299" cy="259045"/>
    <xdr:sp macro="" textlink="">
      <xdr:nvSpPr>
        <xdr:cNvPr id="479" name="テキスト ボックス 478"/>
        <xdr:cNvSpPr txBox="1"/>
      </xdr:nvSpPr>
      <xdr:spPr>
        <a:xfrm>
          <a:off x="8625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88900</xdr:rowOff>
    </xdr:from>
    <xdr:to>
      <xdr:col>41</xdr:col>
      <xdr:colOff>101600</xdr:colOff>
      <xdr:row>99</xdr:row>
      <xdr:rowOff>19050</xdr:rowOff>
    </xdr:to>
    <xdr:sp macro="" textlink="">
      <xdr:nvSpPr>
        <xdr:cNvPr id="480" name="楕円 479"/>
        <xdr:cNvSpPr/>
      </xdr:nvSpPr>
      <xdr:spPr>
        <a:xfrm>
          <a:off x="7810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10177</xdr:rowOff>
    </xdr:from>
    <xdr:ext cx="249299" cy="259045"/>
    <xdr:sp macro="" textlink="">
      <xdr:nvSpPr>
        <xdr:cNvPr id="481" name="テキスト ボックス 480"/>
        <xdr:cNvSpPr txBox="1"/>
      </xdr:nvSpPr>
      <xdr:spPr>
        <a:xfrm>
          <a:off x="7736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88900</xdr:rowOff>
    </xdr:from>
    <xdr:to>
      <xdr:col>36</xdr:col>
      <xdr:colOff>165100</xdr:colOff>
      <xdr:row>99</xdr:row>
      <xdr:rowOff>19050</xdr:rowOff>
    </xdr:to>
    <xdr:sp macro="" textlink="">
      <xdr:nvSpPr>
        <xdr:cNvPr id="482" name="楕円 481"/>
        <xdr:cNvSpPr/>
      </xdr:nvSpPr>
      <xdr:spPr>
        <a:xfrm>
          <a:off x="6921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99</xdr:row>
      <xdr:rowOff>10177</xdr:rowOff>
    </xdr:from>
    <xdr:ext cx="249299" cy="259045"/>
    <xdr:sp macro="" textlink="">
      <xdr:nvSpPr>
        <xdr:cNvPr id="483" name="テキスト ボックス 482"/>
        <xdr:cNvSpPr txBox="1"/>
      </xdr:nvSpPr>
      <xdr:spPr>
        <a:xfrm>
          <a:off x="6847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57093</xdr:rowOff>
    </xdr:from>
    <xdr:to>
      <xdr:col>85</xdr:col>
      <xdr:colOff>127000</xdr:colOff>
      <xdr:row>38</xdr:row>
      <xdr:rowOff>120703</xdr:rowOff>
    </xdr:to>
    <xdr:cxnSp macro="">
      <xdr:nvCxnSpPr>
        <xdr:cNvPr id="510" name="直線コネクタ 509"/>
        <xdr:cNvCxnSpPr/>
      </xdr:nvCxnSpPr>
      <xdr:spPr>
        <a:xfrm flipV="1">
          <a:off x="15481300" y="6572193"/>
          <a:ext cx="838200" cy="6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18773</xdr:rowOff>
    </xdr:from>
    <xdr:ext cx="534377" cy="259045"/>
    <xdr:sp macro="" textlink="">
      <xdr:nvSpPr>
        <xdr:cNvPr id="511" name="災害復旧事業費平均値テキスト"/>
        <xdr:cNvSpPr txBox="1"/>
      </xdr:nvSpPr>
      <xdr:spPr>
        <a:xfrm>
          <a:off x="16370300" y="653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120703</xdr:rowOff>
    </xdr:from>
    <xdr:to>
      <xdr:col>81</xdr:col>
      <xdr:colOff>50800</xdr:colOff>
      <xdr:row>38</xdr:row>
      <xdr:rowOff>129678</xdr:rowOff>
    </xdr:to>
    <xdr:cxnSp macro="">
      <xdr:nvCxnSpPr>
        <xdr:cNvPr id="513" name="直線コネクタ 512"/>
        <xdr:cNvCxnSpPr/>
      </xdr:nvCxnSpPr>
      <xdr:spPr>
        <a:xfrm flipV="1">
          <a:off x="14592300" y="6635803"/>
          <a:ext cx="889000" cy="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129678</xdr:rowOff>
    </xdr:from>
    <xdr:to>
      <xdr:col>76</xdr:col>
      <xdr:colOff>114300</xdr:colOff>
      <xdr:row>38</xdr:row>
      <xdr:rowOff>138326</xdr:rowOff>
    </xdr:to>
    <xdr:cxnSp macro="">
      <xdr:nvCxnSpPr>
        <xdr:cNvPr id="516" name="直線コネクタ 515"/>
        <xdr:cNvCxnSpPr/>
      </xdr:nvCxnSpPr>
      <xdr:spPr>
        <a:xfrm flipV="1">
          <a:off x="13703300" y="6644778"/>
          <a:ext cx="889000" cy="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138326</xdr:rowOff>
    </xdr:from>
    <xdr:to>
      <xdr:col>71</xdr:col>
      <xdr:colOff>177800</xdr:colOff>
      <xdr:row>38</xdr:row>
      <xdr:rowOff>138378</xdr:rowOff>
    </xdr:to>
    <xdr:cxnSp macro="">
      <xdr:nvCxnSpPr>
        <xdr:cNvPr id="519" name="直線コネクタ 518"/>
        <xdr:cNvCxnSpPr/>
      </xdr:nvCxnSpPr>
      <xdr:spPr>
        <a:xfrm flipV="1">
          <a:off x="12814300" y="6653426"/>
          <a:ext cx="8890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6293</xdr:rowOff>
    </xdr:from>
    <xdr:to>
      <xdr:col>85</xdr:col>
      <xdr:colOff>177800</xdr:colOff>
      <xdr:row>38</xdr:row>
      <xdr:rowOff>107893</xdr:rowOff>
    </xdr:to>
    <xdr:sp macro="" textlink="">
      <xdr:nvSpPr>
        <xdr:cNvPr id="529" name="楕円 528"/>
        <xdr:cNvSpPr/>
      </xdr:nvSpPr>
      <xdr:spPr>
        <a:xfrm>
          <a:off x="16268700" y="652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137120</xdr:rowOff>
    </xdr:from>
    <xdr:ext cx="534377" cy="259045"/>
    <xdr:sp macro="" textlink="">
      <xdr:nvSpPr>
        <xdr:cNvPr id="530" name="災害復旧事業費該当値テキスト"/>
        <xdr:cNvSpPr txBox="1"/>
      </xdr:nvSpPr>
      <xdr:spPr>
        <a:xfrm>
          <a:off x="16370300" y="630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69903</xdr:rowOff>
    </xdr:from>
    <xdr:to>
      <xdr:col>81</xdr:col>
      <xdr:colOff>101600</xdr:colOff>
      <xdr:row>39</xdr:row>
      <xdr:rowOff>53</xdr:rowOff>
    </xdr:to>
    <xdr:sp macro="" textlink="">
      <xdr:nvSpPr>
        <xdr:cNvPr id="531" name="楕円 530"/>
        <xdr:cNvSpPr/>
      </xdr:nvSpPr>
      <xdr:spPr>
        <a:xfrm>
          <a:off x="15430500" y="658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162630</xdr:rowOff>
    </xdr:from>
    <xdr:ext cx="469744" cy="259045"/>
    <xdr:sp macro="" textlink="">
      <xdr:nvSpPr>
        <xdr:cNvPr id="532" name="テキスト ボックス 531"/>
        <xdr:cNvSpPr txBox="1"/>
      </xdr:nvSpPr>
      <xdr:spPr>
        <a:xfrm>
          <a:off x="15246428" y="66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78878</xdr:rowOff>
    </xdr:from>
    <xdr:to>
      <xdr:col>76</xdr:col>
      <xdr:colOff>165100</xdr:colOff>
      <xdr:row>39</xdr:row>
      <xdr:rowOff>9028</xdr:rowOff>
    </xdr:to>
    <xdr:sp macro="" textlink="">
      <xdr:nvSpPr>
        <xdr:cNvPr id="533" name="楕円 532"/>
        <xdr:cNvSpPr/>
      </xdr:nvSpPr>
      <xdr:spPr>
        <a:xfrm>
          <a:off x="14541500" y="659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155</xdr:rowOff>
    </xdr:from>
    <xdr:ext cx="469744" cy="259045"/>
    <xdr:sp macro="" textlink="">
      <xdr:nvSpPr>
        <xdr:cNvPr id="534" name="テキスト ボックス 533"/>
        <xdr:cNvSpPr txBox="1"/>
      </xdr:nvSpPr>
      <xdr:spPr>
        <a:xfrm>
          <a:off x="14357428" y="668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87526</xdr:rowOff>
    </xdr:from>
    <xdr:to>
      <xdr:col>72</xdr:col>
      <xdr:colOff>38100</xdr:colOff>
      <xdr:row>39</xdr:row>
      <xdr:rowOff>17676</xdr:rowOff>
    </xdr:to>
    <xdr:sp macro="" textlink="">
      <xdr:nvSpPr>
        <xdr:cNvPr id="535" name="楕円 534"/>
        <xdr:cNvSpPr/>
      </xdr:nvSpPr>
      <xdr:spPr>
        <a:xfrm>
          <a:off x="13652500" y="660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8803</xdr:rowOff>
    </xdr:from>
    <xdr:ext cx="378565" cy="259045"/>
    <xdr:sp macro="" textlink="">
      <xdr:nvSpPr>
        <xdr:cNvPr id="536" name="テキスト ボックス 535"/>
        <xdr:cNvSpPr txBox="1"/>
      </xdr:nvSpPr>
      <xdr:spPr>
        <a:xfrm>
          <a:off x="13514017" y="669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87578</xdr:rowOff>
    </xdr:from>
    <xdr:to>
      <xdr:col>67</xdr:col>
      <xdr:colOff>101600</xdr:colOff>
      <xdr:row>39</xdr:row>
      <xdr:rowOff>17728</xdr:rowOff>
    </xdr:to>
    <xdr:sp macro="" textlink="">
      <xdr:nvSpPr>
        <xdr:cNvPr id="537" name="楕円 536"/>
        <xdr:cNvSpPr/>
      </xdr:nvSpPr>
      <xdr:spPr>
        <a:xfrm>
          <a:off x="12763500" y="660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8855</xdr:rowOff>
    </xdr:from>
    <xdr:ext cx="378565" cy="259045"/>
    <xdr:sp macro="" textlink="">
      <xdr:nvSpPr>
        <xdr:cNvPr id="538" name="テキスト ボックス 537"/>
        <xdr:cNvSpPr txBox="1"/>
      </xdr:nvSpPr>
      <xdr:spPr>
        <a:xfrm>
          <a:off x="12625017" y="6695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9" name="直線コネクタ 54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0" name="テキスト ボックス 54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2" name="テキスト ボックス 551"/>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3" name="直線コネクタ 55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4" name="テキスト ボックス 553"/>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8" name="直線コネクタ 557"/>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9" name="失業対策事業費最小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0" name="直線コネクタ 559"/>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1" name="失業対策事業費最大値テキスト"/>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2" name="直線コネクタ 561"/>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3" name="直線コネクタ 562"/>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4" name="失業対策事業費平均値テキスト"/>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5" name="フローチャート: 判断 564"/>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6" name="直線コネクタ 565"/>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67" name="フローチャート: 判断 566"/>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68" name="テキスト ボックス 567"/>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9" name="直線コネクタ 568"/>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0" name="フローチャート: 判断 569"/>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1" name="テキスト ボックス 57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2" name="直線コネクタ 571"/>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3" name="フローチャート: 判断 572"/>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74" name="テキスト ボックス 573"/>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146050</xdr:rowOff>
    </xdr:from>
    <xdr:to>
      <xdr:col>67</xdr:col>
      <xdr:colOff>101600</xdr:colOff>
      <xdr:row>51</xdr:row>
      <xdr:rowOff>76200</xdr:rowOff>
    </xdr:to>
    <xdr:sp macro="" textlink="">
      <xdr:nvSpPr>
        <xdr:cNvPr id="575" name="フローチャート: 判断 574"/>
        <xdr:cNvSpPr/>
      </xdr:nvSpPr>
      <xdr:spPr>
        <a:xfrm>
          <a:off x="12763500" y="871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92727</xdr:rowOff>
    </xdr:from>
    <xdr:ext cx="313932" cy="259045"/>
    <xdr:sp macro="" textlink="">
      <xdr:nvSpPr>
        <xdr:cNvPr id="576" name="テキスト ボックス 575"/>
        <xdr:cNvSpPr txBox="1"/>
      </xdr:nvSpPr>
      <xdr:spPr>
        <a:xfrm>
          <a:off x="12657333" y="8493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2" name="楕円 581"/>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3" name="失業対策事業費該当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4" name="楕円 583"/>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85" name="テキスト ボックス 584"/>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6" name="楕円 585"/>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87" name="テキスト ボックス 586"/>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8" name="楕円 587"/>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89" name="テキスト ボックス 588"/>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0" name="楕円 589"/>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1" name="テキスト ボックス 590"/>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5" name="直線コネクタ 614"/>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8" name="公債費最大値テキスト"/>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9" name="直線コネクタ 618"/>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0" name="直線コネクタ 61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21" name="公債費平均値テキスト"/>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22" name="フローチャート: 判断 621"/>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3" name="直線コネクタ 62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4" name="フローチャート: 判断 623"/>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5" name="テキスト ボックス 624"/>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43918</xdr:rowOff>
    </xdr:from>
    <xdr:to>
      <xdr:col>76</xdr:col>
      <xdr:colOff>114300</xdr:colOff>
      <xdr:row>79</xdr:row>
      <xdr:rowOff>44450</xdr:rowOff>
    </xdr:to>
    <xdr:cxnSp macro="">
      <xdr:nvCxnSpPr>
        <xdr:cNvPr id="626" name="直線コネクタ 625"/>
        <xdr:cNvCxnSpPr/>
      </xdr:nvCxnSpPr>
      <xdr:spPr>
        <a:xfrm>
          <a:off x="13703300" y="13588468"/>
          <a:ext cx="889000" cy="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7" name="フローチャート: 判断 626"/>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28" name="テキスト ボックス 627"/>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43467</xdr:rowOff>
    </xdr:from>
    <xdr:to>
      <xdr:col>71</xdr:col>
      <xdr:colOff>177800</xdr:colOff>
      <xdr:row>79</xdr:row>
      <xdr:rowOff>43918</xdr:rowOff>
    </xdr:to>
    <xdr:cxnSp macro="">
      <xdr:nvCxnSpPr>
        <xdr:cNvPr id="629" name="直線コネクタ 628"/>
        <xdr:cNvCxnSpPr/>
      </xdr:nvCxnSpPr>
      <xdr:spPr>
        <a:xfrm>
          <a:off x="12814300" y="13588017"/>
          <a:ext cx="889000" cy="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0" name="フローチャート: 判断 629"/>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1" name="テキスト ボックス 630"/>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2" name="フローチャート: 判断 631"/>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3" name="テキスト ボックス 632"/>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39" name="楕円 63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0" name="公債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1" name="楕円 64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2" name="テキスト ボックス 64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3" name="楕円 64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4" name="テキスト ボックス 64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164568</xdr:rowOff>
    </xdr:from>
    <xdr:to>
      <xdr:col>72</xdr:col>
      <xdr:colOff>38100</xdr:colOff>
      <xdr:row>79</xdr:row>
      <xdr:rowOff>94718</xdr:rowOff>
    </xdr:to>
    <xdr:sp macro="" textlink="">
      <xdr:nvSpPr>
        <xdr:cNvPr id="645" name="楕円 644"/>
        <xdr:cNvSpPr/>
      </xdr:nvSpPr>
      <xdr:spPr>
        <a:xfrm>
          <a:off x="13652500" y="1353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85845</xdr:rowOff>
    </xdr:from>
    <xdr:ext cx="378565" cy="259045"/>
    <xdr:sp macro="" textlink="">
      <xdr:nvSpPr>
        <xdr:cNvPr id="646" name="テキスト ボックス 645"/>
        <xdr:cNvSpPr txBox="1"/>
      </xdr:nvSpPr>
      <xdr:spPr>
        <a:xfrm>
          <a:off x="13514017" y="13630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164117</xdr:rowOff>
    </xdr:from>
    <xdr:to>
      <xdr:col>67</xdr:col>
      <xdr:colOff>101600</xdr:colOff>
      <xdr:row>79</xdr:row>
      <xdr:rowOff>94267</xdr:rowOff>
    </xdr:to>
    <xdr:sp macro="" textlink="">
      <xdr:nvSpPr>
        <xdr:cNvPr id="647" name="楕円 646"/>
        <xdr:cNvSpPr/>
      </xdr:nvSpPr>
      <xdr:spPr>
        <a:xfrm>
          <a:off x="12763500" y="135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85394</xdr:rowOff>
    </xdr:from>
    <xdr:ext cx="378565" cy="259045"/>
    <xdr:sp macro="" textlink="">
      <xdr:nvSpPr>
        <xdr:cNvPr id="648" name="テキスト ボックス 647"/>
        <xdr:cNvSpPr txBox="1"/>
      </xdr:nvSpPr>
      <xdr:spPr>
        <a:xfrm>
          <a:off x="12625017" y="13629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4" name="テキスト ボックス 663"/>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6" name="テキスト ボックス 665"/>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72" name="直線コネクタ 671"/>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73" name="積立金最小値テキスト"/>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4" name="直線コネクタ 673"/>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5" name="積立金最大値テキスト"/>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6" name="直線コネクタ 675"/>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104003</xdr:rowOff>
    </xdr:from>
    <xdr:to>
      <xdr:col>85</xdr:col>
      <xdr:colOff>127000</xdr:colOff>
      <xdr:row>90</xdr:row>
      <xdr:rowOff>158096</xdr:rowOff>
    </xdr:to>
    <xdr:cxnSp macro="">
      <xdr:nvCxnSpPr>
        <xdr:cNvPr id="677" name="直線コネクタ 676"/>
        <xdr:cNvCxnSpPr/>
      </xdr:nvCxnSpPr>
      <xdr:spPr>
        <a:xfrm>
          <a:off x="15481300" y="15534503"/>
          <a:ext cx="838200" cy="5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143296</xdr:rowOff>
    </xdr:from>
    <xdr:ext cx="599010" cy="259045"/>
    <xdr:sp macro="" textlink="">
      <xdr:nvSpPr>
        <xdr:cNvPr id="678" name="積立金平均値テキスト"/>
        <xdr:cNvSpPr txBox="1"/>
      </xdr:nvSpPr>
      <xdr:spPr>
        <a:xfrm>
          <a:off x="16370300" y="16773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9" name="フローチャート: 判断 678"/>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104003</xdr:rowOff>
    </xdr:from>
    <xdr:to>
      <xdr:col>81</xdr:col>
      <xdr:colOff>50800</xdr:colOff>
      <xdr:row>97</xdr:row>
      <xdr:rowOff>16644</xdr:rowOff>
    </xdr:to>
    <xdr:cxnSp macro="">
      <xdr:nvCxnSpPr>
        <xdr:cNvPr id="680" name="直線コネクタ 679"/>
        <xdr:cNvCxnSpPr/>
      </xdr:nvCxnSpPr>
      <xdr:spPr>
        <a:xfrm flipV="1">
          <a:off x="14592300" y="15534503"/>
          <a:ext cx="889000" cy="111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103787</xdr:rowOff>
    </xdr:from>
    <xdr:to>
      <xdr:col>81</xdr:col>
      <xdr:colOff>101600</xdr:colOff>
      <xdr:row>99</xdr:row>
      <xdr:rowOff>33937</xdr:rowOff>
    </xdr:to>
    <xdr:sp macro="" textlink="">
      <xdr:nvSpPr>
        <xdr:cNvPr id="681" name="フローチャート: 判断 680"/>
        <xdr:cNvSpPr/>
      </xdr:nvSpPr>
      <xdr:spPr>
        <a:xfrm>
          <a:off x="154305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25064</xdr:rowOff>
    </xdr:from>
    <xdr:ext cx="534377" cy="259045"/>
    <xdr:sp macro="" textlink="">
      <xdr:nvSpPr>
        <xdr:cNvPr id="682" name="テキスト ボックス 681"/>
        <xdr:cNvSpPr txBox="1"/>
      </xdr:nvSpPr>
      <xdr:spPr>
        <a:xfrm>
          <a:off x="15214111" y="1699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9454</xdr:rowOff>
    </xdr:from>
    <xdr:to>
      <xdr:col>76</xdr:col>
      <xdr:colOff>114300</xdr:colOff>
      <xdr:row>97</xdr:row>
      <xdr:rowOff>16644</xdr:rowOff>
    </xdr:to>
    <xdr:cxnSp macro="">
      <xdr:nvCxnSpPr>
        <xdr:cNvPr id="683" name="直線コネクタ 682"/>
        <xdr:cNvCxnSpPr/>
      </xdr:nvCxnSpPr>
      <xdr:spPr>
        <a:xfrm>
          <a:off x="13703300" y="16297204"/>
          <a:ext cx="889000" cy="35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113674</xdr:rowOff>
    </xdr:from>
    <xdr:to>
      <xdr:col>76</xdr:col>
      <xdr:colOff>165100</xdr:colOff>
      <xdr:row>99</xdr:row>
      <xdr:rowOff>43824</xdr:rowOff>
    </xdr:to>
    <xdr:sp macro="" textlink="">
      <xdr:nvSpPr>
        <xdr:cNvPr id="684" name="フローチャート: 判断 683"/>
        <xdr:cNvSpPr/>
      </xdr:nvSpPr>
      <xdr:spPr>
        <a:xfrm>
          <a:off x="14541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34951</xdr:rowOff>
    </xdr:from>
    <xdr:ext cx="534377" cy="259045"/>
    <xdr:sp macro="" textlink="">
      <xdr:nvSpPr>
        <xdr:cNvPr id="685" name="テキスト ボックス 684"/>
        <xdr:cNvSpPr txBox="1"/>
      </xdr:nvSpPr>
      <xdr:spPr>
        <a:xfrm>
          <a:off x="14325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9454</xdr:rowOff>
    </xdr:from>
    <xdr:to>
      <xdr:col>71</xdr:col>
      <xdr:colOff>177800</xdr:colOff>
      <xdr:row>96</xdr:row>
      <xdr:rowOff>164571</xdr:rowOff>
    </xdr:to>
    <xdr:cxnSp macro="">
      <xdr:nvCxnSpPr>
        <xdr:cNvPr id="686" name="直線コネクタ 685"/>
        <xdr:cNvCxnSpPr/>
      </xdr:nvCxnSpPr>
      <xdr:spPr>
        <a:xfrm flipV="1">
          <a:off x="12814300" y="16297204"/>
          <a:ext cx="889000" cy="32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110649</xdr:rowOff>
    </xdr:from>
    <xdr:to>
      <xdr:col>72</xdr:col>
      <xdr:colOff>38100</xdr:colOff>
      <xdr:row>99</xdr:row>
      <xdr:rowOff>40799</xdr:rowOff>
    </xdr:to>
    <xdr:sp macro="" textlink="">
      <xdr:nvSpPr>
        <xdr:cNvPr id="687" name="フローチャート: 判断 686"/>
        <xdr:cNvSpPr/>
      </xdr:nvSpPr>
      <xdr:spPr>
        <a:xfrm>
          <a:off x="13652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31926</xdr:rowOff>
    </xdr:from>
    <xdr:ext cx="534377" cy="259045"/>
    <xdr:sp macro="" textlink="">
      <xdr:nvSpPr>
        <xdr:cNvPr id="688" name="テキスト ボックス 687"/>
        <xdr:cNvSpPr txBox="1"/>
      </xdr:nvSpPr>
      <xdr:spPr>
        <a:xfrm>
          <a:off x="13436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103166</xdr:rowOff>
    </xdr:from>
    <xdr:to>
      <xdr:col>67</xdr:col>
      <xdr:colOff>101600</xdr:colOff>
      <xdr:row>99</xdr:row>
      <xdr:rowOff>33316</xdr:rowOff>
    </xdr:to>
    <xdr:sp macro="" textlink="">
      <xdr:nvSpPr>
        <xdr:cNvPr id="689" name="フローチャート: 判断 688"/>
        <xdr:cNvSpPr/>
      </xdr:nvSpPr>
      <xdr:spPr>
        <a:xfrm>
          <a:off x="12763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24443</xdr:rowOff>
    </xdr:from>
    <xdr:ext cx="534377" cy="259045"/>
    <xdr:sp macro="" textlink="">
      <xdr:nvSpPr>
        <xdr:cNvPr id="690" name="テキスト ボックス 689"/>
        <xdr:cNvSpPr txBox="1"/>
      </xdr:nvSpPr>
      <xdr:spPr>
        <a:xfrm>
          <a:off x="12547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107296</xdr:rowOff>
    </xdr:from>
    <xdr:to>
      <xdr:col>85</xdr:col>
      <xdr:colOff>177800</xdr:colOff>
      <xdr:row>91</xdr:row>
      <xdr:rowOff>37446</xdr:rowOff>
    </xdr:to>
    <xdr:sp macro="" textlink="">
      <xdr:nvSpPr>
        <xdr:cNvPr id="696" name="楕円 695"/>
        <xdr:cNvSpPr/>
      </xdr:nvSpPr>
      <xdr:spPr>
        <a:xfrm>
          <a:off x="16268700" y="1553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60323</xdr:rowOff>
    </xdr:from>
    <xdr:ext cx="690189" cy="259045"/>
    <xdr:sp macro="" textlink="">
      <xdr:nvSpPr>
        <xdr:cNvPr id="697" name="積立金該当値テキスト"/>
        <xdr:cNvSpPr txBox="1"/>
      </xdr:nvSpPr>
      <xdr:spPr>
        <a:xfrm>
          <a:off x="16370300" y="15490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53203</xdr:rowOff>
    </xdr:from>
    <xdr:to>
      <xdr:col>81</xdr:col>
      <xdr:colOff>101600</xdr:colOff>
      <xdr:row>90</xdr:row>
      <xdr:rowOff>154803</xdr:rowOff>
    </xdr:to>
    <xdr:sp macro="" textlink="">
      <xdr:nvSpPr>
        <xdr:cNvPr id="698" name="楕円 697"/>
        <xdr:cNvSpPr/>
      </xdr:nvSpPr>
      <xdr:spPr>
        <a:xfrm>
          <a:off x="15430500" y="1548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86705</xdr:colOff>
      <xdr:row>88</xdr:row>
      <xdr:rowOff>171330</xdr:rowOff>
    </xdr:from>
    <xdr:ext cx="690189" cy="259045"/>
    <xdr:sp macro="" textlink="">
      <xdr:nvSpPr>
        <xdr:cNvPr id="699" name="テキスト ボックス 698"/>
        <xdr:cNvSpPr txBox="1"/>
      </xdr:nvSpPr>
      <xdr:spPr>
        <a:xfrm>
          <a:off x="15136205" y="152589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137294</xdr:rowOff>
    </xdr:from>
    <xdr:to>
      <xdr:col>76</xdr:col>
      <xdr:colOff>165100</xdr:colOff>
      <xdr:row>97</xdr:row>
      <xdr:rowOff>67444</xdr:rowOff>
    </xdr:to>
    <xdr:sp macro="" textlink="">
      <xdr:nvSpPr>
        <xdr:cNvPr id="700" name="楕円 699"/>
        <xdr:cNvSpPr/>
      </xdr:nvSpPr>
      <xdr:spPr>
        <a:xfrm>
          <a:off x="14541500" y="165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83971</xdr:rowOff>
    </xdr:from>
    <xdr:ext cx="599010" cy="259045"/>
    <xdr:sp macro="" textlink="">
      <xdr:nvSpPr>
        <xdr:cNvPr id="701" name="テキスト ボックス 700"/>
        <xdr:cNvSpPr txBox="1"/>
      </xdr:nvSpPr>
      <xdr:spPr>
        <a:xfrm>
          <a:off x="14292795" y="1637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130104</xdr:rowOff>
    </xdr:from>
    <xdr:to>
      <xdr:col>72</xdr:col>
      <xdr:colOff>38100</xdr:colOff>
      <xdr:row>95</xdr:row>
      <xdr:rowOff>60254</xdr:rowOff>
    </xdr:to>
    <xdr:sp macro="" textlink="">
      <xdr:nvSpPr>
        <xdr:cNvPr id="702" name="楕円 701"/>
        <xdr:cNvSpPr/>
      </xdr:nvSpPr>
      <xdr:spPr>
        <a:xfrm>
          <a:off x="13652500" y="1624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76781</xdr:rowOff>
    </xdr:from>
    <xdr:ext cx="599010" cy="259045"/>
    <xdr:sp macro="" textlink="">
      <xdr:nvSpPr>
        <xdr:cNvPr id="703" name="テキスト ボックス 702"/>
        <xdr:cNvSpPr txBox="1"/>
      </xdr:nvSpPr>
      <xdr:spPr>
        <a:xfrm>
          <a:off x="13403795" y="1602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113771</xdr:rowOff>
    </xdr:from>
    <xdr:to>
      <xdr:col>67</xdr:col>
      <xdr:colOff>101600</xdr:colOff>
      <xdr:row>97</xdr:row>
      <xdr:rowOff>43921</xdr:rowOff>
    </xdr:to>
    <xdr:sp macro="" textlink="">
      <xdr:nvSpPr>
        <xdr:cNvPr id="704" name="楕円 703"/>
        <xdr:cNvSpPr/>
      </xdr:nvSpPr>
      <xdr:spPr>
        <a:xfrm>
          <a:off x="12763500" y="1657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60448</xdr:rowOff>
    </xdr:from>
    <xdr:ext cx="599010" cy="259045"/>
    <xdr:sp macro="" textlink="">
      <xdr:nvSpPr>
        <xdr:cNvPr id="705" name="テキスト ボックス 704"/>
        <xdr:cNvSpPr txBox="1"/>
      </xdr:nvSpPr>
      <xdr:spPr>
        <a:xfrm>
          <a:off x="12514795" y="1634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9" name="テキスト ボックス 71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9" name="直線コネクタ 728"/>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32" name="投資及び出資金最大値テキスト"/>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33" name="直線コネクタ 732"/>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25057</xdr:rowOff>
    </xdr:from>
    <xdr:to>
      <xdr:col>116</xdr:col>
      <xdr:colOff>63500</xdr:colOff>
      <xdr:row>35</xdr:row>
      <xdr:rowOff>167742</xdr:rowOff>
    </xdr:to>
    <xdr:cxnSp macro="">
      <xdr:nvCxnSpPr>
        <xdr:cNvPr id="734" name="直線コネクタ 733"/>
        <xdr:cNvCxnSpPr/>
      </xdr:nvCxnSpPr>
      <xdr:spPr>
        <a:xfrm>
          <a:off x="21323300" y="6025807"/>
          <a:ext cx="838200" cy="14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90797</xdr:rowOff>
    </xdr:from>
    <xdr:ext cx="469744" cy="259045"/>
    <xdr:sp macro="" textlink="">
      <xdr:nvSpPr>
        <xdr:cNvPr id="735" name="投資及び出資金平均値テキスト"/>
        <xdr:cNvSpPr txBox="1"/>
      </xdr:nvSpPr>
      <xdr:spPr>
        <a:xfrm>
          <a:off x="22212300" y="6605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6" name="フローチャート: 判断 735"/>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25057</xdr:rowOff>
    </xdr:from>
    <xdr:to>
      <xdr:col>111</xdr:col>
      <xdr:colOff>177800</xdr:colOff>
      <xdr:row>38</xdr:row>
      <xdr:rowOff>104610</xdr:rowOff>
    </xdr:to>
    <xdr:cxnSp macro="">
      <xdr:nvCxnSpPr>
        <xdr:cNvPr id="737" name="直線コネクタ 736"/>
        <xdr:cNvCxnSpPr/>
      </xdr:nvCxnSpPr>
      <xdr:spPr>
        <a:xfrm flipV="1">
          <a:off x="20434300" y="6025807"/>
          <a:ext cx="889000" cy="59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70269</xdr:rowOff>
    </xdr:from>
    <xdr:to>
      <xdr:col>112</xdr:col>
      <xdr:colOff>38100</xdr:colOff>
      <xdr:row>39</xdr:row>
      <xdr:rowOff>419</xdr:rowOff>
    </xdr:to>
    <xdr:sp macro="" textlink="">
      <xdr:nvSpPr>
        <xdr:cNvPr id="738" name="フローチャート: 判断 737"/>
        <xdr:cNvSpPr/>
      </xdr:nvSpPr>
      <xdr:spPr>
        <a:xfrm>
          <a:off x="21272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162996</xdr:rowOff>
    </xdr:from>
    <xdr:ext cx="469744" cy="259045"/>
    <xdr:sp macro="" textlink="">
      <xdr:nvSpPr>
        <xdr:cNvPr id="739" name="テキスト ボックス 738"/>
        <xdr:cNvSpPr txBox="1"/>
      </xdr:nvSpPr>
      <xdr:spPr>
        <a:xfrm>
          <a:off x="21088428" y="667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45784</xdr:rowOff>
    </xdr:from>
    <xdr:to>
      <xdr:col>107</xdr:col>
      <xdr:colOff>50800</xdr:colOff>
      <xdr:row>38</xdr:row>
      <xdr:rowOff>104610</xdr:rowOff>
    </xdr:to>
    <xdr:cxnSp macro="">
      <xdr:nvCxnSpPr>
        <xdr:cNvPr id="740" name="直線コネクタ 739"/>
        <xdr:cNvCxnSpPr/>
      </xdr:nvCxnSpPr>
      <xdr:spPr>
        <a:xfrm>
          <a:off x="19545300" y="6217984"/>
          <a:ext cx="889000" cy="40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124143</xdr:rowOff>
    </xdr:from>
    <xdr:to>
      <xdr:col>107</xdr:col>
      <xdr:colOff>101600</xdr:colOff>
      <xdr:row>39</xdr:row>
      <xdr:rowOff>54293</xdr:rowOff>
    </xdr:to>
    <xdr:sp macro="" textlink="">
      <xdr:nvSpPr>
        <xdr:cNvPr id="741" name="フローチャート: 判断 740"/>
        <xdr:cNvSpPr/>
      </xdr:nvSpPr>
      <xdr:spPr>
        <a:xfrm>
          <a:off x="20383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45420</xdr:rowOff>
    </xdr:from>
    <xdr:ext cx="469744" cy="259045"/>
    <xdr:sp macro="" textlink="">
      <xdr:nvSpPr>
        <xdr:cNvPr id="742" name="テキスト ボックス 741"/>
        <xdr:cNvSpPr txBox="1"/>
      </xdr:nvSpPr>
      <xdr:spPr>
        <a:xfrm>
          <a:off x="20199428" y="673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45784</xdr:rowOff>
    </xdr:from>
    <xdr:to>
      <xdr:col>102</xdr:col>
      <xdr:colOff>114300</xdr:colOff>
      <xdr:row>38</xdr:row>
      <xdr:rowOff>143548</xdr:rowOff>
    </xdr:to>
    <xdr:cxnSp macro="">
      <xdr:nvCxnSpPr>
        <xdr:cNvPr id="743" name="直線コネクタ 742"/>
        <xdr:cNvCxnSpPr/>
      </xdr:nvCxnSpPr>
      <xdr:spPr>
        <a:xfrm flipV="1">
          <a:off x="18656300" y="6217984"/>
          <a:ext cx="889000" cy="44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115532</xdr:rowOff>
    </xdr:from>
    <xdr:to>
      <xdr:col>102</xdr:col>
      <xdr:colOff>165100</xdr:colOff>
      <xdr:row>39</xdr:row>
      <xdr:rowOff>45682</xdr:rowOff>
    </xdr:to>
    <xdr:sp macro="" textlink="">
      <xdr:nvSpPr>
        <xdr:cNvPr id="744" name="フローチャート: 判断 743"/>
        <xdr:cNvSpPr/>
      </xdr:nvSpPr>
      <xdr:spPr>
        <a:xfrm>
          <a:off x="19494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36809</xdr:rowOff>
    </xdr:from>
    <xdr:ext cx="469744" cy="259045"/>
    <xdr:sp macro="" textlink="">
      <xdr:nvSpPr>
        <xdr:cNvPr id="745" name="テキスト ボックス 744"/>
        <xdr:cNvSpPr txBox="1"/>
      </xdr:nvSpPr>
      <xdr:spPr>
        <a:xfrm>
          <a:off x="19310428" y="672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129248</xdr:rowOff>
    </xdr:from>
    <xdr:to>
      <xdr:col>98</xdr:col>
      <xdr:colOff>38100</xdr:colOff>
      <xdr:row>39</xdr:row>
      <xdr:rowOff>59398</xdr:rowOff>
    </xdr:to>
    <xdr:sp macro="" textlink="">
      <xdr:nvSpPr>
        <xdr:cNvPr id="746" name="フローチャート: 判断 745"/>
        <xdr:cNvSpPr/>
      </xdr:nvSpPr>
      <xdr:spPr>
        <a:xfrm>
          <a:off x="18605500" y="664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50525</xdr:rowOff>
    </xdr:from>
    <xdr:ext cx="378565" cy="259045"/>
    <xdr:sp macro="" textlink="">
      <xdr:nvSpPr>
        <xdr:cNvPr id="747" name="テキスト ボックス 746"/>
        <xdr:cNvSpPr txBox="1"/>
      </xdr:nvSpPr>
      <xdr:spPr>
        <a:xfrm>
          <a:off x="18467017" y="673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116942</xdr:rowOff>
    </xdr:from>
    <xdr:to>
      <xdr:col>116</xdr:col>
      <xdr:colOff>114300</xdr:colOff>
      <xdr:row>36</xdr:row>
      <xdr:rowOff>47092</xdr:rowOff>
    </xdr:to>
    <xdr:sp macro="" textlink="">
      <xdr:nvSpPr>
        <xdr:cNvPr id="753" name="楕円 752"/>
        <xdr:cNvSpPr/>
      </xdr:nvSpPr>
      <xdr:spPr>
        <a:xfrm>
          <a:off x="22110700" y="611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139819</xdr:rowOff>
    </xdr:from>
    <xdr:ext cx="534377" cy="259045"/>
    <xdr:sp macro="" textlink="">
      <xdr:nvSpPr>
        <xdr:cNvPr id="754" name="投資及び出資金該当値テキスト"/>
        <xdr:cNvSpPr txBox="1"/>
      </xdr:nvSpPr>
      <xdr:spPr>
        <a:xfrm>
          <a:off x="22212300" y="5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145707</xdr:rowOff>
    </xdr:from>
    <xdr:to>
      <xdr:col>112</xdr:col>
      <xdr:colOff>38100</xdr:colOff>
      <xdr:row>35</xdr:row>
      <xdr:rowOff>75857</xdr:rowOff>
    </xdr:to>
    <xdr:sp macro="" textlink="">
      <xdr:nvSpPr>
        <xdr:cNvPr id="755" name="楕円 754"/>
        <xdr:cNvSpPr/>
      </xdr:nvSpPr>
      <xdr:spPr>
        <a:xfrm>
          <a:off x="21272500" y="597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92384</xdr:rowOff>
    </xdr:from>
    <xdr:ext cx="534377" cy="259045"/>
    <xdr:sp macro="" textlink="">
      <xdr:nvSpPr>
        <xdr:cNvPr id="756" name="テキスト ボックス 755"/>
        <xdr:cNvSpPr txBox="1"/>
      </xdr:nvSpPr>
      <xdr:spPr>
        <a:xfrm>
          <a:off x="21056111" y="57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53810</xdr:rowOff>
    </xdr:from>
    <xdr:to>
      <xdr:col>107</xdr:col>
      <xdr:colOff>101600</xdr:colOff>
      <xdr:row>38</xdr:row>
      <xdr:rowOff>155410</xdr:rowOff>
    </xdr:to>
    <xdr:sp macro="" textlink="">
      <xdr:nvSpPr>
        <xdr:cNvPr id="757" name="楕円 756"/>
        <xdr:cNvSpPr/>
      </xdr:nvSpPr>
      <xdr:spPr>
        <a:xfrm>
          <a:off x="20383500" y="65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487</xdr:rowOff>
    </xdr:from>
    <xdr:ext cx="469744" cy="259045"/>
    <xdr:sp macro="" textlink="">
      <xdr:nvSpPr>
        <xdr:cNvPr id="758" name="テキスト ボックス 757"/>
        <xdr:cNvSpPr txBox="1"/>
      </xdr:nvSpPr>
      <xdr:spPr>
        <a:xfrm>
          <a:off x="20199428" y="634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166434</xdr:rowOff>
    </xdr:from>
    <xdr:to>
      <xdr:col>102</xdr:col>
      <xdr:colOff>165100</xdr:colOff>
      <xdr:row>36</xdr:row>
      <xdr:rowOff>96584</xdr:rowOff>
    </xdr:to>
    <xdr:sp macro="" textlink="">
      <xdr:nvSpPr>
        <xdr:cNvPr id="759" name="楕円 758"/>
        <xdr:cNvSpPr/>
      </xdr:nvSpPr>
      <xdr:spPr>
        <a:xfrm>
          <a:off x="19494500" y="61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113111</xdr:rowOff>
    </xdr:from>
    <xdr:ext cx="534377" cy="259045"/>
    <xdr:sp macro="" textlink="">
      <xdr:nvSpPr>
        <xdr:cNvPr id="760" name="テキスト ボックス 759"/>
        <xdr:cNvSpPr txBox="1"/>
      </xdr:nvSpPr>
      <xdr:spPr>
        <a:xfrm>
          <a:off x="19278111" y="594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92748</xdr:rowOff>
    </xdr:from>
    <xdr:to>
      <xdr:col>98</xdr:col>
      <xdr:colOff>38100</xdr:colOff>
      <xdr:row>39</xdr:row>
      <xdr:rowOff>22898</xdr:rowOff>
    </xdr:to>
    <xdr:sp macro="" textlink="">
      <xdr:nvSpPr>
        <xdr:cNvPr id="761" name="楕円 760"/>
        <xdr:cNvSpPr/>
      </xdr:nvSpPr>
      <xdr:spPr>
        <a:xfrm>
          <a:off x="18605500" y="660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39425</xdr:rowOff>
    </xdr:from>
    <xdr:ext cx="469744" cy="259045"/>
    <xdr:sp macro="" textlink="">
      <xdr:nvSpPr>
        <xdr:cNvPr id="762" name="テキスト ボックス 761"/>
        <xdr:cNvSpPr txBox="1"/>
      </xdr:nvSpPr>
      <xdr:spPr>
        <a:xfrm>
          <a:off x="18421428" y="638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6" name="テキスト ボックス 77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8" name="テキスト ボックス 77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0" name="テキスト ボックス 77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8" name="直線コネクタ 787"/>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9" name="貸付金最小値テキスト"/>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91" name="貸付金最大値テキスト"/>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92" name="直線コネクタ 791"/>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147114</xdr:rowOff>
    </xdr:from>
    <xdr:to>
      <xdr:col>116</xdr:col>
      <xdr:colOff>63500</xdr:colOff>
      <xdr:row>58</xdr:row>
      <xdr:rowOff>148376</xdr:rowOff>
    </xdr:to>
    <xdr:cxnSp macro="">
      <xdr:nvCxnSpPr>
        <xdr:cNvPr id="793" name="直線コネクタ 792"/>
        <xdr:cNvCxnSpPr/>
      </xdr:nvCxnSpPr>
      <xdr:spPr>
        <a:xfrm flipV="1">
          <a:off x="21323300" y="10091214"/>
          <a:ext cx="8382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157428</xdr:rowOff>
    </xdr:from>
    <xdr:ext cx="469744" cy="259045"/>
    <xdr:sp macro="" textlink="">
      <xdr:nvSpPr>
        <xdr:cNvPr id="794" name="貸付金平均値テキスト"/>
        <xdr:cNvSpPr txBox="1"/>
      </xdr:nvSpPr>
      <xdr:spPr>
        <a:xfrm>
          <a:off x="22212300" y="10101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5" name="フローチャート: 判断 794"/>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148376</xdr:rowOff>
    </xdr:from>
    <xdr:to>
      <xdr:col>111</xdr:col>
      <xdr:colOff>177800</xdr:colOff>
      <xdr:row>58</xdr:row>
      <xdr:rowOff>148942</xdr:rowOff>
    </xdr:to>
    <xdr:cxnSp macro="">
      <xdr:nvCxnSpPr>
        <xdr:cNvPr id="796" name="直線コネクタ 795"/>
        <xdr:cNvCxnSpPr/>
      </xdr:nvCxnSpPr>
      <xdr:spPr>
        <a:xfrm flipV="1">
          <a:off x="20434300" y="10092476"/>
          <a:ext cx="8890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130908</xdr:rowOff>
    </xdr:from>
    <xdr:to>
      <xdr:col>112</xdr:col>
      <xdr:colOff>38100</xdr:colOff>
      <xdr:row>59</xdr:row>
      <xdr:rowOff>61058</xdr:rowOff>
    </xdr:to>
    <xdr:sp macro="" textlink="">
      <xdr:nvSpPr>
        <xdr:cNvPr id="797" name="フローチャート: 判断 796"/>
        <xdr:cNvSpPr/>
      </xdr:nvSpPr>
      <xdr:spPr>
        <a:xfrm>
          <a:off x="21272500" y="1007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52185</xdr:rowOff>
    </xdr:from>
    <xdr:ext cx="469744" cy="259045"/>
    <xdr:sp macro="" textlink="">
      <xdr:nvSpPr>
        <xdr:cNvPr id="798" name="テキスト ボックス 797"/>
        <xdr:cNvSpPr txBox="1"/>
      </xdr:nvSpPr>
      <xdr:spPr>
        <a:xfrm>
          <a:off x="21088428" y="1016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148942</xdr:rowOff>
    </xdr:from>
    <xdr:to>
      <xdr:col>107</xdr:col>
      <xdr:colOff>50800</xdr:colOff>
      <xdr:row>58</xdr:row>
      <xdr:rowOff>149922</xdr:rowOff>
    </xdr:to>
    <xdr:cxnSp macro="">
      <xdr:nvCxnSpPr>
        <xdr:cNvPr id="799" name="直線コネクタ 798"/>
        <xdr:cNvCxnSpPr/>
      </xdr:nvCxnSpPr>
      <xdr:spPr>
        <a:xfrm flipV="1">
          <a:off x="19545300" y="1009304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132552</xdr:rowOff>
    </xdr:from>
    <xdr:to>
      <xdr:col>107</xdr:col>
      <xdr:colOff>101600</xdr:colOff>
      <xdr:row>59</xdr:row>
      <xdr:rowOff>62702</xdr:rowOff>
    </xdr:to>
    <xdr:sp macro="" textlink="">
      <xdr:nvSpPr>
        <xdr:cNvPr id="800" name="フローチャート: 判断 799"/>
        <xdr:cNvSpPr/>
      </xdr:nvSpPr>
      <xdr:spPr>
        <a:xfrm>
          <a:off x="20383500" y="10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53829</xdr:rowOff>
    </xdr:from>
    <xdr:ext cx="469744" cy="259045"/>
    <xdr:sp macro="" textlink="">
      <xdr:nvSpPr>
        <xdr:cNvPr id="801" name="テキスト ボックス 800"/>
        <xdr:cNvSpPr txBox="1"/>
      </xdr:nvSpPr>
      <xdr:spPr>
        <a:xfrm>
          <a:off x="20199428" y="1016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149922</xdr:rowOff>
    </xdr:from>
    <xdr:to>
      <xdr:col>102</xdr:col>
      <xdr:colOff>114300</xdr:colOff>
      <xdr:row>58</xdr:row>
      <xdr:rowOff>151478</xdr:rowOff>
    </xdr:to>
    <xdr:cxnSp macro="">
      <xdr:nvCxnSpPr>
        <xdr:cNvPr id="802" name="直線コネクタ 801"/>
        <xdr:cNvCxnSpPr/>
      </xdr:nvCxnSpPr>
      <xdr:spPr>
        <a:xfrm flipV="1">
          <a:off x="18656300" y="10094022"/>
          <a:ext cx="889000" cy="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135415</xdr:rowOff>
    </xdr:from>
    <xdr:to>
      <xdr:col>102</xdr:col>
      <xdr:colOff>165100</xdr:colOff>
      <xdr:row>59</xdr:row>
      <xdr:rowOff>65565</xdr:rowOff>
    </xdr:to>
    <xdr:sp macro="" textlink="">
      <xdr:nvSpPr>
        <xdr:cNvPr id="803" name="フローチャート: 判断 802"/>
        <xdr:cNvSpPr/>
      </xdr:nvSpPr>
      <xdr:spPr>
        <a:xfrm>
          <a:off x="19494500" y="100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56692</xdr:rowOff>
    </xdr:from>
    <xdr:ext cx="469744" cy="259045"/>
    <xdr:sp macro="" textlink="">
      <xdr:nvSpPr>
        <xdr:cNvPr id="804" name="テキスト ボックス 803"/>
        <xdr:cNvSpPr txBox="1"/>
      </xdr:nvSpPr>
      <xdr:spPr>
        <a:xfrm>
          <a:off x="19310428" y="1017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127261</xdr:rowOff>
    </xdr:from>
    <xdr:to>
      <xdr:col>98</xdr:col>
      <xdr:colOff>38100</xdr:colOff>
      <xdr:row>59</xdr:row>
      <xdr:rowOff>57411</xdr:rowOff>
    </xdr:to>
    <xdr:sp macro="" textlink="">
      <xdr:nvSpPr>
        <xdr:cNvPr id="805" name="フローチャート: 判断 804"/>
        <xdr:cNvSpPr/>
      </xdr:nvSpPr>
      <xdr:spPr>
        <a:xfrm>
          <a:off x="18605500" y="1007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48538</xdr:rowOff>
    </xdr:from>
    <xdr:ext cx="469744" cy="259045"/>
    <xdr:sp macro="" textlink="">
      <xdr:nvSpPr>
        <xdr:cNvPr id="806" name="テキスト ボックス 805"/>
        <xdr:cNvSpPr txBox="1"/>
      </xdr:nvSpPr>
      <xdr:spPr>
        <a:xfrm>
          <a:off x="18421428" y="1016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96314</xdr:rowOff>
    </xdr:from>
    <xdr:to>
      <xdr:col>116</xdr:col>
      <xdr:colOff>114300</xdr:colOff>
      <xdr:row>59</xdr:row>
      <xdr:rowOff>26464</xdr:rowOff>
    </xdr:to>
    <xdr:sp macro="" textlink="">
      <xdr:nvSpPr>
        <xdr:cNvPr id="812" name="楕円 811"/>
        <xdr:cNvSpPr/>
      </xdr:nvSpPr>
      <xdr:spPr>
        <a:xfrm>
          <a:off x="22110700" y="1004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55691</xdr:rowOff>
    </xdr:from>
    <xdr:ext cx="534377" cy="259045"/>
    <xdr:sp macro="" textlink="">
      <xdr:nvSpPr>
        <xdr:cNvPr id="813" name="貸付金該当値テキスト"/>
        <xdr:cNvSpPr txBox="1"/>
      </xdr:nvSpPr>
      <xdr:spPr>
        <a:xfrm>
          <a:off x="22212300" y="982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97576</xdr:rowOff>
    </xdr:from>
    <xdr:to>
      <xdr:col>112</xdr:col>
      <xdr:colOff>38100</xdr:colOff>
      <xdr:row>59</xdr:row>
      <xdr:rowOff>27726</xdr:rowOff>
    </xdr:to>
    <xdr:sp macro="" textlink="">
      <xdr:nvSpPr>
        <xdr:cNvPr id="814" name="楕円 813"/>
        <xdr:cNvSpPr/>
      </xdr:nvSpPr>
      <xdr:spPr>
        <a:xfrm>
          <a:off x="21272500" y="100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44253</xdr:rowOff>
    </xdr:from>
    <xdr:ext cx="534377" cy="259045"/>
    <xdr:sp macro="" textlink="">
      <xdr:nvSpPr>
        <xdr:cNvPr id="815" name="テキスト ボックス 814"/>
        <xdr:cNvSpPr txBox="1"/>
      </xdr:nvSpPr>
      <xdr:spPr>
        <a:xfrm>
          <a:off x="21056111" y="981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98142</xdr:rowOff>
    </xdr:from>
    <xdr:to>
      <xdr:col>107</xdr:col>
      <xdr:colOff>101600</xdr:colOff>
      <xdr:row>59</xdr:row>
      <xdr:rowOff>28292</xdr:rowOff>
    </xdr:to>
    <xdr:sp macro="" textlink="">
      <xdr:nvSpPr>
        <xdr:cNvPr id="816" name="楕円 815"/>
        <xdr:cNvSpPr/>
      </xdr:nvSpPr>
      <xdr:spPr>
        <a:xfrm>
          <a:off x="20383500" y="1004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44819</xdr:rowOff>
    </xdr:from>
    <xdr:ext cx="534377" cy="259045"/>
    <xdr:sp macro="" textlink="">
      <xdr:nvSpPr>
        <xdr:cNvPr id="817" name="テキスト ボックス 816"/>
        <xdr:cNvSpPr txBox="1"/>
      </xdr:nvSpPr>
      <xdr:spPr>
        <a:xfrm>
          <a:off x="20167111" y="981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99122</xdr:rowOff>
    </xdr:from>
    <xdr:to>
      <xdr:col>102</xdr:col>
      <xdr:colOff>165100</xdr:colOff>
      <xdr:row>59</xdr:row>
      <xdr:rowOff>29272</xdr:rowOff>
    </xdr:to>
    <xdr:sp macro="" textlink="">
      <xdr:nvSpPr>
        <xdr:cNvPr id="818" name="楕円 817"/>
        <xdr:cNvSpPr/>
      </xdr:nvSpPr>
      <xdr:spPr>
        <a:xfrm>
          <a:off x="19494500" y="1004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45799</xdr:rowOff>
    </xdr:from>
    <xdr:ext cx="534377" cy="259045"/>
    <xdr:sp macro="" textlink="">
      <xdr:nvSpPr>
        <xdr:cNvPr id="819" name="テキスト ボックス 818"/>
        <xdr:cNvSpPr txBox="1"/>
      </xdr:nvSpPr>
      <xdr:spPr>
        <a:xfrm>
          <a:off x="19278111" y="98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100678</xdr:rowOff>
    </xdr:from>
    <xdr:to>
      <xdr:col>98</xdr:col>
      <xdr:colOff>38100</xdr:colOff>
      <xdr:row>59</xdr:row>
      <xdr:rowOff>30828</xdr:rowOff>
    </xdr:to>
    <xdr:sp macro="" textlink="">
      <xdr:nvSpPr>
        <xdr:cNvPr id="820" name="楕円 819"/>
        <xdr:cNvSpPr/>
      </xdr:nvSpPr>
      <xdr:spPr>
        <a:xfrm>
          <a:off x="18605500" y="1004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47355</xdr:rowOff>
    </xdr:from>
    <xdr:ext cx="534377" cy="259045"/>
    <xdr:sp macro="" textlink="">
      <xdr:nvSpPr>
        <xdr:cNvPr id="821" name="テキスト ボックス 820"/>
        <xdr:cNvSpPr txBox="1"/>
      </xdr:nvSpPr>
      <xdr:spPr>
        <a:xfrm>
          <a:off x="18389111" y="982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5" name="テキスト ボックス 83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7" name="テキスト ボックス 83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43" name="テキスト ボックス 842"/>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5" name="直線コネクタ 844"/>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6" name="繰出金最小値テキスト"/>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7" name="直線コネクタ 846"/>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8" name="繰出金最大値テキスト"/>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9" name="直線コネクタ 848"/>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97698</xdr:rowOff>
    </xdr:from>
    <xdr:to>
      <xdr:col>116</xdr:col>
      <xdr:colOff>63500</xdr:colOff>
      <xdr:row>78</xdr:row>
      <xdr:rowOff>26555</xdr:rowOff>
    </xdr:to>
    <xdr:cxnSp macro="">
      <xdr:nvCxnSpPr>
        <xdr:cNvPr id="850" name="直線コネクタ 849"/>
        <xdr:cNvCxnSpPr/>
      </xdr:nvCxnSpPr>
      <xdr:spPr>
        <a:xfrm flipV="1">
          <a:off x="21323300" y="13127898"/>
          <a:ext cx="838200" cy="27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51" name="繰出金平均値テキスト"/>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52" name="フローチャート: 判断 851"/>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26555</xdr:rowOff>
    </xdr:from>
    <xdr:to>
      <xdr:col>111</xdr:col>
      <xdr:colOff>177800</xdr:colOff>
      <xdr:row>78</xdr:row>
      <xdr:rowOff>128885</xdr:rowOff>
    </xdr:to>
    <xdr:cxnSp macro="">
      <xdr:nvCxnSpPr>
        <xdr:cNvPr id="853" name="直線コネクタ 852"/>
        <xdr:cNvCxnSpPr/>
      </xdr:nvCxnSpPr>
      <xdr:spPr>
        <a:xfrm flipV="1">
          <a:off x="20434300" y="13399655"/>
          <a:ext cx="889000" cy="10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122422</xdr:rowOff>
    </xdr:from>
    <xdr:to>
      <xdr:col>112</xdr:col>
      <xdr:colOff>38100</xdr:colOff>
      <xdr:row>78</xdr:row>
      <xdr:rowOff>52572</xdr:rowOff>
    </xdr:to>
    <xdr:sp macro="" textlink="">
      <xdr:nvSpPr>
        <xdr:cNvPr id="854" name="フローチャート: 判断 853"/>
        <xdr:cNvSpPr/>
      </xdr:nvSpPr>
      <xdr:spPr>
        <a:xfrm>
          <a:off x="21272500" y="1332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69099</xdr:rowOff>
    </xdr:from>
    <xdr:ext cx="599010" cy="259045"/>
    <xdr:sp macro="" textlink="">
      <xdr:nvSpPr>
        <xdr:cNvPr id="855" name="テキスト ボックス 854"/>
        <xdr:cNvSpPr txBox="1"/>
      </xdr:nvSpPr>
      <xdr:spPr>
        <a:xfrm>
          <a:off x="21023795" y="13099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113120</xdr:rowOff>
    </xdr:from>
    <xdr:to>
      <xdr:col>107</xdr:col>
      <xdr:colOff>50800</xdr:colOff>
      <xdr:row>78</xdr:row>
      <xdr:rowOff>128885</xdr:rowOff>
    </xdr:to>
    <xdr:cxnSp macro="">
      <xdr:nvCxnSpPr>
        <xdr:cNvPr id="856" name="直線コネクタ 855"/>
        <xdr:cNvCxnSpPr/>
      </xdr:nvCxnSpPr>
      <xdr:spPr>
        <a:xfrm>
          <a:off x="19545300" y="13486220"/>
          <a:ext cx="889000" cy="1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126309</xdr:rowOff>
    </xdr:from>
    <xdr:to>
      <xdr:col>107</xdr:col>
      <xdr:colOff>101600</xdr:colOff>
      <xdr:row>78</xdr:row>
      <xdr:rowOff>56459</xdr:rowOff>
    </xdr:to>
    <xdr:sp macro="" textlink="">
      <xdr:nvSpPr>
        <xdr:cNvPr id="857" name="フローチャート: 判断 856"/>
        <xdr:cNvSpPr/>
      </xdr:nvSpPr>
      <xdr:spPr>
        <a:xfrm>
          <a:off x="20383500" y="1332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72986</xdr:rowOff>
    </xdr:from>
    <xdr:ext cx="599010" cy="259045"/>
    <xdr:sp macro="" textlink="">
      <xdr:nvSpPr>
        <xdr:cNvPr id="858" name="テキスト ボックス 857"/>
        <xdr:cNvSpPr txBox="1"/>
      </xdr:nvSpPr>
      <xdr:spPr>
        <a:xfrm>
          <a:off x="20134795" y="13103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113120</xdr:rowOff>
    </xdr:from>
    <xdr:to>
      <xdr:col>102</xdr:col>
      <xdr:colOff>114300</xdr:colOff>
      <xdr:row>78</xdr:row>
      <xdr:rowOff>124960</xdr:rowOff>
    </xdr:to>
    <xdr:cxnSp macro="">
      <xdr:nvCxnSpPr>
        <xdr:cNvPr id="859" name="直線コネクタ 858"/>
        <xdr:cNvCxnSpPr/>
      </xdr:nvCxnSpPr>
      <xdr:spPr>
        <a:xfrm flipV="1">
          <a:off x="18656300" y="13486220"/>
          <a:ext cx="889000" cy="1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131414</xdr:rowOff>
    </xdr:from>
    <xdr:to>
      <xdr:col>102</xdr:col>
      <xdr:colOff>165100</xdr:colOff>
      <xdr:row>78</xdr:row>
      <xdr:rowOff>61564</xdr:rowOff>
    </xdr:to>
    <xdr:sp macro="" textlink="">
      <xdr:nvSpPr>
        <xdr:cNvPr id="860" name="フローチャート: 判断 859"/>
        <xdr:cNvSpPr/>
      </xdr:nvSpPr>
      <xdr:spPr>
        <a:xfrm>
          <a:off x="19494500" y="1333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78091</xdr:rowOff>
    </xdr:from>
    <xdr:ext cx="599010" cy="259045"/>
    <xdr:sp macro="" textlink="">
      <xdr:nvSpPr>
        <xdr:cNvPr id="861" name="テキスト ボックス 860"/>
        <xdr:cNvSpPr txBox="1"/>
      </xdr:nvSpPr>
      <xdr:spPr>
        <a:xfrm>
          <a:off x="19245795" y="1310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126974</xdr:rowOff>
    </xdr:from>
    <xdr:to>
      <xdr:col>98</xdr:col>
      <xdr:colOff>38100</xdr:colOff>
      <xdr:row>78</xdr:row>
      <xdr:rowOff>57124</xdr:rowOff>
    </xdr:to>
    <xdr:sp macro="" textlink="">
      <xdr:nvSpPr>
        <xdr:cNvPr id="862" name="フローチャート: 判断 861"/>
        <xdr:cNvSpPr/>
      </xdr:nvSpPr>
      <xdr:spPr>
        <a:xfrm>
          <a:off x="18605500" y="1332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73651</xdr:rowOff>
    </xdr:from>
    <xdr:ext cx="599010" cy="259045"/>
    <xdr:sp macro="" textlink="">
      <xdr:nvSpPr>
        <xdr:cNvPr id="863" name="テキスト ボックス 862"/>
        <xdr:cNvSpPr txBox="1"/>
      </xdr:nvSpPr>
      <xdr:spPr>
        <a:xfrm>
          <a:off x="18356795" y="1310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46898</xdr:rowOff>
    </xdr:from>
    <xdr:to>
      <xdr:col>116</xdr:col>
      <xdr:colOff>114300</xdr:colOff>
      <xdr:row>76</xdr:row>
      <xdr:rowOff>148498</xdr:rowOff>
    </xdr:to>
    <xdr:sp macro="" textlink="">
      <xdr:nvSpPr>
        <xdr:cNvPr id="869" name="楕円 868"/>
        <xdr:cNvSpPr/>
      </xdr:nvSpPr>
      <xdr:spPr>
        <a:xfrm>
          <a:off x="22110700" y="1307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69776</xdr:rowOff>
    </xdr:from>
    <xdr:ext cx="599010" cy="259045"/>
    <xdr:sp macro="" textlink="">
      <xdr:nvSpPr>
        <xdr:cNvPr id="870" name="繰出金該当値テキスト"/>
        <xdr:cNvSpPr txBox="1"/>
      </xdr:nvSpPr>
      <xdr:spPr>
        <a:xfrm>
          <a:off x="22212300" y="1292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147205</xdr:rowOff>
    </xdr:from>
    <xdr:to>
      <xdr:col>112</xdr:col>
      <xdr:colOff>38100</xdr:colOff>
      <xdr:row>78</xdr:row>
      <xdr:rowOff>77355</xdr:rowOff>
    </xdr:to>
    <xdr:sp macro="" textlink="">
      <xdr:nvSpPr>
        <xdr:cNvPr id="871" name="楕円 870"/>
        <xdr:cNvSpPr/>
      </xdr:nvSpPr>
      <xdr:spPr>
        <a:xfrm>
          <a:off x="21272500" y="133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68482</xdr:rowOff>
    </xdr:from>
    <xdr:ext cx="534377" cy="259045"/>
    <xdr:sp macro="" textlink="">
      <xdr:nvSpPr>
        <xdr:cNvPr id="872" name="テキスト ボックス 871"/>
        <xdr:cNvSpPr txBox="1"/>
      </xdr:nvSpPr>
      <xdr:spPr>
        <a:xfrm>
          <a:off x="21056111" y="1344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78085</xdr:rowOff>
    </xdr:from>
    <xdr:to>
      <xdr:col>107</xdr:col>
      <xdr:colOff>101600</xdr:colOff>
      <xdr:row>79</xdr:row>
      <xdr:rowOff>8235</xdr:rowOff>
    </xdr:to>
    <xdr:sp macro="" textlink="">
      <xdr:nvSpPr>
        <xdr:cNvPr id="873" name="楕円 872"/>
        <xdr:cNvSpPr/>
      </xdr:nvSpPr>
      <xdr:spPr>
        <a:xfrm>
          <a:off x="20383500" y="1345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170812</xdr:rowOff>
    </xdr:from>
    <xdr:ext cx="534377" cy="259045"/>
    <xdr:sp macro="" textlink="">
      <xdr:nvSpPr>
        <xdr:cNvPr id="874" name="テキスト ボックス 873"/>
        <xdr:cNvSpPr txBox="1"/>
      </xdr:nvSpPr>
      <xdr:spPr>
        <a:xfrm>
          <a:off x="20167111" y="1354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62320</xdr:rowOff>
    </xdr:from>
    <xdr:to>
      <xdr:col>102</xdr:col>
      <xdr:colOff>165100</xdr:colOff>
      <xdr:row>78</xdr:row>
      <xdr:rowOff>163920</xdr:rowOff>
    </xdr:to>
    <xdr:sp macro="" textlink="">
      <xdr:nvSpPr>
        <xdr:cNvPr id="875" name="楕円 874"/>
        <xdr:cNvSpPr/>
      </xdr:nvSpPr>
      <xdr:spPr>
        <a:xfrm>
          <a:off x="19494500" y="134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155047</xdr:rowOff>
    </xdr:from>
    <xdr:ext cx="534377" cy="259045"/>
    <xdr:sp macro="" textlink="">
      <xdr:nvSpPr>
        <xdr:cNvPr id="876" name="テキスト ボックス 875"/>
        <xdr:cNvSpPr txBox="1"/>
      </xdr:nvSpPr>
      <xdr:spPr>
        <a:xfrm>
          <a:off x="19278111" y="1352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74160</xdr:rowOff>
    </xdr:from>
    <xdr:to>
      <xdr:col>98</xdr:col>
      <xdr:colOff>38100</xdr:colOff>
      <xdr:row>79</xdr:row>
      <xdr:rowOff>4310</xdr:rowOff>
    </xdr:to>
    <xdr:sp macro="" textlink="">
      <xdr:nvSpPr>
        <xdr:cNvPr id="877" name="楕円 876"/>
        <xdr:cNvSpPr/>
      </xdr:nvSpPr>
      <xdr:spPr>
        <a:xfrm>
          <a:off x="18605500" y="1344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166887</xdr:rowOff>
    </xdr:from>
    <xdr:ext cx="534377" cy="259045"/>
    <xdr:sp macro="" textlink="">
      <xdr:nvSpPr>
        <xdr:cNvPr id="878" name="テキスト ボックス 877"/>
        <xdr:cNvSpPr txBox="1"/>
      </xdr:nvSpPr>
      <xdr:spPr>
        <a:xfrm>
          <a:off x="18389111" y="1353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住民一人当たりのコストは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3,541,257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円となり、前年と比較して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147,353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円増となった。これは補助費等が前年度比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159,539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円減、積立金が前年度比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70,988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円減となったが、普通建設事業費が前年度比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501,595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で位となったことが主な要因である。普通建設事業費は類似団体の平均を大きく上回っているが、これは今年度に公共施設等の復旧復興事業が増加したことが要因である。普通建設事業（新規）や基金取崩事業のための積立金については、今後も多くの復興事業が計画されることから、当面の間、類似団体よりも高い水準で推移すると見込んで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10,160
10,115
78.71
43,107,963
38,703,372
565,998
5,282,193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132450</xdr:rowOff>
    </xdr:from>
    <xdr:to>
      <xdr:col>24</xdr:col>
      <xdr:colOff>63500</xdr:colOff>
      <xdr:row>38</xdr:row>
      <xdr:rowOff>132924</xdr:rowOff>
    </xdr:to>
    <xdr:cxnSp macro="">
      <xdr:nvCxnSpPr>
        <xdr:cNvPr id="62" name="直線コネクタ 61"/>
        <xdr:cNvCxnSpPr/>
      </xdr:nvCxnSpPr>
      <xdr:spPr>
        <a:xfrm flipV="1">
          <a:off x="3797300" y="6647550"/>
          <a:ext cx="838200" cy="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132924</xdr:rowOff>
    </xdr:from>
    <xdr:to>
      <xdr:col>19</xdr:col>
      <xdr:colOff>177800</xdr:colOff>
      <xdr:row>38</xdr:row>
      <xdr:rowOff>135210</xdr:rowOff>
    </xdr:to>
    <xdr:cxnSp macro="">
      <xdr:nvCxnSpPr>
        <xdr:cNvPr id="65" name="直線コネクタ 64"/>
        <xdr:cNvCxnSpPr/>
      </xdr:nvCxnSpPr>
      <xdr:spPr>
        <a:xfrm flipV="1">
          <a:off x="2908300" y="664802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110617</xdr:rowOff>
    </xdr:from>
    <xdr:to>
      <xdr:col>20</xdr:col>
      <xdr:colOff>38100</xdr:colOff>
      <xdr:row>38</xdr:row>
      <xdr:rowOff>40767</xdr:rowOff>
    </xdr:to>
    <xdr:sp macro="" textlink="">
      <xdr:nvSpPr>
        <xdr:cNvPr id="66" name="フローチャート: 判断 65"/>
        <xdr:cNvSpPr/>
      </xdr:nvSpPr>
      <xdr:spPr>
        <a:xfrm>
          <a:off x="3746500" y="64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57294</xdr:rowOff>
    </xdr:from>
    <xdr:ext cx="534377" cy="259045"/>
    <xdr:sp macro="" textlink="">
      <xdr:nvSpPr>
        <xdr:cNvPr id="67" name="テキスト ボックス 66"/>
        <xdr:cNvSpPr txBox="1"/>
      </xdr:nvSpPr>
      <xdr:spPr>
        <a:xfrm>
          <a:off x="3530111" y="62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135210</xdr:rowOff>
    </xdr:from>
    <xdr:to>
      <xdr:col>15</xdr:col>
      <xdr:colOff>50800</xdr:colOff>
      <xdr:row>38</xdr:row>
      <xdr:rowOff>139912</xdr:rowOff>
    </xdr:to>
    <xdr:cxnSp macro="">
      <xdr:nvCxnSpPr>
        <xdr:cNvPr id="68" name="直線コネクタ 67"/>
        <xdr:cNvCxnSpPr/>
      </xdr:nvCxnSpPr>
      <xdr:spPr>
        <a:xfrm flipV="1">
          <a:off x="2019300" y="6650310"/>
          <a:ext cx="8890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101375</xdr:rowOff>
    </xdr:from>
    <xdr:to>
      <xdr:col>15</xdr:col>
      <xdr:colOff>101600</xdr:colOff>
      <xdr:row>38</xdr:row>
      <xdr:rowOff>31525</xdr:rowOff>
    </xdr:to>
    <xdr:sp macro="" textlink="">
      <xdr:nvSpPr>
        <xdr:cNvPr id="69" name="フローチャート: 判断 68"/>
        <xdr:cNvSpPr/>
      </xdr:nvSpPr>
      <xdr:spPr>
        <a:xfrm>
          <a:off x="2857500" y="644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48052</xdr:rowOff>
    </xdr:from>
    <xdr:ext cx="534377" cy="259045"/>
    <xdr:sp macro="" textlink="">
      <xdr:nvSpPr>
        <xdr:cNvPr id="70" name="テキスト ボックス 69"/>
        <xdr:cNvSpPr txBox="1"/>
      </xdr:nvSpPr>
      <xdr:spPr>
        <a:xfrm>
          <a:off x="2641111" y="622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139912</xdr:rowOff>
    </xdr:from>
    <xdr:to>
      <xdr:col>10</xdr:col>
      <xdr:colOff>114300</xdr:colOff>
      <xdr:row>38</xdr:row>
      <xdr:rowOff>143472</xdr:rowOff>
    </xdr:to>
    <xdr:cxnSp macro="">
      <xdr:nvCxnSpPr>
        <xdr:cNvPr id="71" name="直線コネクタ 70"/>
        <xdr:cNvCxnSpPr/>
      </xdr:nvCxnSpPr>
      <xdr:spPr>
        <a:xfrm flipV="1">
          <a:off x="1130300" y="6655012"/>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107008</xdr:rowOff>
    </xdr:from>
    <xdr:to>
      <xdr:col>10</xdr:col>
      <xdr:colOff>165100</xdr:colOff>
      <xdr:row>38</xdr:row>
      <xdr:rowOff>37158</xdr:rowOff>
    </xdr:to>
    <xdr:sp macro="" textlink="">
      <xdr:nvSpPr>
        <xdr:cNvPr id="72" name="フローチャート: 判断 71"/>
        <xdr:cNvSpPr/>
      </xdr:nvSpPr>
      <xdr:spPr>
        <a:xfrm>
          <a:off x="1968500" y="645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53685</xdr:rowOff>
    </xdr:from>
    <xdr:ext cx="534377" cy="259045"/>
    <xdr:sp macro="" textlink="">
      <xdr:nvSpPr>
        <xdr:cNvPr id="73" name="テキスト ボックス 72"/>
        <xdr:cNvSpPr txBox="1"/>
      </xdr:nvSpPr>
      <xdr:spPr>
        <a:xfrm>
          <a:off x="1752111" y="622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105065</xdr:rowOff>
    </xdr:from>
    <xdr:to>
      <xdr:col>6</xdr:col>
      <xdr:colOff>38100</xdr:colOff>
      <xdr:row>38</xdr:row>
      <xdr:rowOff>35215</xdr:rowOff>
    </xdr:to>
    <xdr:sp macro="" textlink="">
      <xdr:nvSpPr>
        <xdr:cNvPr id="74" name="フローチャート: 判断 73"/>
        <xdr:cNvSpPr/>
      </xdr:nvSpPr>
      <xdr:spPr>
        <a:xfrm>
          <a:off x="1079500" y="64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51742</xdr:rowOff>
    </xdr:from>
    <xdr:ext cx="534377" cy="259045"/>
    <xdr:sp macro="" textlink="">
      <xdr:nvSpPr>
        <xdr:cNvPr id="75" name="テキスト ボックス 74"/>
        <xdr:cNvSpPr txBox="1"/>
      </xdr:nvSpPr>
      <xdr:spPr>
        <a:xfrm>
          <a:off x="863111" y="622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81650</xdr:rowOff>
    </xdr:from>
    <xdr:to>
      <xdr:col>24</xdr:col>
      <xdr:colOff>114300</xdr:colOff>
      <xdr:row>39</xdr:row>
      <xdr:rowOff>11800</xdr:rowOff>
    </xdr:to>
    <xdr:sp macro="" textlink="">
      <xdr:nvSpPr>
        <xdr:cNvPr id="81" name="楕円 80"/>
        <xdr:cNvSpPr/>
      </xdr:nvSpPr>
      <xdr:spPr>
        <a:xfrm>
          <a:off x="4584700" y="659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168027</xdr:rowOff>
    </xdr:from>
    <xdr:ext cx="469744" cy="259045"/>
    <xdr:sp macro="" textlink="">
      <xdr:nvSpPr>
        <xdr:cNvPr id="82" name="議会費該当値テキスト"/>
        <xdr:cNvSpPr txBox="1"/>
      </xdr:nvSpPr>
      <xdr:spPr>
        <a:xfrm>
          <a:off x="4686300" y="651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82124</xdr:rowOff>
    </xdr:from>
    <xdr:to>
      <xdr:col>20</xdr:col>
      <xdr:colOff>38100</xdr:colOff>
      <xdr:row>39</xdr:row>
      <xdr:rowOff>12274</xdr:rowOff>
    </xdr:to>
    <xdr:sp macro="" textlink="">
      <xdr:nvSpPr>
        <xdr:cNvPr id="83" name="楕円 82"/>
        <xdr:cNvSpPr/>
      </xdr:nvSpPr>
      <xdr:spPr>
        <a:xfrm>
          <a:off x="3746500" y="659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3401</xdr:rowOff>
    </xdr:from>
    <xdr:ext cx="469744" cy="259045"/>
    <xdr:sp macro="" textlink="">
      <xdr:nvSpPr>
        <xdr:cNvPr id="84" name="テキスト ボックス 83"/>
        <xdr:cNvSpPr txBox="1"/>
      </xdr:nvSpPr>
      <xdr:spPr>
        <a:xfrm>
          <a:off x="3562428" y="668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84410</xdr:rowOff>
    </xdr:from>
    <xdr:to>
      <xdr:col>15</xdr:col>
      <xdr:colOff>101600</xdr:colOff>
      <xdr:row>39</xdr:row>
      <xdr:rowOff>14560</xdr:rowOff>
    </xdr:to>
    <xdr:sp macro="" textlink="">
      <xdr:nvSpPr>
        <xdr:cNvPr id="85" name="楕円 84"/>
        <xdr:cNvSpPr/>
      </xdr:nvSpPr>
      <xdr:spPr>
        <a:xfrm>
          <a:off x="2857500" y="659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5687</xdr:rowOff>
    </xdr:from>
    <xdr:ext cx="469744" cy="259045"/>
    <xdr:sp macro="" textlink="">
      <xdr:nvSpPr>
        <xdr:cNvPr id="86" name="テキスト ボックス 85"/>
        <xdr:cNvSpPr txBox="1"/>
      </xdr:nvSpPr>
      <xdr:spPr>
        <a:xfrm>
          <a:off x="2673428" y="669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89112</xdr:rowOff>
    </xdr:from>
    <xdr:to>
      <xdr:col>10</xdr:col>
      <xdr:colOff>165100</xdr:colOff>
      <xdr:row>39</xdr:row>
      <xdr:rowOff>19262</xdr:rowOff>
    </xdr:to>
    <xdr:sp macro="" textlink="">
      <xdr:nvSpPr>
        <xdr:cNvPr id="87" name="楕円 86"/>
        <xdr:cNvSpPr/>
      </xdr:nvSpPr>
      <xdr:spPr>
        <a:xfrm>
          <a:off x="1968500" y="660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10389</xdr:rowOff>
    </xdr:from>
    <xdr:ext cx="469744" cy="259045"/>
    <xdr:sp macro="" textlink="">
      <xdr:nvSpPr>
        <xdr:cNvPr id="88" name="テキスト ボックス 87"/>
        <xdr:cNvSpPr txBox="1"/>
      </xdr:nvSpPr>
      <xdr:spPr>
        <a:xfrm>
          <a:off x="1784428" y="669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92672</xdr:rowOff>
    </xdr:from>
    <xdr:to>
      <xdr:col>6</xdr:col>
      <xdr:colOff>38100</xdr:colOff>
      <xdr:row>39</xdr:row>
      <xdr:rowOff>22822</xdr:rowOff>
    </xdr:to>
    <xdr:sp macro="" textlink="">
      <xdr:nvSpPr>
        <xdr:cNvPr id="89" name="楕円 88"/>
        <xdr:cNvSpPr/>
      </xdr:nvSpPr>
      <xdr:spPr>
        <a:xfrm>
          <a:off x="1079500" y="660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13949</xdr:rowOff>
    </xdr:from>
    <xdr:ext cx="469744" cy="259045"/>
    <xdr:sp macro="" textlink="">
      <xdr:nvSpPr>
        <xdr:cNvPr id="90" name="テキスト ボックス 89"/>
        <xdr:cNvSpPr txBox="1"/>
      </xdr:nvSpPr>
      <xdr:spPr>
        <a:xfrm>
          <a:off x="895428" y="670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152759</xdr:rowOff>
    </xdr:from>
    <xdr:to>
      <xdr:col>24</xdr:col>
      <xdr:colOff>63500</xdr:colOff>
      <xdr:row>52</xdr:row>
      <xdr:rowOff>56952</xdr:rowOff>
    </xdr:to>
    <xdr:cxnSp macro="">
      <xdr:nvCxnSpPr>
        <xdr:cNvPr id="117" name="直線コネクタ 116"/>
        <xdr:cNvCxnSpPr/>
      </xdr:nvCxnSpPr>
      <xdr:spPr>
        <a:xfrm>
          <a:off x="3797300" y="8896709"/>
          <a:ext cx="838200" cy="7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167384</xdr:rowOff>
    </xdr:from>
    <xdr:ext cx="599010" cy="259045"/>
    <xdr:sp macro="" textlink="">
      <xdr:nvSpPr>
        <xdr:cNvPr id="118" name="総務費平均値テキスト"/>
        <xdr:cNvSpPr txBox="1"/>
      </xdr:nvSpPr>
      <xdr:spPr>
        <a:xfrm>
          <a:off x="4686300" y="9768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152759</xdr:rowOff>
    </xdr:from>
    <xdr:to>
      <xdr:col>19</xdr:col>
      <xdr:colOff>177800</xdr:colOff>
      <xdr:row>56</xdr:row>
      <xdr:rowOff>106545</xdr:rowOff>
    </xdr:to>
    <xdr:cxnSp macro="">
      <xdr:nvCxnSpPr>
        <xdr:cNvPr id="120" name="直線コネクタ 119"/>
        <xdr:cNvCxnSpPr/>
      </xdr:nvCxnSpPr>
      <xdr:spPr>
        <a:xfrm flipV="1">
          <a:off x="2908300" y="8896709"/>
          <a:ext cx="889000" cy="81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67918</xdr:rowOff>
    </xdr:from>
    <xdr:to>
      <xdr:col>20</xdr:col>
      <xdr:colOff>38100</xdr:colOff>
      <xdr:row>57</xdr:row>
      <xdr:rowOff>169518</xdr:rowOff>
    </xdr:to>
    <xdr:sp macro="" textlink="">
      <xdr:nvSpPr>
        <xdr:cNvPr id="121" name="フローチャート: 判断 120"/>
        <xdr:cNvSpPr/>
      </xdr:nvSpPr>
      <xdr:spPr>
        <a:xfrm>
          <a:off x="37465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160645</xdr:rowOff>
    </xdr:from>
    <xdr:ext cx="599010" cy="259045"/>
    <xdr:sp macro="" textlink="">
      <xdr:nvSpPr>
        <xdr:cNvPr id="122" name="テキスト ボックス 121"/>
        <xdr:cNvSpPr txBox="1"/>
      </xdr:nvSpPr>
      <xdr:spPr>
        <a:xfrm>
          <a:off x="3497795" y="993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42096</xdr:rowOff>
    </xdr:from>
    <xdr:to>
      <xdr:col>15</xdr:col>
      <xdr:colOff>50800</xdr:colOff>
      <xdr:row>56</xdr:row>
      <xdr:rowOff>106545</xdr:rowOff>
    </xdr:to>
    <xdr:cxnSp macro="">
      <xdr:nvCxnSpPr>
        <xdr:cNvPr id="123" name="直線コネクタ 122"/>
        <xdr:cNvCxnSpPr/>
      </xdr:nvCxnSpPr>
      <xdr:spPr>
        <a:xfrm>
          <a:off x="2019300" y="9300396"/>
          <a:ext cx="889000" cy="40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130863</xdr:rowOff>
    </xdr:from>
    <xdr:to>
      <xdr:col>15</xdr:col>
      <xdr:colOff>101600</xdr:colOff>
      <xdr:row>58</xdr:row>
      <xdr:rowOff>61013</xdr:rowOff>
    </xdr:to>
    <xdr:sp macro="" textlink="">
      <xdr:nvSpPr>
        <xdr:cNvPr id="124" name="フローチャート: 判断 123"/>
        <xdr:cNvSpPr/>
      </xdr:nvSpPr>
      <xdr:spPr>
        <a:xfrm>
          <a:off x="2857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52140</xdr:rowOff>
    </xdr:from>
    <xdr:ext cx="599010" cy="259045"/>
    <xdr:sp macro="" textlink="">
      <xdr:nvSpPr>
        <xdr:cNvPr id="125" name="テキスト ボックス 124"/>
        <xdr:cNvSpPr txBox="1"/>
      </xdr:nvSpPr>
      <xdr:spPr>
        <a:xfrm>
          <a:off x="2608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42096</xdr:rowOff>
    </xdr:from>
    <xdr:to>
      <xdr:col>10</xdr:col>
      <xdr:colOff>114300</xdr:colOff>
      <xdr:row>55</xdr:row>
      <xdr:rowOff>113997</xdr:rowOff>
    </xdr:to>
    <xdr:cxnSp macro="">
      <xdr:nvCxnSpPr>
        <xdr:cNvPr id="126" name="直線コネクタ 125"/>
        <xdr:cNvCxnSpPr/>
      </xdr:nvCxnSpPr>
      <xdr:spPr>
        <a:xfrm flipV="1">
          <a:off x="1130300" y="9300396"/>
          <a:ext cx="889000" cy="24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131283</xdr:rowOff>
    </xdr:from>
    <xdr:to>
      <xdr:col>10</xdr:col>
      <xdr:colOff>165100</xdr:colOff>
      <xdr:row>58</xdr:row>
      <xdr:rowOff>61433</xdr:rowOff>
    </xdr:to>
    <xdr:sp macro="" textlink="">
      <xdr:nvSpPr>
        <xdr:cNvPr id="127" name="フローチャート: 判断 126"/>
        <xdr:cNvSpPr/>
      </xdr:nvSpPr>
      <xdr:spPr>
        <a:xfrm>
          <a:off x="1968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52560</xdr:rowOff>
    </xdr:from>
    <xdr:ext cx="599010" cy="259045"/>
    <xdr:sp macro="" textlink="">
      <xdr:nvSpPr>
        <xdr:cNvPr id="128" name="テキスト ボックス 127"/>
        <xdr:cNvSpPr txBox="1"/>
      </xdr:nvSpPr>
      <xdr:spPr>
        <a:xfrm>
          <a:off x="1719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130604</xdr:rowOff>
    </xdr:from>
    <xdr:to>
      <xdr:col>6</xdr:col>
      <xdr:colOff>38100</xdr:colOff>
      <xdr:row>58</xdr:row>
      <xdr:rowOff>60754</xdr:rowOff>
    </xdr:to>
    <xdr:sp macro="" textlink="">
      <xdr:nvSpPr>
        <xdr:cNvPr id="129" name="フローチャート: 判断 128"/>
        <xdr:cNvSpPr/>
      </xdr:nvSpPr>
      <xdr:spPr>
        <a:xfrm>
          <a:off x="1079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51881</xdr:rowOff>
    </xdr:from>
    <xdr:ext cx="599010" cy="259045"/>
    <xdr:sp macro="" textlink="">
      <xdr:nvSpPr>
        <xdr:cNvPr id="130" name="テキスト ボックス 129"/>
        <xdr:cNvSpPr txBox="1"/>
      </xdr:nvSpPr>
      <xdr:spPr>
        <a:xfrm>
          <a:off x="830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6152</xdr:rowOff>
    </xdr:from>
    <xdr:to>
      <xdr:col>24</xdr:col>
      <xdr:colOff>114300</xdr:colOff>
      <xdr:row>52</xdr:row>
      <xdr:rowOff>107752</xdr:rowOff>
    </xdr:to>
    <xdr:sp macro="" textlink="">
      <xdr:nvSpPr>
        <xdr:cNvPr id="136" name="楕円 135"/>
        <xdr:cNvSpPr/>
      </xdr:nvSpPr>
      <xdr:spPr>
        <a:xfrm>
          <a:off x="4584700" y="89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29029</xdr:rowOff>
    </xdr:from>
    <xdr:ext cx="690189" cy="259045"/>
    <xdr:sp macro="" textlink="">
      <xdr:nvSpPr>
        <xdr:cNvPr id="137" name="総務費該当値テキスト"/>
        <xdr:cNvSpPr txBox="1"/>
      </xdr:nvSpPr>
      <xdr:spPr>
        <a:xfrm>
          <a:off x="4686300" y="87729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101959</xdr:rowOff>
    </xdr:from>
    <xdr:to>
      <xdr:col>20</xdr:col>
      <xdr:colOff>38100</xdr:colOff>
      <xdr:row>52</xdr:row>
      <xdr:rowOff>32109</xdr:rowOff>
    </xdr:to>
    <xdr:sp macro="" textlink="">
      <xdr:nvSpPr>
        <xdr:cNvPr id="138" name="楕円 137"/>
        <xdr:cNvSpPr/>
      </xdr:nvSpPr>
      <xdr:spPr>
        <a:xfrm>
          <a:off x="3746500" y="88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50</xdr:row>
      <xdr:rowOff>48636</xdr:rowOff>
    </xdr:from>
    <xdr:ext cx="690189" cy="259045"/>
    <xdr:sp macro="" textlink="">
      <xdr:nvSpPr>
        <xdr:cNvPr id="139" name="テキスト ボックス 138"/>
        <xdr:cNvSpPr txBox="1"/>
      </xdr:nvSpPr>
      <xdr:spPr>
        <a:xfrm>
          <a:off x="3452205" y="86211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55745</xdr:rowOff>
    </xdr:from>
    <xdr:to>
      <xdr:col>15</xdr:col>
      <xdr:colOff>101600</xdr:colOff>
      <xdr:row>56</xdr:row>
      <xdr:rowOff>157345</xdr:rowOff>
    </xdr:to>
    <xdr:sp macro="" textlink="">
      <xdr:nvSpPr>
        <xdr:cNvPr id="140" name="楕円 139"/>
        <xdr:cNvSpPr/>
      </xdr:nvSpPr>
      <xdr:spPr>
        <a:xfrm>
          <a:off x="2857500" y="965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2422</xdr:rowOff>
    </xdr:from>
    <xdr:ext cx="599010" cy="259045"/>
    <xdr:sp macro="" textlink="">
      <xdr:nvSpPr>
        <xdr:cNvPr id="141" name="テキスト ボックス 140"/>
        <xdr:cNvSpPr txBox="1"/>
      </xdr:nvSpPr>
      <xdr:spPr>
        <a:xfrm>
          <a:off x="2608795" y="943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162746</xdr:rowOff>
    </xdr:from>
    <xdr:to>
      <xdr:col>10</xdr:col>
      <xdr:colOff>165100</xdr:colOff>
      <xdr:row>54</xdr:row>
      <xdr:rowOff>92896</xdr:rowOff>
    </xdr:to>
    <xdr:sp macro="" textlink="">
      <xdr:nvSpPr>
        <xdr:cNvPr id="142" name="楕円 141"/>
        <xdr:cNvSpPr/>
      </xdr:nvSpPr>
      <xdr:spPr>
        <a:xfrm>
          <a:off x="1968500" y="924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52</xdr:row>
      <xdr:rowOff>109423</xdr:rowOff>
    </xdr:from>
    <xdr:ext cx="690189" cy="259045"/>
    <xdr:sp macro="" textlink="">
      <xdr:nvSpPr>
        <xdr:cNvPr id="143" name="テキスト ボックス 142"/>
        <xdr:cNvSpPr txBox="1"/>
      </xdr:nvSpPr>
      <xdr:spPr>
        <a:xfrm>
          <a:off x="1674205" y="9024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63197</xdr:rowOff>
    </xdr:from>
    <xdr:to>
      <xdr:col>6</xdr:col>
      <xdr:colOff>38100</xdr:colOff>
      <xdr:row>55</xdr:row>
      <xdr:rowOff>164797</xdr:rowOff>
    </xdr:to>
    <xdr:sp macro="" textlink="">
      <xdr:nvSpPr>
        <xdr:cNvPr id="144" name="楕円 143"/>
        <xdr:cNvSpPr/>
      </xdr:nvSpPr>
      <xdr:spPr>
        <a:xfrm>
          <a:off x="1079500" y="949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54</xdr:row>
      <xdr:rowOff>9874</xdr:rowOff>
    </xdr:from>
    <xdr:ext cx="690189" cy="259045"/>
    <xdr:sp macro="" textlink="">
      <xdr:nvSpPr>
        <xdr:cNvPr id="145" name="テキスト ボックス 144"/>
        <xdr:cNvSpPr txBox="1"/>
      </xdr:nvSpPr>
      <xdr:spPr>
        <a:xfrm>
          <a:off x="785205" y="92681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6" name="テキスト ボックス 165"/>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75</xdr:row>
      <xdr:rowOff>54907</xdr:rowOff>
    </xdr:from>
    <xdr:to>
      <xdr:col>24</xdr:col>
      <xdr:colOff>62865</xdr:colOff>
      <xdr:row>79</xdr:row>
      <xdr:rowOff>118405</xdr:rowOff>
    </xdr:to>
    <xdr:cxnSp macro="">
      <xdr:nvCxnSpPr>
        <xdr:cNvPr id="170" name="直線コネクタ 169"/>
        <xdr:cNvCxnSpPr/>
      </xdr:nvCxnSpPr>
      <xdr:spPr>
        <a:xfrm flipV="1">
          <a:off x="4633595" y="12913657"/>
          <a:ext cx="1270" cy="749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122232</xdr:rowOff>
    </xdr:from>
    <xdr:ext cx="599010" cy="259045"/>
    <xdr:sp macro="" textlink="">
      <xdr:nvSpPr>
        <xdr:cNvPr id="171" name="民生費最小値テキスト"/>
        <xdr:cNvSpPr txBox="1"/>
      </xdr:nvSpPr>
      <xdr:spPr>
        <a:xfrm>
          <a:off x="4686300" y="1366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118405</xdr:rowOff>
    </xdr:from>
    <xdr:to>
      <xdr:col>24</xdr:col>
      <xdr:colOff>152400</xdr:colOff>
      <xdr:row>79</xdr:row>
      <xdr:rowOff>118405</xdr:rowOff>
    </xdr:to>
    <xdr:cxnSp macro="">
      <xdr:nvCxnSpPr>
        <xdr:cNvPr id="172" name="直線コネクタ 171"/>
        <xdr:cNvCxnSpPr/>
      </xdr:nvCxnSpPr>
      <xdr:spPr>
        <a:xfrm>
          <a:off x="4546600" y="136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1584</xdr:rowOff>
    </xdr:from>
    <xdr:ext cx="599010" cy="259045"/>
    <xdr:sp macro="" textlink="">
      <xdr:nvSpPr>
        <xdr:cNvPr id="173" name="民生費最大値テキスト"/>
        <xdr:cNvSpPr txBox="1"/>
      </xdr:nvSpPr>
      <xdr:spPr>
        <a:xfrm>
          <a:off x="4686300" y="1268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75</xdr:row>
      <xdr:rowOff>54907</xdr:rowOff>
    </xdr:from>
    <xdr:to>
      <xdr:col>24</xdr:col>
      <xdr:colOff>152400</xdr:colOff>
      <xdr:row>75</xdr:row>
      <xdr:rowOff>54907</xdr:rowOff>
    </xdr:to>
    <xdr:cxnSp macro="">
      <xdr:nvCxnSpPr>
        <xdr:cNvPr id="174" name="直線コネクタ 173"/>
        <xdr:cNvCxnSpPr/>
      </xdr:nvCxnSpPr>
      <xdr:spPr>
        <a:xfrm>
          <a:off x="4546600" y="1291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96847</xdr:rowOff>
    </xdr:from>
    <xdr:to>
      <xdr:col>24</xdr:col>
      <xdr:colOff>63500</xdr:colOff>
      <xdr:row>79</xdr:row>
      <xdr:rowOff>100820</xdr:rowOff>
    </xdr:to>
    <xdr:cxnSp macro="">
      <xdr:nvCxnSpPr>
        <xdr:cNvPr id="175" name="直線コネクタ 174"/>
        <xdr:cNvCxnSpPr/>
      </xdr:nvCxnSpPr>
      <xdr:spPr>
        <a:xfrm>
          <a:off x="3797300" y="13641397"/>
          <a:ext cx="838200" cy="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78754</xdr:rowOff>
    </xdr:from>
    <xdr:ext cx="599010" cy="259045"/>
    <xdr:sp macro="" textlink="">
      <xdr:nvSpPr>
        <xdr:cNvPr id="176" name="民生費平均値テキスト"/>
        <xdr:cNvSpPr txBox="1"/>
      </xdr:nvSpPr>
      <xdr:spPr>
        <a:xfrm>
          <a:off x="4686300" y="132804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55877</xdr:rowOff>
    </xdr:from>
    <xdr:to>
      <xdr:col>24</xdr:col>
      <xdr:colOff>114300</xdr:colOff>
      <xdr:row>78</xdr:row>
      <xdr:rowOff>157477</xdr:rowOff>
    </xdr:to>
    <xdr:sp macro="" textlink="">
      <xdr:nvSpPr>
        <xdr:cNvPr id="177" name="フローチャート: 判断 176"/>
        <xdr:cNvSpPr/>
      </xdr:nvSpPr>
      <xdr:spPr>
        <a:xfrm>
          <a:off x="4584700" y="1342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74509</xdr:rowOff>
    </xdr:from>
    <xdr:to>
      <xdr:col>19</xdr:col>
      <xdr:colOff>177800</xdr:colOff>
      <xdr:row>79</xdr:row>
      <xdr:rowOff>96847</xdr:rowOff>
    </xdr:to>
    <xdr:cxnSp macro="">
      <xdr:nvCxnSpPr>
        <xdr:cNvPr id="178" name="直線コネクタ 177"/>
        <xdr:cNvCxnSpPr/>
      </xdr:nvCxnSpPr>
      <xdr:spPr>
        <a:xfrm>
          <a:off x="2908300" y="12076009"/>
          <a:ext cx="889000" cy="156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9" name="フローチャート: 判断 178"/>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80" name="テキスト ボックス 179"/>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74509</xdr:rowOff>
    </xdr:from>
    <xdr:to>
      <xdr:col>15</xdr:col>
      <xdr:colOff>50800</xdr:colOff>
      <xdr:row>78</xdr:row>
      <xdr:rowOff>116230</xdr:rowOff>
    </xdr:to>
    <xdr:cxnSp macro="">
      <xdr:nvCxnSpPr>
        <xdr:cNvPr id="181" name="直線コネクタ 180"/>
        <xdr:cNvCxnSpPr/>
      </xdr:nvCxnSpPr>
      <xdr:spPr>
        <a:xfrm flipV="1">
          <a:off x="2019300" y="12076009"/>
          <a:ext cx="889000" cy="141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2" name="フローチャート: 判断 181"/>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3" name="テキスト ボックス 182"/>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116230</xdr:rowOff>
    </xdr:from>
    <xdr:to>
      <xdr:col>10</xdr:col>
      <xdr:colOff>114300</xdr:colOff>
      <xdr:row>78</xdr:row>
      <xdr:rowOff>160018</xdr:rowOff>
    </xdr:to>
    <xdr:cxnSp macro="">
      <xdr:nvCxnSpPr>
        <xdr:cNvPr id="184" name="直線コネクタ 183"/>
        <xdr:cNvCxnSpPr/>
      </xdr:nvCxnSpPr>
      <xdr:spPr>
        <a:xfrm flipV="1">
          <a:off x="1130300" y="13489330"/>
          <a:ext cx="889000" cy="4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5" name="フローチャート: 判断 184"/>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6" name="テキスト ボックス 185"/>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7" name="フローチャート: 判断 186"/>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8" name="テキスト ボックス 187"/>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50020</xdr:rowOff>
    </xdr:from>
    <xdr:to>
      <xdr:col>24</xdr:col>
      <xdr:colOff>114300</xdr:colOff>
      <xdr:row>79</xdr:row>
      <xdr:rowOff>151620</xdr:rowOff>
    </xdr:to>
    <xdr:sp macro="" textlink="">
      <xdr:nvSpPr>
        <xdr:cNvPr id="194" name="楕円 193"/>
        <xdr:cNvSpPr/>
      </xdr:nvSpPr>
      <xdr:spPr>
        <a:xfrm>
          <a:off x="4584700" y="135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136397</xdr:rowOff>
    </xdr:from>
    <xdr:ext cx="599010" cy="259045"/>
    <xdr:sp macro="" textlink="">
      <xdr:nvSpPr>
        <xdr:cNvPr id="195" name="民生費該当値テキスト"/>
        <xdr:cNvSpPr txBox="1"/>
      </xdr:nvSpPr>
      <xdr:spPr>
        <a:xfrm>
          <a:off x="4686300" y="1350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46047</xdr:rowOff>
    </xdr:from>
    <xdr:to>
      <xdr:col>20</xdr:col>
      <xdr:colOff>38100</xdr:colOff>
      <xdr:row>79</xdr:row>
      <xdr:rowOff>147647</xdr:rowOff>
    </xdr:to>
    <xdr:sp macro="" textlink="">
      <xdr:nvSpPr>
        <xdr:cNvPr id="196" name="楕円 195"/>
        <xdr:cNvSpPr/>
      </xdr:nvSpPr>
      <xdr:spPr>
        <a:xfrm>
          <a:off x="3746500" y="1359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138774</xdr:rowOff>
    </xdr:from>
    <xdr:ext cx="599010" cy="259045"/>
    <xdr:sp macro="" textlink="">
      <xdr:nvSpPr>
        <xdr:cNvPr id="197" name="テキスト ボックス 196"/>
        <xdr:cNvSpPr txBox="1"/>
      </xdr:nvSpPr>
      <xdr:spPr>
        <a:xfrm>
          <a:off x="3497795" y="13683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23709</xdr:rowOff>
    </xdr:from>
    <xdr:to>
      <xdr:col>15</xdr:col>
      <xdr:colOff>101600</xdr:colOff>
      <xdr:row>70</xdr:row>
      <xdr:rowOff>125309</xdr:rowOff>
    </xdr:to>
    <xdr:sp macro="" textlink="">
      <xdr:nvSpPr>
        <xdr:cNvPr id="198" name="楕円 197"/>
        <xdr:cNvSpPr/>
      </xdr:nvSpPr>
      <xdr:spPr>
        <a:xfrm>
          <a:off x="2857500" y="120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68</xdr:row>
      <xdr:rowOff>141836</xdr:rowOff>
    </xdr:from>
    <xdr:ext cx="599010" cy="259045"/>
    <xdr:sp macro="" textlink="">
      <xdr:nvSpPr>
        <xdr:cNvPr id="199" name="テキスト ボックス 198"/>
        <xdr:cNvSpPr txBox="1"/>
      </xdr:nvSpPr>
      <xdr:spPr>
        <a:xfrm>
          <a:off x="2608795" y="11800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65430</xdr:rowOff>
    </xdr:from>
    <xdr:to>
      <xdr:col>10</xdr:col>
      <xdr:colOff>165100</xdr:colOff>
      <xdr:row>78</xdr:row>
      <xdr:rowOff>167030</xdr:rowOff>
    </xdr:to>
    <xdr:sp macro="" textlink="">
      <xdr:nvSpPr>
        <xdr:cNvPr id="200" name="楕円 199"/>
        <xdr:cNvSpPr/>
      </xdr:nvSpPr>
      <xdr:spPr>
        <a:xfrm>
          <a:off x="1968500" y="134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12107</xdr:rowOff>
    </xdr:from>
    <xdr:ext cx="599010" cy="259045"/>
    <xdr:sp macro="" textlink="">
      <xdr:nvSpPr>
        <xdr:cNvPr id="201" name="テキスト ボックス 200"/>
        <xdr:cNvSpPr txBox="1"/>
      </xdr:nvSpPr>
      <xdr:spPr>
        <a:xfrm>
          <a:off x="1719795" y="1321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109218</xdr:rowOff>
    </xdr:from>
    <xdr:to>
      <xdr:col>6</xdr:col>
      <xdr:colOff>38100</xdr:colOff>
      <xdr:row>79</xdr:row>
      <xdr:rowOff>39368</xdr:rowOff>
    </xdr:to>
    <xdr:sp macro="" textlink="">
      <xdr:nvSpPr>
        <xdr:cNvPr id="202" name="楕円 201"/>
        <xdr:cNvSpPr/>
      </xdr:nvSpPr>
      <xdr:spPr>
        <a:xfrm>
          <a:off x="1079500" y="1348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55895</xdr:rowOff>
    </xdr:from>
    <xdr:ext cx="599010" cy="259045"/>
    <xdr:sp macro="" textlink="">
      <xdr:nvSpPr>
        <xdr:cNvPr id="203" name="テキスト ボックス 202"/>
        <xdr:cNvSpPr txBox="1"/>
      </xdr:nvSpPr>
      <xdr:spPr>
        <a:xfrm>
          <a:off x="830795" y="1325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5" name="テキスト ボックス 214"/>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5" name="テキスト ボックス 224"/>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29" name="直線コネクタ 228"/>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0" name="衛生費最小値テキスト"/>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1" name="直線コネクタ 230"/>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2" name="衛生費最大値テキスト"/>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3" name="直線コネクタ 232"/>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132499</xdr:rowOff>
    </xdr:from>
    <xdr:to>
      <xdr:col>24</xdr:col>
      <xdr:colOff>63500</xdr:colOff>
      <xdr:row>98</xdr:row>
      <xdr:rowOff>160958</xdr:rowOff>
    </xdr:to>
    <xdr:cxnSp macro="">
      <xdr:nvCxnSpPr>
        <xdr:cNvPr id="234" name="直線コネクタ 233"/>
        <xdr:cNvCxnSpPr/>
      </xdr:nvCxnSpPr>
      <xdr:spPr>
        <a:xfrm>
          <a:off x="3797300" y="16934599"/>
          <a:ext cx="838200" cy="2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5" name="衛生費平均値テキスト"/>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6" name="フローチャート: 判断 235"/>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124279</xdr:rowOff>
    </xdr:from>
    <xdr:to>
      <xdr:col>19</xdr:col>
      <xdr:colOff>177800</xdr:colOff>
      <xdr:row>98</xdr:row>
      <xdr:rowOff>132499</xdr:rowOff>
    </xdr:to>
    <xdr:cxnSp macro="">
      <xdr:nvCxnSpPr>
        <xdr:cNvPr id="237" name="直線コネクタ 236"/>
        <xdr:cNvCxnSpPr/>
      </xdr:nvCxnSpPr>
      <xdr:spPr>
        <a:xfrm>
          <a:off x="2908300" y="16926379"/>
          <a:ext cx="889000" cy="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12387</xdr:rowOff>
    </xdr:from>
    <xdr:to>
      <xdr:col>20</xdr:col>
      <xdr:colOff>38100</xdr:colOff>
      <xdr:row>98</xdr:row>
      <xdr:rowOff>113987</xdr:rowOff>
    </xdr:to>
    <xdr:sp macro="" textlink="">
      <xdr:nvSpPr>
        <xdr:cNvPr id="238" name="フローチャート: 判断 237"/>
        <xdr:cNvSpPr/>
      </xdr:nvSpPr>
      <xdr:spPr>
        <a:xfrm>
          <a:off x="3746500" y="1681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130514</xdr:rowOff>
    </xdr:from>
    <xdr:ext cx="599010" cy="259045"/>
    <xdr:sp macro="" textlink="">
      <xdr:nvSpPr>
        <xdr:cNvPr id="239" name="テキスト ボックス 238"/>
        <xdr:cNvSpPr txBox="1"/>
      </xdr:nvSpPr>
      <xdr:spPr>
        <a:xfrm>
          <a:off x="3497795" y="1658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124279</xdr:rowOff>
    </xdr:from>
    <xdr:to>
      <xdr:col>15</xdr:col>
      <xdr:colOff>50800</xdr:colOff>
      <xdr:row>98</xdr:row>
      <xdr:rowOff>146596</xdr:rowOff>
    </xdr:to>
    <xdr:cxnSp macro="">
      <xdr:nvCxnSpPr>
        <xdr:cNvPr id="240" name="直線コネクタ 239"/>
        <xdr:cNvCxnSpPr/>
      </xdr:nvCxnSpPr>
      <xdr:spPr>
        <a:xfrm flipV="1">
          <a:off x="2019300" y="16926379"/>
          <a:ext cx="889000" cy="2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35261</xdr:rowOff>
    </xdr:from>
    <xdr:to>
      <xdr:col>15</xdr:col>
      <xdr:colOff>101600</xdr:colOff>
      <xdr:row>98</xdr:row>
      <xdr:rowOff>136861</xdr:rowOff>
    </xdr:to>
    <xdr:sp macro="" textlink="">
      <xdr:nvSpPr>
        <xdr:cNvPr id="241" name="フローチャート: 判断 240"/>
        <xdr:cNvSpPr/>
      </xdr:nvSpPr>
      <xdr:spPr>
        <a:xfrm>
          <a:off x="2857500" y="1683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153388</xdr:rowOff>
    </xdr:from>
    <xdr:ext cx="599010" cy="259045"/>
    <xdr:sp macro="" textlink="">
      <xdr:nvSpPr>
        <xdr:cNvPr id="242" name="テキスト ボックス 241"/>
        <xdr:cNvSpPr txBox="1"/>
      </xdr:nvSpPr>
      <xdr:spPr>
        <a:xfrm>
          <a:off x="2608795" y="1661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146596</xdr:rowOff>
    </xdr:from>
    <xdr:to>
      <xdr:col>10</xdr:col>
      <xdr:colOff>114300</xdr:colOff>
      <xdr:row>99</xdr:row>
      <xdr:rowOff>25398</xdr:rowOff>
    </xdr:to>
    <xdr:cxnSp macro="">
      <xdr:nvCxnSpPr>
        <xdr:cNvPr id="243" name="直線コネクタ 242"/>
        <xdr:cNvCxnSpPr/>
      </xdr:nvCxnSpPr>
      <xdr:spPr>
        <a:xfrm flipV="1">
          <a:off x="1130300" y="16948696"/>
          <a:ext cx="889000" cy="5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49385</xdr:rowOff>
    </xdr:from>
    <xdr:to>
      <xdr:col>10</xdr:col>
      <xdr:colOff>165100</xdr:colOff>
      <xdr:row>98</xdr:row>
      <xdr:rowOff>150985</xdr:rowOff>
    </xdr:to>
    <xdr:sp macro="" textlink="">
      <xdr:nvSpPr>
        <xdr:cNvPr id="244" name="フローチャート: 判断 243"/>
        <xdr:cNvSpPr/>
      </xdr:nvSpPr>
      <xdr:spPr>
        <a:xfrm>
          <a:off x="1968500" y="1685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167512</xdr:rowOff>
    </xdr:from>
    <xdr:ext cx="599010" cy="259045"/>
    <xdr:sp macro="" textlink="">
      <xdr:nvSpPr>
        <xdr:cNvPr id="245" name="テキスト ボックス 244"/>
        <xdr:cNvSpPr txBox="1"/>
      </xdr:nvSpPr>
      <xdr:spPr>
        <a:xfrm>
          <a:off x="1719795" y="1662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37669</xdr:rowOff>
    </xdr:from>
    <xdr:to>
      <xdr:col>6</xdr:col>
      <xdr:colOff>38100</xdr:colOff>
      <xdr:row>98</xdr:row>
      <xdr:rowOff>139269</xdr:rowOff>
    </xdr:to>
    <xdr:sp macro="" textlink="">
      <xdr:nvSpPr>
        <xdr:cNvPr id="246" name="フローチャート: 判断 245"/>
        <xdr:cNvSpPr/>
      </xdr:nvSpPr>
      <xdr:spPr>
        <a:xfrm>
          <a:off x="1079500" y="1683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155796</xdr:rowOff>
    </xdr:from>
    <xdr:ext cx="599010" cy="259045"/>
    <xdr:sp macro="" textlink="">
      <xdr:nvSpPr>
        <xdr:cNvPr id="247" name="テキスト ボックス 246"/>
        <xdr:cNvSpPr txBox="1"/>
      </xdr:nvSpPr>
      <xdr:spPr>
        <a:xfrm>
          <a:off x="830795" y="166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110158</xdr:rowOff>
    </xdr:from>
    <xdr:to>
      <xdr:col>24</xdr:col>
      <xdr:colOff>114300</xdr:colOff>
      <xdr:row>99</xdr:row>
      <xdr:rowOff>40308</xdr:rowOff>
    </xdr:to>
    <xdr:sp macro="" textlink="">
      <xdr:nvSpPr>
        <xdr:cNvPr id="253" name="楕円 252"/>
        <xdr:cNvSpPr/>
      </xdr:nvSpPr>
      <xdr:spPr>
        <a:xfrm>
          <a:off x="4584700" y="1691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25085</xdr:rowOff>
    </xdr:from>
    <xdr:ext cx="534377" cy="259045"/>
    <xdr:sp macro="" textlink="">
      <xdr:nvSpPr>
        <xdr:cNvPr id="254" name="衛生費該当値テキスト"/>
        <xdr:cNvSpPr txBox="1"/>
      </xdr:nvSpPr>
      <xdr:spPr>
        <a:xfrm>
          <a:off x="4686300" y="1682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81699</xdr:rowOff>
    </xdr:from>
    <xdr:to>
      <xdr:col>20</xdr:col>
      <xdr:colOff>38100</xdr:colOff>
      <xdr:row>99</xdr:row>
      <xdr:rowOff>11849</xdr:rowOff>
    </xdr:to>
    <xdr:sp macro="" textlink="">
      <xdr:nvSpPr>
        <xdr:cNvPr id="255" name="楕円 254"/>
        <xdr:cNvSpPr/>
      </xdr:nvSpPr>
      <xdr:spPr>
        <a:xfrm>
          <a:off x="3746500" y="1688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2976</xdr:rowOff>
    </xdr:from>
    <xdr:ext cx="534377" cy="259045"/>
    <xdr:sp macro="" textlink="">
      <xdr:nvSpPr>
        <xdr:cNvPr id="256" name="テキスト ボックス 255"/>
        <xdr:cNvSpPr txBox="1"/>
      </xdr:nvSpPr>
      <xdr:spPr>
        <a:xfrm>
          <a:off x="3530111" y="1697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73479</xdr:rowOff>
    </xdr:from>
    <xdr:to>
      <xdr:col>15</xdr:col>
      <xdr:colOff>101600</xdr:colOff>
      <xdr:row>99</xdr:row>
      <xdr:rowOff>3629</xdr:rowOff>
    </xdr:to>
    <xdr:sp macro="" textlink="">
      <xdr:nvSpPr>
        <xdr:cNvPr id="257" name="楕円 256"/>
        <xdr:cNvSpPr/>
      </xdr:nvSpPr>
      <xdr:spPr>
        <a:xfrm>
          <a:off x="2857500" y="168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166206</xdr:rowOff>
    </xdr:from>
    <xdr:ext cx="534377" cy="259045"/>
    <xdr:sp macro="" textlink="">
      <xdr:nvSpPr>
        <xdr:cNvPr id="258" name="テキスト ボックス 257"/>
        <xdr:cNvSpPr txBox="1"/>
      </xdr:nvSpPr>
      <xdr:spPr>
        <a:xfrm>
          <a:off x="2641111" y="1696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95796</xdr:rowOff>
    </xdr:from>
    <xdr:to>
      <xdr:col>10</xdr:col>
      <xdr:colOff>165100</xdr:colOff>
      <xdr:row>99</xdr:row>
      <xdr:rowOff>25946</xdr:rowOff>
    </xdr:to>
    <xdr:sp macro="" textlink="">
      <xdr:nvSpPr>
        <xdr:cNvPr id="259" name="楕円 258"/>
        <xdr:cNvSpPr/>
      </xdr:nvSpPr>
      <xdr:spPr>
        <a:xfrm>
          <a:off x="1968500" y="168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17073</xdr:rowOff>
    </xdr:from>
    <xdr:ext cx="534377" cy="259045"/>
    <xdr:sp macro="" textlink="">
      <xdr:nvSpPr>
        <xdr:cNvPr id="260" name="テキスト ボックス 259"/>
        <xdr:cNvSpPr txBox="1"/>
      </xdr:nvSpPr>
      <xdr:spPr>
        <a:xfrm>
          <a:off x="1752111" y="1699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146048</xdr:rowOff>
    </xdr:from>
    <xdr:to>
      <xdr:col>6</xdr:col>
      <xdr:colOff>38100</xdr:colOff>
      <xdr:row>99</xdr:row>
      <xdr:rowOff>76198</xdr:rowOff>
    </xdr:to>
    <xdr:sp macro="" textlink="">
      <xdr:nvSpPr>
        <xdr:cNvPr id="261" name="楕円 260"/>
        <xdr:cNvSpPr/>
      </xdr:nvSpPr>
      <xdr:spPr>
        <a:xfrm>
          <a:off x="1079500" y="1694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67325</xdr:rowOff>
    </xdr:from>
    <xdr:ext cx="534377" cy="259045"/>
    <xdr:sp macro="" textlink="">
      <xdr:nvSpPr>
        <xdr:cNvPr id="262" name="テキスト ボックス 261"/>
        <xdr:cNvSpPr txBox="1"/>
      </xdr:nvSpPr>
      <xdr:spPr>
        <a:xfrm>
          <a:off x="863111" y="1704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4" name="直線コネクタ 283"/>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7" name="労働費最大値テキスト"/>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88" name="直線コネクタ 287"/>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109045</xdr:rowOff>
    </xdr:from>
    <xdr:to>
      <xdr:col>55</xdr:col>
      <xdr:colOff>0</xdr:colOff>
      <xdr:row>37</xdr:row>
      <xdr:rowOff>154376</xdr:rowOff>
    </xdr:to>
    <xdr:cxnSp macro="">
      <xdr:nvCxnSpPr>
        <xdr:cNvPr id="289" name="直線コネクタ 288"/>
        <xdr:cNvCxnSpPr/>
      </xdr:nvCxnSpPr>
      <xdr:spPr>
        <a:xfrm flipV="1">
          <a:off x="9639300" y="6452695"/>
          <a:ext cx="838200" cy="4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9880</xdr:rowOff>
    </xdr:from>
    <xdr:ext cx="469744" cy="259045"/>
    <xdr:sp macro="" textlink="">
      <xdr:nvSpPr>
        <xdr:cNvPr id="290" name="労働費平均値テキスト"/>
        <xdr:cNvSpPr txBox="1"/>
      </xdr:nvSpPr>
      <xdr:spPr>
        <a:xfrm>
          <a:off x="10528300" y="6524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1" name="フローチャート: 判断 290"/>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151267</xdr:rowOff>
    </xdr:from>
    <xdr:to>
      <xdr:col>50</xdr:col>
      <xdr:colOff>114300</xdr:colOff>
      <xdr:row>37</xdr:row>
      <xdr:rowOff>154376</xdr:rowOff>
    </xdr:to>
    <xdr:cxnSp macro="">
      <xdr:nvCxnSpPr>
        <xdr:cNvPr id="292" name="直線コネクタ 291"/>
        <xdr:cNvCxnSpPr/>
      </xdr:nvCxnSpPr>
      <xdr:spPr>
        <a:xfrm>
          <a:off x="8750300" y="6494917"/>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72189</xdr:rowOff>
    </xdr:from>
    <xdr:to>
      <xdr:col>50</xdr:col>
      <xdr:colOff>165100</xdr:colOff>
      <xdr:row>39</xdr:row>
      <xdr:rowOff>2339</xdr:rowOff>
    </xdr:to>
    <xdr:sp macro="" textlink="">
      <xdr:nvSpPr>
        <xdr:cNvPr id="293" name="フローチャート: 判断 292"/>
        <xdr:cNvSpPr/>
      </xdr:nvSpPr>
      <xdr:spPr>
        <a:xfrm>
          <a:off x="9588500" y="658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164916</xdr:rowOff>
    </xdr:from>
    <xdr:ext cx="378565" cy="259045"/>
    <xdr:sp macro="" textlink="">
      <xdr:nvSpPr>
        <xdr:cNvPr id="294" name="テキスト ボックス 293"/>
        <xdr:cNvSpPr txBox="1"/>
      </xdr:nvSpPr>
      <xdr:spPr>
        <a:xfrm>
          <a:off x="9450017" y="6680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147312</xdr:rowOff>
    </xdr:from>
    <xdr:to>
      <xdr:col>45</xdr:col>
      <xdr:colOff>177800</xdr:colOff>
      <xdr:row>37</xdr:row>
      <xdr:rowOff>151267</xdr:rowOff>
    </xdr:to>
    <xdr:cxnSp macro="">
      <xdr:nvCxnSpPr>
        <xdr:cNvPr id="295" name="直線コネクタ 294"/>
        <xdr:cNvCxnSpPr/>
      </xdr:nvCxnSpPr>
      <xdr:spPr>
        <a:xfrm>
          <a:off x="7861300" y="6490962"/>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76007</xdr:rowOff>
    </xdr:from>
    <xdr:to>
      <xdr:col>46</xdr:col>
      <xdr:colOff>38100</xdr:colOff>
      <xdr:row>39</xdr:row>
      <xdr:rowOff>6157</xdr:rowOff>
    </xdr:to>
    <xdr:sp macro="" textlink="">
      <xdr:nvSpPr>
        <xdr:cNvPr id="296" name="フローチャート: 判断 295"/>
        <xdr:cNvSpPr/>
      </xdr:nvSpPr>
      <xdr:spPr>
        <a:xfrm>
          <a:off x="8699500" y="659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168734</xdr:rowOff>
    </xdr:from>
    <xdr:ext cx="378565" cy="259045"/>
    <xdr:sp macro="" textlink="">
      <xdr:nvSpPr>
        <xdr:cNvPr id="297" name="テキスト ボックス 296"/>
        <xdr:cNvSpPr txBox="1"/>
      </xdr:nvSpPr>
      <xdr:spPr>
        <a:xfrm>
          <a:off x="8561017" y="6683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147312</xdr:rowOff>
    </xdr:from>
    <xdr:to>
      <xdr:col>41</xdr:col>
      <xdr:colOff>50800</xdr:colOff>
      <xdr:row>37</xdr:row>
      <xdr:rowOff>149416</xdr:rowOff>
    </xdr:to>
    <xdr:cxnSp macro="">
      <xdr:nvCxnSpPr>
        <xdr:cNvPr id="298" name="直線コネクタ 297"/>
        <xdr:cNvCxnSpPr/>
      </xdr:nvCxnSpPr>
      <xdr:spPr>
        <a:xfrm flipV="1">
          <a:off x="6972300" y="6490962"/>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76853</xdr:rowOff>
    </xdr:from>
    <xdr:to>
      <xdr:col>41</xdr:col>
      <xdr:colOff>101600</xdr:colOff>
      <xdr:row>39</xdr:row>
      <xdr:rowOff>7003</xdr:rowOff>
    </xdr:to>
    <xdr:sp macro="" textlink="">
      <xdr:nvSpPr>
        <xdr:cNvPr id="299" name="フローチャート: 判断 298"/>
        <xdr:cNvSpPr/>
      </xdr:nvSpPr>
      <xdr:spPr>
        <a:xfrm>
          <a:off x="7810500" y="659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169580</xdr:rowOff>
    </xdr:from>
    <xdr:ext cx="378565" cy="259045"/>
    <xdr:sp macro="" textlink="">
      <xdr:nvSpPr>
        <xdr:cNvPr id="300" name="テキスト ボックス 299"/>
        <xdr:cNvSpPr txBox="1"/>
      </xdr:nvSpPr>
      <xdr:spPr>
        <a:xfrm>
          <a:off x="7672017" y="6684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76761</xdr:rowOff>
    </xdr:from>
    <xdr:to>
      <xdr:col>36</xdr:col>
      <xdr:colOff>165100</xdr:colOff>
      <xdr:row>39</xdr:row>
      <xdr:rowOff>6911</xdr:rowOff>
    </xdr:to>
    <xdr:sp macro="" textlink="">
      <xdr:nvSpPr>
        <xdr:cNvPr id="301" name="フローチャート: 判断 300"/>
        <xdr:cNvSpPr/>
      </xdr:nvSpPr>
      <xdr:spPr>
        <a:xfrm>
          <a:off x="6921500" y="65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169488</xdr:rowOff>
    </xdr:from>
    <xdr:ext cx="378565" cy="259045"/>
    <xdr:sp macro="" textlink="">
      <xdr:nvSpPr>
        <xdr:cNvPr id="302" name="テキスト ボックス 301"/>
        <xdr:cNvSpPr txBox="1"/>
      </xdr:nvSpPr>
      <xdr:spPr>
        <a:xfrm>
          <a:off x="6783017" y="6684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58245</xdr:rowOff>
    </xdr:from>
    <xdr:to>
      <xdr:col>55</xdr:col>
      <xdr:colOff>50800</xdr:colOff>
      <xdr:row>37</xdr:row>
      <xdr:rowOff>159845</xdr:rowOff>
    </xdr:to>
    <xdr:sp macro="" textlink="">
      <xdr:nvSpPr>
        <xdr:cNvPr id="308" name="楕円 307"/>
        <xdr:cNvSpPr/>
      </xdr:nvSpPr>
      <xdr:spPr>
        <a:xfrm>
          <a:off x="10426700" y="64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81122</xdr:rowOff>
    </xdr:from>
    <xdr:ext cx="469744" cy="259045"/>
    <xdr:sp macro="" textlink="">
      <xdr:nvSpPr>
        <xdr:cNvPr id="309" name="労働費該当値テキスト"/>
        <xdr:cNvSpPr txBox="1"/>
      </xdr:nvSpPr>
      <xdr:spPr>
        <a:xfrm>
          <a:off x="10528300" y="625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103576</xdr:rowOff>
    </xdr:from>
    <xdr:to>
      <xdr:col>50</xdr:col>
      <xdr:colOff>165100</xdr:colOff>
      <xdr:row>38</xdr:row>
      <xdr:rowOff>33727</xdr:rowOff>
    </xdr:to>
    <xdr:sp macro="" textlink="">
      <xdr:nvSpPr>
        <xdr:cNvPr id="310" name="楕円 309"/>
        <xdr:cNvSpPr/>
      </xdr:nvSpPr>
      <xdr:spPr>
        <a:xfrm>
          <a:off x="9588500" y="64472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50253</xdr:rowOff>
    </xdr:from>
    <xdr:ext cx="469744" cy="259045"/>
    <xdr:sp macro="" textlink="">
      <xdr:nvSpPr>
        <xdr:cNvPr id="311" name="テキスト ボックス 310"/>
        <xdr:cNvSpPr txBox="1"/>
      </xdr:nvSpPr>
      <xdr:spPr>
        <a:xfrm>
          <a:off x="9404428" y="622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100467</xdr:rowOff>
    </xdr:from>
    <xdr:to>
      <xdr:col>46</xdr:col>
      <xdr:colOff>38100</xdr:colOff>
      <xdr:row>38</xdr:row>
      <xdr:rowOff>30617</xdr:rowOff>
    </xdr:to>
    <xdr:sp macro="" textlink="">
      <xdr:nvSpPr>
        <xdr:cNvPr id="312" name="楕円 311"/>
        <xdr:cNvSpPr/>
      </xdr:nvSpPr>
      <xdr:spPr>
        <a:xfrm>
          <a:off x="8699500" y="644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47144</xdr:rowOff>
    </xdr:from>
    <xdr:ext cx="469744" cy="259045"/>
    <xdr:sp macro="" textlink="">
      <xdr:nvSpPr>
        <xdr:cNvPr id="313" name="テキスト ボックス 312"/>
        <xdr:cNvSpPr txBox="1"/>
      </xdr:nvSpPr>
      <xdr:spPr>
        <a:xfrm>
          <a:off x="8515428" y="621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96512</xdr:rowOff>
    </xdr:from>
    <xdr:to>
      <xdr:col>41</xdr:col>
      <xdr:colOff>101600</xdr:colOff>
      <xdr:row>38</xdr:row>
      <xdr:rowOff>26662</xdr:rowOff>
    </xdr:to>
    <xdr:sp macro="" textlink="">
      <xdr:nvSpPr>
        <xdr:cNvPr id="314" name="楕円 313"/>
        <xdr:cNvSpPr/>
      </xdr:nvSpPr>
      <xdr:spPr>
        <a:xfrm>
          <a:off x="7810500" y="6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43189</xdr:rowOff>
    </xdr:from>
    <xdr:ext cx="469744" cy="259045"/>
    <xdr:sp macro="" textlink="">
      <xdr:nvSpPr>
        <xdr:cNvPr id="315" name="テキスト ボックス 314"/>
        <xdr:cNvSpPr txBox="1"/>
      </xdr:nvSpPr>
      <xdr:spPr>
        <a:xfrm>
          <a:off x="7626428" y="621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98616</xdr:rowOff>
    </xdr:from>
    <xdr:to>
      <xdr:col>36</xdr:col>
      <xdr:colOff>165100</xdr:colOff>
      <xdr:row>38</xdr:row>
      <xdr:rowOff>28766</xdr:rowOff>
    </xdr:to>
    <xdr:sp macro="" textlink="">
      <xdr:nvSpPr>
        <xdr:cNvPr id="316" name="楕円 315"/>
        <xdr:cNvSpPr/>
      </xdr:nvSpPr>
      <xdr:spPr>
        <a:xfrm>
          <a:off x="6921500" y="644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45293</xdr:rowOff>
    </xdr:from>
    <xdr:ext cx="469744" cy="259045"/>
    <xdr:sp macro="" textlink="">
      <xdr:nvSpPr>
        <xdr:cNvPr id="317" name="テキスト ボックス 316"/>
        <xdr:cNvSpPr txBox="1"/>
      </xdr:nvSpPr>
      <xdr:spPr>
        <a:xfrm>
          <a:off x="6737428" y="621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1" name="直線コネクタ 340"/>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2" name="農林水産業費最小値テキスト"/>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3" name="直線コネクタ 342"/>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4" name="農林水産業費最大値テキスト"/>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5" name="直線コネクタ 344"/>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34235</xdr:rowOff>
    </xdr:from>
    <xdr:to>
      <xdr:col>55</xdr:col>
      <xdr:colOff>0</xdr:colOff>
      <xdr:row>58</xdr:row>
      <xdr:rowOff>97445</xdr:rowOff>
    </xdr:to>
    <xdr:cxnSp macro="">
      <xdr:nvCxnSpPr>
        <xdr:cNvPr id="346" name="直線コネクタ 345"/>
        <xdr:cNvCxnSpPr/>
      </xdr:nvCxnSpPr>
      <xdr:spPr>
        <a:xfrm>
          <a:off x="9639300" y="9978335"/>
          <a:ext cx="838200" cy="6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7" name="農林水産業費平均値テキスト"/>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48" name="フローチャート: 判断 347"/>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34235</xdr:rowOff>
    </xdr:from>
    <xdr:to>
      <xdr:col>50</xdr:col>
      <xdr:colOff>114300</xdr:colOff>
      <xdr:row>58</xdr:row>
      <xdr:rowOff>41396</xdr:rowOff>
    </xdr:to>
    <xdr:cxnSp macro="">
      <xdr:nvCxnSpPr>
        <xdr:cNvPr id="349" name="直線コネクタ 348"/>
        <xdr:cNvCxnSpPr/>
      </xdr:nvCxnSpPr>
      <xdr:spPr>
        <a:xfrm flipV="1">
          <a:off x="8750300" y="9978335"/>
          <a:ext cx="889000" cy="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31769</xdr:rowOff>
    </xdr:from>
    <xdr:to>
      <xdr:col>50</xdr:col>
      <xdr:colOff>165100</xdr:colOff>
      <xdr:row>57</xdr:row>
      <xdr:rowOff>133369</xdr:rowOff>
    </xdr:to>
    <xdr:sp macro="" textlink="">
      <xdr:nvSpPr>
        <xdr:cNvPr id="350" name="フローチャート: 判断 349"/>
        <xdr:cNvSpPr/>
      </xdr:nvSpPr>
      <xdr:spPr>
        <a:xfrm>
          <a:off x="9588500" y="980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149896</xdr:rowOff>
    </xdr:from>
    <xdr:ext cx="599010" cy="259045"/>
    <xdr:sp macro="" textlink="">
      <xdr:nvSpPr>
        <xdr:cNvPr id="351" name="テキスト ボックス 350"/>
        <xdr:cNvSpPr txBox="1"/>
      </xdr:nvSpPr>
      <xdr:spPr>
        <a:xfrm>
          <a:off x="9339795" y="957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68289</xdr:rowOff>
    </xdr:from>
    <xdr:to>
      <xdr:col>45</xdr:col>
      <xdr:colOff>177800</xdr:colOff>
      <xdr:row>58</xdr:row>
      <xdr:rowOff>41396</xdr:rowOff>
    </xdr:to>
    <xdr:cxnSp macro="">
      <xdr:nvCxnSpPr>
        <xdr:cNvPr id="352" name="直線コネクタ 351"/>
        <xdr:cNvCxnSpPr/>
      </xdr:nvCxnSpPr>
      <xdr:spPr>
        <a:xfrm>
          <a:off x="7861300" y="9840939"/>
          <a:ext cx="889000" cy="14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36745</xdr:rowOff>
    </xdr:from>
    <xdr:to>
      <xdr:col>46</xdr:col>
      <xdr:colOff>38100</xdr:colOff>
      <xdr:row>57</xdr:row>
      <xdr:rowOff>138345</xdr:rowOff>
    </xdr:to>
    <xdr:sp macro="" textlink="">
      <xdr:nvSpPr>
        <xdr:cNvPr id="353" name="フローチャート: 判断 352"/>
        <xdr:cNvSpPr/>
      </xdr:nvSpPr>
      <xdr:spPr>
        <a:xfrm>
          <a:off x="8699500" y="980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154872</xdr:rowOff>
    </xdr:from>
    <xdr:ext cx="599010" cy="259045"/>
    <xdr:sp macro="" textlink="">
      <xdr:nvSpPr>
        <xdr:cNvPr id="354" name="テキスト ボックス 353"/>
        <xdr:cNvSpPr txBox="1"/>
      </xdr:nvSpPr>
      <xdr:spPr>
        <a:xfrm>
          <a:off x="8450795" y="958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68289</xdr:rowOff>
    </xdr:from>
    <xdr:to>
      <xdr:col>41</xdr:col>
      <xdr:colOff>50800</xdr:colOff>
      <xdr:row>57</xdr:row>
      <xdr:rowOff>146108</xdr:rowOff>
    </xdr:to>
    <xdr:cxnSp macro="">
      <xdr:nvCxnSpPr>
        <xdr:cNvPr id="355" name="直線コネクタ 354"/>
        <xdr:cNvCxnSpPr/>
      </xdr:nvCxnSpPr>
      <xdr:spPr>
        <a:xfrm flipV="1">
          <a:off x="6972300" y="9840939"/>
          <a:ext cx="889000" cy="7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27071</xdr:rowOff>
    </xdr:from>
    <xdr:to>
      <xdr:col>41</xdr:col>
      <xdr:colOff>101600</xdr:colOff>
      <xdr:row>57</xdr:row>
      <xdr:rowOff>128671</xdr:rowOff>
    </xdr:to>
    <xdr:sp macro="" textlink="">
      <xdr:nvSpPr>
        <xdr:cNvPr id="356" name="フローチャート: 判断 355"/>
        <xdr:cNvSpPr/>
      </xdr:nvSpPr>
      <xdr:spPr>
        <a:xfrm>
          <a:off x="7810500" y="979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119798</xdr:rowOff>
    </xdr:from>
    <xdr:ext cx="599010" cy="259045"/>
    <xdr:sp macro="" textlink="">
      <xdr:nvSpPr>
        <xdr:cNvPr id="357" name="テキスト ボックス 356"/>
        <xdr:cNvSpPr txBox="1"/>
      </xdr:nvSpPr>
      <xdr:spPr>
        <a:xfrm>
          <a:off x="7561795" y="989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9903</xdr:rowOff>
    </xdr:from>
    <xdr:to>
      <xdr:col>36</xdr:col>
      <xdr:colOff>165100</xdr:colOff>
      <xdr:row>57</xdr:row>
      <xdr:rowOff>111503</xdr:rowOff>
    </xdr:to>
    <xdr:sp macro="" textlink="">
      <xdr:nvSpPr>
        <xdr:cNvPr id="358" name="フローチャート: 判断 357"/>
        <xdr:cNvSpPr/>
      </xdr:nvSpPr>
      <xdr:spPr>
        <a:xfrm>
          <a:off x="6921500" y="978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128030</xdr:rowOff>
    </xdr:from>
    <xdr:ext cx="599010" cy="259045"/>
    <xdr:sp macro="" textlink="">
      <xdr:nvSpPr>
        <xdr:cNvPr id="359" name="テキスト ボックス 358"/>
        <xdr:cNvSpPr txBox="1"/>
      </xdr:nvSpPr>
      <xdr:spPr>
        <a:xfrm>
          <a:off x="6672795" y="955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46645</xdr:rowOff>
    </xdr:from>
    <xdr:to>
      <xdr:col>55</xdr:col>
      <xdr:colOff>50800</xdr:colOff>
      <xdr:row>58</xdr:row>
      <xdr:rowOff>148245</xdr:rowOff>
    </xdr:to>
    <xdr:sp macro="" textlink="">
      <xdr:nvSpPr>
        <xdr:cNvPr id="365" name="楕円 364"/>
        <xdr:cNvSpPr/>
      </xdr:nvSpPr>
      <xdr:spPr>
        <a:xfrm>
          <a:off x="10426700" y="999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133022</xdr:rowOff>
    </xdr:from>
    <xdr:ext cx="534377" cy="259045"/>
    <xdr:sp macro="" textlink="">
      <xdr:nvSpPr>
        <xdr:cNvPr id="366" name="農林水産業費該当値テキスト"/>
        <xdr:cNvSpPr txBox="1"/>
      </xdr:nvSpPr>
      <xdr:spPr>
        <a:xfrm>
          <a:off x="10528300" y="990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154885</xdr:rowOff>
    </xdr:from>
    <xdr:to>
      <xdr:col>50</xdr:col>
      <xdr:colOff>165100</xdr:colOff>
      <xdr:row>58</xdr:row>
      <xdr:rowOff>85035</xdr:rowOff>
    </xdr:to>
    <xdr:sp macro="" textlink="">
      <xdr:nvSpPr>
        <xdr:cNvPr id="367" name="楕円 366"/>
        <xdr:cNvSpPr/>
      </xdr:nvSpPr>
      <xdr:spPr>
        <a:xfrm>
          <a:off x="9588500" y="992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76162</xdr:rowOff>
    </xdr:from>
    <xdr:ext cx="534377" cy="259045"/>
    <xdr:sp macro="" textlink="">
      <xdr:nvSpPr>
        <xdr:cNvPr id="368" name="テキスト ボックス 367"/>
        <xdr:cNvSpPr txBox="1"/>
      </xdr:nvSpPr>
      <xdr:spPr>
        <a:xfrm>
          <a:off x="9372111" y="1002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162046</xdr:rowOff>
    </xdr:from>
    <xdr:to>
      <xdr:col>46</xdr:col>
      <xdr:colOff>38100</xdr:colOff>
      <xdr:row>58</xdr:row>
      <xdr:rowOff>92196</xdr:rowOff>
    </xdr:to>
    <xdr:sp macro="" textlink="">
      <xdr:nvSpPr>
        <xdr:cNvPr id="369" name="楕円 368"/>
        <xdr:cNvSpPr/>
      </xdr:nvSpPr>
      <xdr:spPr>
        <a:xfrm>
          <a:off x="8699500" y="993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83323</xdr:rowOff>
    </xdr:from>
    <xdr:ext cx="534377" cy="259045"/>
    <xdr:sp macro="" textlink="">
      <xdr:nvSpPr>
        <xdr:cNvPr id="370" name="テキスト ボックス 369"/>
        <xdr:cNvSpPr txBox="1"/>
      </xdr:nvSpPr>
      <xdr:spPr>
        <a:xfrm>
          <a:off x="8483111" y="1002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17489</xdr:rowOff>
    </xdr:from>
    <xdr:to>
      <xdr:col>41</xdr:col>
      <xdr:colOff>101600</xdr:colOff>
      <xdr:row>57</xdr:row>
      <xdr:rowOff>119089</xdr:rowOff>
    </xdr:to>
    <xdr:sp macro="" textlink="">
      <xdr:nvSpPr>
        <xdr:cNvPr id="371" name="楕円 370"/>
        <xdr:cNvSpPr/>
      </xdr:nvSpPr>
      <xdr:spPr>
        <a:xfrm>
          <a:off x="7810500" y="979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135616</xdr:rowOff>
    </xdr:from>
    <xdr:ext cx="599010" cy="259045"/>
    <xdr:sp macro="" textlink="">
      <xdr:nvSpPr>
        <xdr:cNvPr id="372" name="テキスト ボックス 371"/>
        <xdr:cNvSpPr txBox="1"/>
      </xdr:nvSpPr>
      <xdr:spPr>
        <a:xfrm>
          <a:off x="7561795" y="9565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95308</xdr:rowOff>
    </xdr:from>
    <xdr:to>
      <xdr:col>36</xdr:col>
      <xdr:colOff>165100</xdr:colOff>
      <xdr:row>58</xdr:row>
      <xdr:rowOff>25458</xdr:rowOff>
    </xdr:to>
    <xdr:sp macro="" textlink="">
      <xdr:nvSpPr>
        <xdr:cNvPr id="373" name="楕円 372"/>
        <xdr:cNvSpPr/>
      </xdr:nvSpPr>
      <xdr:spPr>
        <a:xfrm>
          <a:off x="6921500" y="986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16585</xdr:rowOff>
    </xdr:from>
    <xdr:ext cx="599010" cy="259045"/>
    <xdr:sp macro="" textlink="">
      <xdr:nvSpPr>
        <xdr:cNvPr id="374" name="テキスト ボックス 373"/>
        <xdr:cNvSpPr txBox="1"/>
      </xdr:nvSpPr>
      <xdr:spPr>
        <a:xfrm>
          <a:off x="6672795" y="996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398" name="直線コネクタ 397"/>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399" name="商工費最小値テキスト"/>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0" name="直線コネクタ 399"/>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1" name="商工費最大値テキスト"/>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2" name="直線コネクタ 401"/>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59448</xdr:rowOff>
    </xdr:from>
    <xdr:to>
      <xdr:col>55</xdr:col>
      <xdr:colOff>0</xdr:colOff>
      <xdr:row>79</xdr:row>
      <xdr:rowOff>3901</xdr:rowOff>
    </xdr:to>
    <xdr:cxnSp macro="">
      <xdr:nvCxnSpPr>
        <xdr:cNvPr id="403" name="直線コネクタ 402"/>
        <xdr:cNvCxnSpPr/>
      </xdr:nvCxnSpPr>
      <xdr:spPr>
        <a:xfrm flipV="1">
          <a:off x="9639300" y="13432548"/>
          <a:ext cx="838200" cy="11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4" name="商工費平均値テキスト"/>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5" name="フローチャート: 判断 404"/>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3901</xdr:rowOff>
    </xdr:from>
    <xdr:to>
      <xdr:col>50</xdr:col>
      <xdr:colOff>114300</xdr:colOff>
      <xdr:row>79</xdr:row>
      <xdr:rowOff>20248</xdr:rowOff>
    </xdr:to>
    <xdr:cxnSp macro="">
      <xdr:nvCxnSpPr>
        <xdr:cNvPr id="406" name="直線コネクタ 405"/>
        <xdr:cNvCxnSpPr/>
      </xdr:nvCxnSpPr>
      <xdr:spPr>
        <a:xfrm flipV="1">
          <a:off x="8750300" y="13548451"/>
          <a:ext cx="889000" cy="1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79589</xdr:rowOff>
    </xdr:from>
    <xdr:to>
      <xdr:col>50</xdr:col>
      <xdr:colOff>165100</xdr:colOff>
      <xdr:row>79</xdr:row>
      <xdr:rowOff>9739</xdr:rowOff>
    </xdr:to>
    <xdr:sp macro="" textlink="">
      <xdr:nvSpPr>
        <xdr:cNvPr id="407" name="フローチャート: 判断 406"/>
        <xdr:cNvSpPr/>
      </xdr:nvSpPr>
      <xdr:spPr>
        <a:xfrm>
          <a:off x="9588500" y="1345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26266</xdr:rowOff>
    </xdr:from>
    <xdr:ext cx="534377" cy="259045"/>
    <xdr:sp macro="" textlink="">
      <xdr:nvSpPr>
        <xdr:cNvPr id="408" name="テキスト ボックス 407"/>
        <xdr:cNvSpPr txBox="1"/>
      </xdr:nvSpPr>
      <xdr:spPr>
        <a:xfrm>
          <a:off x="9372111" y="1322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20248</xdr:rowOff>
    </xdr:from>
    <xdr:to>
      <xdr:col>45</xdr:col>
      <xdr:colOff>177800</xdr:colOff>
      <xdr:row>79</xdr:row>
      <xdr:rowOff>22544</xdr:rowOff>
    </xdr:to>
    <xdr:cxnSp macro="">
      <xdr:nvCxnSpPr>
        <xdr:cNvPr id="409" name="直線コネクタ 408"/>
        <xdr:cNvCxnSpPr/>
      </xdr:nvCxnSpPr>
      <xdr:spPr>
        <a:xfrm flipV="1">
          <a:off x="7861300" y="13564798"/>
          <a:ext cx="889000" cy="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98535</xdr:rowOff>
    </xdr:from>
    <xdr:to>
      <xdr:col>46</xdr:col>
      <xdr:colOff>38100</xdr:colOff>
      <xdr:row>79</xdr:row>
      <xdr:rowOff>28685</xdr:rowOff>
    </xdr:to>
    <xdr:sp macro="" textlink="">
      <xdr:nvSpPr>
        <xdr:cNvPr id="410" name="フローチャート: 判断 409"/>
        <xdr:cNvSpPr/>
      </xdr:nvSpPr>
      <xdr:spPr>
        <a:xfrm>
          <a:off x="8699500" y="134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45212</xdr:rowOff>
    </xdr:from>
    <xdr:ext cx="534377" cy="259045"/>
    <xdr:sp macro="" textlink="">
      <xdr:nvSpPr>
        <xdr:cNvPr id="411" name="テキスト ボックス 410"/>
        <xdr:cNvSpPr txBox="1"/>
      </xdr:nvSpPr>
      <xdr:spPr>
        <a:xfrm>
          <a:off x="8483111" y="132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22544</xdr:rowOff>
    </xdr:from>
    <xdr:to>
      <xdr:col>41</xdr:col>
      <xdr:colOff>50800</xdr:colOff>
      <xdr:row>79</xdr:row>
      <xdr:rowOff>23786</xdr:rowOff>
    </xdr:to>
    <xdr:cxnSp macro="">
      <xdr:nvCxnSpPr>
        <xdr:cNvPr id="412" name="直線コネクタ 411"/>
        <xdr:cNvCxnSpPr/>
      </xdr:nvCxnSpPr>
      <xdr:spPr>
        <a:xfrm flipV="1">
          <a:off x="6972300" y="13567094"/>
          <a:ext cx="8890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101622</xdr:rowOff>
    </xdr:from>
    <xdr:to>
      <xdr:col>41</xdr:col>
      <xdr:colOff>101600</xdr:colOff>
      <xdr:row>79</xdr:row>
      <xdr:rowOff>31772</xdr:rowOff>
    </xdr:to>
    <xdr:sp macro="" textlink="">
      <xdr:nvSpPr>
        <xdr:cNvPr id="413" name="フローチャート: 判断 412"/>
        <xdr:cNvSpPr/>
      </xdr:nvSpPr>
      <xdr:spPr>
        <a:xfrm>
          <a:off x="7810500" y="1347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48299</xdr:rowOff>
    </xdr:from>
    <xdr:ext cx="534377" cy="259045"/>
    <xdr:sp macro="" textlink="">
      <xdr:nvSpPr>
        <xdr:cNvPr id="414" name="テキスト ボックス 413"/>
        <xdr:cNvSpPr txBox="1"/>
      </xdr:nvSpPr>
      <xdr:spPr>
        <a:xfrm>
          <a:off x="7594111" y="1324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105592</xdr:rowOff>
    </xdr:from>
    <xdr:to>
      <xdr:col>36</xdr:col>
      <xdr:colOff>165100</xdr:colOff>
      <xdr:row>79</xdr:row>
      <xdr:rowOff>35742</xdr:rowOff>
    </xdr:to>
    <xdr:sp macro="" textlink="">
      <xdr:nvSpPr>
        <xdr:cNvPr id="415" name="フローチャート: 判断 414"/>
        <xdr:cNvSpPr/>
      </xdr:nvSpPr>
      <xdr:spPr>
        <a:xfrm>
          <a:off x="6921500" y="1347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52269</xdr:rowOff>
    </xdr:from>
    <xdr:ext cx="534377" cy="259045"/>
    <xdr:sp macro="" textlink="">
      <xdr:nvSpPr>
        <xdr:cNvPr id="416" name="テキスト ボックス 415"/>
        <xdr:cNvSpPr txBox="1"/>
      </xdr:nvSpPr>
      <xdr:spPr>
        <a:xfrm>
          <a:off x="6705111" y="1325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8648</xdr:rowOff>
    </xdr:from>
    <xdr:to>
      <xdr:col>55</xdr:col>
      <xdr:colOff>50800</xdr:colOff>
      <xdr:row>78</xdr:row>
      <xdr:rowOff>110248</xdr:rowOff>
    </xdr:to>
    <xdr:sp macro="" textlink="">
      <xdr:nvSpPr>
        <xdr:cNvPr id="422" name="楕円 421"/>
        <xdr:cNvSpPr/>
      </xdr:nvSpPr>
      <xdr:spPr>
        <a:xfrm>
          <a:off x="10426700" y="1338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31525</xdr:rowOff>
    </xdr:from>
    <xdr:ext cx="599010" cy="259045"/>
    <xdr:sp macro="" textlink="">
      <xdr:nvSpPr>
        <xdr:cNvPr id="423" name="商工費該当値テキスト"/>
        <xdr:cNvSpPr txBox="1"/>
      </xdr:nvSpPr>
      <xdr:spPr>
        <a:xfrm>
          <a:off x="10528300" y="13233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124551</xdr:rowOff>
    </xdr:from>
    <xdr:to>
      <xdr:col>50</xdr:col>
      <xdr:colOff>165100</xdr:colOff>
      <xdr:row>79</xdr:row>
      <xdr:rowOff>54701</xdr:rowOff>
    </xdr:to>
    <xdr:sp macro="" textlink="">
      <xdr:nvSpPr>
        <xdr:cNvPr id="424" name="楕円 423"/>
        <xdr:cNvSpPr/>
      </xdr:nvSpPr>
      <xdr:spPr>
        <a:xfrm>
          <a:off x="9588500" y="1349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45828</xdr:rowOff>
    </xdr:from>
    <xdr:ext cx="534377" cy="259045"/>
    <xdr:sp macro="" textlink="">
      <xdr:nvSpPr>
        <xdr:cNvPr id="425" name="テキスト ボックス 424"/>
        <xdr:cNvSpPr txBox="1"/>
      </xdr:nvSpPr>
      <xdr:spPr>
        <a:xfrm>
          <a:off x="9372111" y="135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140898</xdr:rowOff>
    </xdr:from>
    <xdr:to>
      <xdr:col>46</xdr:col>
      <xdr:colOff>38100</xdr:colOff>
      <xdr:row>79</xdr:row>
      <xdr:rowOff>71048</xdr:rowOff>
    </xdr:to>
    <xdr:sp macro="" textlink="">
      <xdr:nvSpPr>
        <xdr:cNvPr id="426" name="楕円 425"/>
        <xdr:cNvSpPr/>
      </xdr:nvSpPr>
      <xdr:spPr>
        <a:xfrm>
          <a:off x="8699500" y="1351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62175</xdr:rowOff>
    </xdr:from>
    <xdr:ext cx="534377" cy="259045"/>
    <xdr:sp macro="" textlink="">
      <xdr:nvSpPr>
        <xdr:cNvPr id="427" name="テキスト ボックス 426"/>
        <xdr:cNvSpPr txBox="1"/>
      </xdr:nvSpPr>
      <xdr:spPr>
        <a:xfrm>
          <a:off x="8483111" y="1360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143194</xdr:rowOff>
    </xdr:from>
    <xdr:to>
      <xdr:col>41</xdr:col>
      <xdr:colOff>101600</xdr:colOff>
      <xdr:row>79</xdr:row>
      <xdr:rowOff>73344</xdr:rowOff>
    </xdr:to>
    <xdr:sp macro="" textlink="">
      <xdr:nvSpPr>
        <xdr:cNvPr id="428" name="楕円 427"/>
        <xdr:cNvSpPr/>
      </xdr:nvSpPr>
      <xdr:spPr>
        <a:xfrm>
          <a:off x="7810500" y="1351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64471</xdr:rowOff>
    </xdr:from>
    <xdr:ext cx="534377" cy="259045"/>
    <xdr:sp macro="" textlink="">
      <xdr:nvSpPr>
        <xdr:cNvPr id="429" name="テキスト ボックス 428"/>
        <xdr:cNvSpPr txBox="1"/>
      </xdr:nvSpPr>
      <xdr:spPr>
        <a:xfrm>
          <a:off x="7594111" y="136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144436</xdr:rowOff>
    </xdr:from>
    <xdr:to>
      <xdr:col>36</xdr:col>
      <xdr:colOff>165100</xdr:colOff>
      <xdr:row>79</xdr:row>
      <xdr:rowOff>74586</xdr:rowOff>
    </xdr:to>
    <xdr:sp macro="" textlink="">
      <xdr:nvSpPr>
        <xdr:cNvPr id="430" name="楕円 429"/>
        <xdr:cNvSpPr/>
      </xdr:nvSpPr>
      <xdr:spPr>
        <a:xfrm>
          <a:off x="6921500" y="1351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65713</xdr:rowOff>
    </xdr:from>
    <xdr:ext cx="534377" cy="259045"/>
    <xdr:sp macro="" textlink="">
      <xdr:nvSpPr>
        <xdr:cNvPr id="431" name="テキスト ボックス 430"/>
        <xdr:cNvSpPr txBox="1"/>
      </xdr:nvSpPr>
      <xdr:spPr>
        <a:xfrm>
          <a:off x="6705111" y="1361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1" name="直線コネクタ 450"/>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2" name="土木費最小値テキスト"/>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3" name="直線コネクタ 452"/>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4" name="土木費最大値テキスト"/>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5" name="直線コネクタ 454"/>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169354</xdr:rowOff>
    </xdr:from>
    <xdr:to>
      <xdr:col>55</xdr:col>
      <xdr:colOff>0</xdr:colOff>
      <xdr:row>97</xdr:row>
      <xdr:rowOff>15644</xdr:rowOff>
    </xdr:to>
    <xdr:cxnSp macro="">
      <xdr:nvCxnSpPr>
        <xdr:cNvPr id="456" name="直線コネクタ 455"/>
        <xdr:cNvCxnSpPr/>
      </xdr:nvCxnSpPr>
      <xdr:spPr>
        <a:xfrm flipV="1">
          <a:off x="9639300" y="16457104"/>
          <a:ext cx="838200" cy="18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16251</xdr:rowOff>
    </xdr:from>
    <xdr:ext cx="599010" cy="259045"/>
    <xdr:sp macro="" textlink="">
      <xdr:nvSpPr>
        <xdr:cNvPr id="457" name="土木費平均値テキスト"/>
        <xdr:cNvSpPr txBox="1"/>
      </xdr:nvSpPr>
      <xdr:spPr>
        <a:xfrm>
          <a:off x="10528300" y="16646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58" name="フローチャート: 判断 457"/>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78535</xdr:rowOff>
    </xdr:from>
    <xdr:to>
      <xdr:col>50</xdr:col>
      <xdr:colOff>114300</xdr:colOff>
      <xdr:row>97</xdr:row>
      <xdr:rowOff>15644</xdr:rowOff>
    </xdr:to>
    <xdr:cxnSp macro="">
      <xdr:nvCxnSpPr>
        <xdr:cNvPr id="459" name="直線コネクタ 458"/>
        <xdr:cNvCxnSpPr/>
      </xdr:nvCxnSpPr>
      <xdr:spPr>
        <a:xfrm>
          <a:off x="8750300" y="16537735"/>
          <a:ext cx="889000" cy="10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57539</xdr:rowOff>
    </xdr:from>
    <xdr:to>
      <xdr:col>50</xdr:col>
      <xdr:colOff>165100</xdr:colOff>
      <xdr:row>97</xdr:row>
      <xdr:rowOff>159139</xdr:rowOff>
    </xdr:to>
    <xdr:sp macro="" textlink="">
      <xdr:nvSpPr>
        <xdr:cNvPr id="460" name="フローチャート: 判断 459"/>
        <xdr:cNvSpPr/>
      </xdr:nvSpPr>
      <xdr:spPr>
        <a:xfrm>
          <a:off x="9588500" y="1668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150266</xdr:rowOff>
    </xdr:from>
    <xdr:ext cx="599010" cy="259045"/>
    <xdr:sp macro="" textlink="">
      <xdr:nvSpPr>
        <xdr:cNvPr id="461" name="テキスト ボックス 460"/>
        <xdr:cNvSpPr txBox="1"/>
      </xdr:nvSpPr>
      <xdr:spPr>
        <a:xfrm>
          <a:off x="9339795" y="1678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168942</xdr:rowOff>
    </xdr:from>
    <xdr:to>
      <xdr:col>45</xdr:col>
      <xdr:colOff>177800</xdr:colOff>
      <xdr:row>96</xdr:row>
      <xdr:rowOff>78535</xdr:rowOff>
    </xdr:to>
    <xdr:cxnSp macro="">
      <xdr:nvCxnSpPr>
        <xdr:cNvPr id="462" name="直線コネクタ 461"/>
        <xdr:cNvCxnSpPr/>
      </xdr:nvCxnSpPr>
      <xdr:spPr>
        <a:xfrm>
          <a:off x="7861300" y="16456692"/>
          <a:ext cx="889000" cy="8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62091</xdr:rowOff>
    </xdr:from>
    <xdr:to>
      <xdr:col>46</xdr:col>
      <xdr:colOff>38100</xdr:colOff>
      <xdr:row>97</xdr:row>
      <xdr:rowOff>163691</xdr:rowOff>
    </xdr:to>
    <xdr:sp macro="" textlink="">
      <xdr:nvSpPr>
        <xdr:cNvPr id="463" name="フローチャート: 判断 462"/>
        <xdr:cNvSpPr/>
      </xdr:nvSpPr>
      <xdr:spPr>
        <a:xfrm>
          <a:off x="8699500" y="1669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154818</xdr:rowOff>
    </xdr:from>
    <xdr:ext cx="599010" cy="259045"/>
    <xdr:sp macro="" textlink="">
      <xdr:nvSpPr>
        <xdr:cNvPr id="464" name="テキスト ボックス 463"/>
        <xdr:cNvSpPr txBox="1"/>
      </xdr:nvSpPr>
      <xdr:spPr>
        <a:xfrm>
          <a:off x="8450795" y="1678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168942</xdr:rowOff>
    </xdr:from>
    <xdr:to>
      <xdr:col>41</xdr:col>
      <xdr:colOff>50800</xdr:colOff>
      <xdr:row>97</xdr:row>
      <xdr:rowOff>88216</xdr:rowOff>
    </xdr:to>
    <xdr:cxnSp macro="">
      <xdr:nvCxnSpPr>
        <xdr:cNvPr id="465" name="直線コネクタ 464"/>
        <xdr:cNvCxnSpPr/>
      </xdr:nvCxnSpPr>
      <xdr:spPr>
        <a:xfrm flipV="1">
          <a:off x="6972300" y="16456692"/>
          <a:ext cx="889000" cy="26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63533</xdr:rowOff>
    </xdr:from>
    <xdr:to>
      <xdr:col>41</xdr:col>
      <xdr:colOff>101600</xdr:colOff>
      <xdr:row>97</xdr:row>
      <xdr:rowOff>165133</xdr:rowOff>
    </xdr:to>
    <xdr:sp macro="" textlink="">
      <xdr:nvSpPr>
        <xdr:cNvPr id="466" name="フローチャート: 判断 465"/>
        <xdr:cNvSpPr/>
      </xdr:nvSpPr>
      <xdr:spPr>
        <a:xfrm>
          <a:off x="78105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156260</xdr:rowOff>
    </xdr:from>
    <xdr:ext cx="599010" cy="259045"/>
    <xdr:sp macro="" textlink="">
      <xdr:nvSpPr>
        <xdr:cNvPr id="467" name="テキスト ボックス 466"/>
        <xdr:cNvSpPr txBox="1"/>
      </xdr:nvSpPr>
      <xdr:spPr>
        <a:xfrm>
          <a:off x="7561795" y="1678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59466</xdr:rowOff>
    </xdr:from>
    <xdr:to>
      <xdr:col>36</xdr:col>
      <xdr:colOff>165100</xdr:colOff>
      <xdr:row>97</xdr:row>
      <xdr:rowOff>161066</xdr:rowOff>
    </xdr:to>
    <xdr:sp macro="" textlink="">
      <xdr:nvSpPr>
        <xdr:cNvPr id="468" name="フローチャート: 判断 467"/>
        <xdr:cNvSpPr/>
      </xdr:nvSpPr>
      <xdr:spPr>
        <a:xfrm>
          <a:off x="6921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152193</xdr:rowOff>
    </xdr:from>
    <xdr:ext cx="599010" cy="259045"/>
    <xdr:sp macro="" textlink="">
      <xdr:nvSpPr>
        <xdr:cNvPr id="469" name="テキスト ボックス 468"/>
        <xdr:cNvSpPr txBox="1"/>
      </xdr:nvSpPr>
      <xdr:spPr>
        <a:xfrm>
          <a:off x="6672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118554</xdr:rowOff>
    </xdr:from>
    <xdr:to>
      <xdr:col>55</xdr:col>
      <xdr:colOff>50800</xdr:colOff>
      <xdr:row>96</xdr:row>
      <xdr:rowOff>48704</xdr:rowOff>
    </xdr:to>
    <xdr:sp macro="" textlink="">
      <xdr:nvSpPr>
        <xdr:cNvPr id="475" name="楕円 474"/>
        <xdr:cNvSpPr/>
      </xdr:nvSpPr>
      <xdr:spPr>
        <a:xfrm>
          <a:off x="10426700" y="164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141431</xdr:rowOff>
    </xdr:from>
    <xdr:ext cx="599010" cy="259045"/>
    <xdr:sp macro="" textlink="">
      <xdr:nvSpPr>
        <xdr:cNvPr id="476" name="土木費該当値テキスト"/>
        <xdr:cNvSpPr txBox="1"/>
      </xdr:nvSpPr>
      <xdr:spPr>
        <a:xfrm>
          <a:off x="10528300" y="1625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136294</xdr:rowOff>
    </xdr:from>
    <xdr:to>
      <xdr:col>50</xdr:col>
      <xdr:colOff>165100</xdr:colOff>
      <xdr:row>97</xdr:row>
      <xdr:rowOff>66444</xdr:rowOff>
    </xdr:to>
    <xdr:sp macro="" textlink="">
      <xdr:nvSpPr>
        <xdr:cNvPr id="477" name="楕円 476"/>
        <xdr:cNvSpPr/>
      </xdr:nvSpPr>
      <xdr:spPr>
        <a:xfrm>
          <a:off x="9588500" y="1659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82971</xdr:rowOff>
    </xdr:from>
    <xdr:ext cx="599010" cy="259045"/>
    <xdr:sp macro="" textlink="">
      <xdr:nvSpPr>
        <xdr:cNvPr id="478" name="テキスト ボックス 477"/>
        <xdr:cNvSpPr txBox="1"/>
      </xdr:nvSpPr>
      <xdr:spPr>
        <a:xfrm>
          <a:off x="9339795" y="16370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27735</xdr:rowOff>
    </xdr:from>
    <xdr:to>
      <xdr:col>46</xdr:col>
      <xdr:colOff>38100</xdr:colOff>
      <xdr:row>96</xdr:row>
      <xdr:rowOff>129335</xdr:rowOff>
    </xdr:to>
    <xdr:sp macro="" textlink="">
      <xdr:nvSpPr>
        <xdr:cNvPr id="479" name="楕円 478"/>
        <xdr:cNvSpPr/>
      </xdr:nvSpPr>
      <xdr:spPr>
        <a:xfrm>
          <a:off x="8699500" y="1648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145862</xdr:rowOff>
    </xdr:from>
    <xdr:ext cx="599010" cy="259045"/>
    <xdr:sp macro="" textlink="">
      <xdr:nvSpPr>
        <xdr:cNvPr id="480" name="テキスト ボックス 479"/>
        <xdr:cNvSpPr txBox="1"/>
      </xdr:nvSpPr>
      <xdr:spPr>
        <a:xfrm>
          <a:off x="8450795" y="1626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118142</xdr:rowOff>
    </xdr:from>
    <xdr:to>
      <xdr:col>41</xdr:col>
      <xdr:colOff>101600</xdr:colOff>
      <xdr:row>96</xdr:row>
      <xdr:rowOff>48292</xdr:rowOff>
    </xdr:to>
    <xdr:sp macro="" textlink="">
      <xdr:nvSpPr>
        <xdr:cNvPr id="481" name="楕円 480"/>
        <xdr:cNvSpPr/>
      </xdr:nvSpPr>
      <xdr:spPr>
        <a:xfrm>
          <a:off x="7810500" y="1640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64819</xdr:rowOff>
    </xdr:from>
    <xdr:ext cx="599010" cy="259045"/>
    <xdr:sp macro="" textlink="">
      <xdr:nvSpPr>
        <xdr:cNvPr id="482" name="テキスト ボックス 481"/>
        <xdr:cNvSpPr txBox="1"/>
      </xdr:nvSpPr>
      <xdr:spPr>
        <a:xfrm>
          <a:off x="7561795" y="1618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37416</xdr:rowOff>
    </xdr:from>
    <xdr:to>
      <xdr:col>36</xdr:col>
      <xdr:colOff>165100</xdr:colOff>
      <xdr:row>97</xdr:row>
      <xdr:rowOff>139016</xdr:rowOff>
    </xdr:to>
    <xdr:sp macro="" textlink="">
      <xdr:nvSpPr>
        <xdr:cNvPr id="483" name="楕円 482"/>
        <xdr:cNvSpPr/>
      </xdr:nvSpPr>
      <xdr:spPr>
        <a:xfrm>
          <a:off x="6921500" y="166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155543</xdr:rowOff>
    </xdr:from>
    <xdr:ext cx="599010" cy="259045"/>
    <xdr:sp macro="" textlink="">
      <xdr:nvSpPr>
        <xdr:cNvPr id="484" name="テキスト ボックス 483"/>
        <xdr:cNvSpPr txBox="1"/>
      </xdr:nvSpPr>
      <xdr:spPr>
        <a:xfrm>
          <a:off x="6672795" y="16443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8" name="テキスト ボックス 49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08" name="直線コネクタ 507"/>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09" name="消防費最小値テキスト"/>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0" name="直線コネクタ 509"/>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1" name="消防費最大値テキスト"/>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2" name="直線コネクタ 511"/>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119777</xdr:rowOff>
    </xdr:from>
    <xdr:to>
      <xdr:col>85</xdr:col>
      <xdr:colOff>127000</xdr:colOff>
      <xdr:row>38</xdr:row>
      <xdr:rowOff>130983</xdr:rowOff>
    </xdr:to>
    <xdr:cxnSp macro="">
      <xdr:nvCxnSpPr>
        <xdr:cNvPr id="513" name="直線コネクタ 512"/>
        <xdr:cNvCxnSpPr/>
      </xdr:nvCxnSpPr>
      <xdr:spPr>
        <a:xfrm>
          <a:off x="15481300" y="6634877"/>
          <a:ext cx="838200" cy="1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4" name="消防費平均値テキスト"/>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5" name="フローチャート: 判断 514"/>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98624</xdr:rowOff>
    </xdr:from>
    <xdr:to>
      <xdr:col>81</xdr:col>
      <xdr:colOff>50800</xdr:colOff>
      <xdr:row>38</xdr:row>
      <xdr:rowOff>119777</xdr:rowOff>
    </xdr:to>
    <xdr:cxnSp macro="">
      <xdr:nvCxnSpPr>
        <xdr:cNvPr id="516" name="直線コネクタ 515"/>
        <xdr:cNvCxnSpPr/>
      </xdr:nvCxnSpPr>
      <xdr:spPr>
        <a:xfrm>
          <a:off x="14592300" y="6613724"/>
          <a:ext cx="889000" cy="2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69991</xdr:rowOff>
    </xdr:from>
    <xdr:to>
      <xdr:col>81</xdr:col>
      <xdr:colOff>101600</xdr:colOff>
      <xdr:row>38</xdr:row>
      <xdr:rowOff>141</xdr:rowOff>
    </xdr:to>
    <xdr:sp macro="" textlink="">
      <xdr:nvSpPr>
        <xdr:cNvPr id="517" name="フローチャート: 判断 516"/>
        <xdr:cNvSpPr/>
      </xdr:nvSpPr>
      <xdr:spPr>
        <a:xfrm>
          <a:off x="154305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16668</xdr:rowOff>
    </xdr:from>
    <xdr:ext cx="534377" cy="259045"/>
    <xdr:sp macro="" textlink="">
      <xdr:nvSpPr>
        <xdr:cNvPr id="518" name="テキスト ボックス 517"/>
        <xdr:cNvSpPr txBox="1"/>
      </xdr:nvSpPr>
      <xdr:spPr>
        <a:xfrm>
          <a:off x="15214111" y="618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98624</xdr:rowOff>
    </xdr:from>
    <xdr:to>
      <xdr:col>76</xdr:col>
      <xdr:colOff>114300</xdr:colOff>
      <xdr:row>38</xdr:row>
      <xdr:rowOff>115084</xdr:rowOff>
    </xdr:to>
    <xdr:cxnSp macro="">
      <xdr:nvCxnSpPr>
        <xdr:cNvPr id="519" name="直線コネクタ 518"/>
        <xdr:cNvCxnSpPr/>
      </xdr:nvCxnSpPr>
      <xdr:spPr>
        <a:xfrm flipV="1">
          <a:off x="13703300" y="6613724"/>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134529</xdr:rowOff>
    </xdr:from>
    <xdr:to>
      <xdr:col>76</xdr:col>
      <xdr:colOff>165100</xdr:colOff>
      <xdr:row>38</xdr:row>
      <xdr:rowOff>64678</xdr:rowOff>
    </xdr:to>
    <xdr:sp macro="" textlink="">
      <xdr:nvSpPr>
        <xdr:cNvPr id="520" name="フローチャート: 判断 519"/>
        <xdr:cNvSpPr/>
      </xdr:nvSpPr>
      <xdr:spPr>
        <a:xfrm>
          <a:off x="14541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81206</xdr:rowOff>
    </xdr:from>
    <xdr:ext cx="534377" cy="259045"/>
    <xdr:sp macro="" textlink="">
      <xdr:nvSpPr>
        <xdr:cNvPr id="521" name="テキスト ボックス 520"/>
        <xdr:cNvSpPr txBox="1"/>
      </xdr:nvSpPr>
      <xdr:spPr>
        <a:xfrm>
          <a:off x="14325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95813</xdr:rowOff>
    </xdr:from>
    <xdr:to>
      <xdr:col>71</xdr:col>
      <xdr:colOff>177800</xdr:colOff>
      <xdr:row>38</xdr:row>
      <xdr:rowOff>115084</xdr:rowOff>
    </xdr:to>
    <xdr:cxnSp macro="">
      <xdr:nvCxnSpPr>
        <xdr:cNvPr id="522" name="直線コネクタ 521"/>
        <xdr:cNvCxnSpPr/>
      </xdr:nvCxnSpPr>
      <xdr:spPr>
        <a:xfrm>
          <a:off x="12814300" y="6610913"/>
          <a:ext cx="889000" cy="1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129046</xdr:rowOff>
    </xdr:from>
    <xdr:to>
      <xdr:col>72</xdr:col>
      <xdr:colOff>38100</xdr:colOff>
      <xdr:row>38</xdr:row>
      <xdr:rowOff>59196</xdr:rowOff>
    </xdr:to>
    <xdr:sp macro="" textlink="">
      <xdr:nvSpPr>
        <xdr:cNvPr id="523" name="フローチャート: 判断 522"/>
        <xdr:cNvSpPr/>
      </xdr:nvSpPr>
      <xdr:spPr>
        <a:xfrm>
          <a:off x="13652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75723</xdr:rowOff>
    </xdr:from>
    <xdr:ext cx="534377" cy="259045"/>
    <xdr:sp macro="" textlink="">
      <xdr:nvSpPr>
        <xdr:cNvPr id="524" name="テキスト ボックス 523"/>
        <xdr:cNvSpPr txBox="1"/>
      </xdr:nvSpPr>
      <xdr:spPr>
        <a:xfrm>
          <a:off x="13436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148233</xdr:rowOff>
    </xdr:from>
    <xdr:to>
      <xdr:col>67</xdr:col>
      <xdr:colOff>101600</xdr:colOff>
      <xdr:row>38</xdr:row>
      <xdr:rowOff>78383</xdr:rowOff>
    </xdr:to>
    <xdr:sp macro="" textlink="">
      <xdr:nvSpPr>
        <xdr:cNvPr id="525" name="フローチャート: 判断 524"/>
        <xdr:cNvSpPr/>
      </xdr:nvSpPr>
      <xdr:spPr>
        <a:xfrm>
          <a:off x="12763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94910</xdr:rowOff>
    </xdr:from>
    <xdr:ext cx="534377" cy="259045"/>
    <xdr:sp macro="" textlink="">
      <xdr:nvSpPr>
        <xdr:cNvPr id="526" name="テキスト ボックス 525"/>
        <xdr:cNvSpPr txBox="1"/>
      </xdr:nvSpPr>
      <xdr:spPr>
        <a:xfrm>
          <a:off x="12547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80183</xdr:rowOff>
    </xdr:from>
    <xdr:to>
      <xdr:col>85</xdr:col>
      <xdr:colOff>177800</xdr:colOff>
      <xdr:row>39</xdr:row>
      <xdr:rowOff>10333</xdr:rowOff>
    </xdr:to>
    <xdr:sp macro="" textlink="">
      <xdr:nvSpPr>
        <xdr:cNvPr id="532" name="楕円 531"/>
        <xdr:cNvSpPr/>
      </xdr:nvSpPr>
      <xdr:spPr>
        <a:xfrm>
          <a:off x="16268700" y="659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166560</xdr:rowOff>
    </xdr:from>
    <xdr:ext cx="534377" cy="259045"/>
    <xdr:sp macro="" textlink="">
      <xdr:nvSpPr>
        <xdr:cNvPr id="533" name="消防費該当値テキスト"/>
        <xdr:cNvSpPr txBox="1"/>
      </xdr:nvSpPr>
      <xdr:spPr>
        <a:xfrm>
          <a:off x="16370300" y="651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68977</xdr:rowOff>
    </xdr:from>
    <xdr:to>
      <xdr:col>81</xdr:col>
      <xdr:colOff>101600</xdr:colOff>
      <xdr:row>38</xdr:row>
      <xdr:rowOff>170577</xdr:rowOff>
    </xdr:to>
    <xdr:sp macro="" textlink="">
      <xdr:nvSpPr>
        <xdr:cNvPr id="534" name="楕円 533"/>
        <xdr:cNvSpPr/>
      </xdr:nvSpPr>
      <xdr:spPr>
        <a:xfrm>
          <a:off x="15430500" y="658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161704</xdr:rowOff>
    </xdr:from>
    <xdr:ext cx="534377" cy="259045"/>
    <xdr:sp macro="" textlink="">
      <xdr:nvSpPr>
        <xdr:cNvPr id="535" name="テキスト ボックス 534"/>
        <xdr:cNvSpPr txBox="1"/>
      </xdr:nvSpPr>
      <xdr:spPr>
        <a:xfrm>
          <a:off x="15214111" y="667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47824</xdr:rowOff>
    </xdr:from>
    <xdr:to>
      <xdr:col>76</xdr:col>
      <xdr:colOff>165100</xdr:colOff>
      <xdr:row>38</xdr:row>
      <xdr:rowOff>149424</xdr:rowOff>
    </xdr:to>
    <xdr:sp macro="" textlink="">
      <xdr:nvSpPr>
        <xdr:cNvPr id="536" name="楕円 535"/>
        <xdr:cNvSpPr/>
      </xdr:nvSpPr>
      <xdr:spPr>
        <a:xfrm>
          <a:off x="14541500" y="656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140551</xdr:rowOff>
    </xdr:from>
    <xdr:ext cx="534377" cy="259045"/>
    <xdr:sp macro="" textlink="">
      <xdr:nvSpPr>
        <xdr:cNvPr id="537" name="テキスト ボックス 536"/>
        <xdr:cNvSpPr txBox="1"/>
      </xdr:nvSpPr>
      <xdr:spPr>
        <a:xfrm>
          <a:off x="14325111" y="665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64284</xdr:rowOff>
    </xdr:from>
    <xdr:to>
      <xdr:col>72</xdr:col>
      <xdr:colOff>38100</xdr:colOff>
      <xdr:row>38</xdr:row>
      <xdr:rowOff>165884</xdr:rowOff>
    </xdr:to>
    <xdr:sp macro="" textlink="">
      <xdr:nvSpPr>
        <xdr:cNvPr id="538" name="楕円 537"/>
        <xdr:cNvSpPr/>
      </xdr:nvSpPr>
      <xdr:spPr>
        <a:xfrm>
          <a:off x="13652500" y="657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157011</xdr:rowOff>
    </xdr:from>
    <xdr:ext cx="534377" cy="259045"/>
    <xdr:sp macro="" textlink="">
      <xdr:nvSpPr>
        <xdr:cNvPr id="539" name="テキスト ボックス 538"/>
        <xdr:cNvSpPr txBox="1"/>
      </xdr:nvSpPr>
      <xdr:spPr>
        <a:xfrm>
          <a:off x="13436111" y="667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45013</xdr:rowOff>
    </xdr:from>
    <xdr:to>
      <xdr:col>67</xdr:col>
      <xdr:colOff>101600</xdr:colOff>
      <xdr:row>38</xdr:row>
      <xdr:rowOff>146613</xdr:rowOff>
    </xdr:to>
    <xdr:sp macro="" textlink="">
      <xdr:nvSpPr>
        <xdr:cNvPr id="540" name="楕円 539"/>
        <xdr:cNvSpPr/>
      </xdr:nvSpPr>
      <xdr:spPr>
        <a:xfrm>
          <a:off x="12763500" y="656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137740</xdr:rowOff>
    </xdr:from>
    <xdr:ext cx="534377" cy="259045"/>
    <xdr:sp macro="" textlink="">
      <xdr:nvSpPr>
        <xdr:cNvPr id="541" name="テキスト ボックス 540"/>
        <xdr:cNvSpPr txBox="1"/>
      </xdr:nvSpPr>
      <xdr:spPr>
        <a:xfrm>
          <a:off x="12547111" y="665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5" name="テキスト ボックス 55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7" name="テキスト ボックス 55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9" name="テキスト ボックス 55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3" name="直線コネクタ 562"/>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4" name="教育費最小値テキスト"/>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5" name="直線コネクタ 564"/>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6" name="教育費最大値テキスト"/>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7" name="直線コネクタ 566"/>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124121</xdr:rowOff>
    </xdr:from>
    <xdr:to>
      <xdr:col>85</xdr:col>
      <xdr:colOff>127000</xdr:colOff>
      <xdr:row>58</xdr:row>
      <xdr:rowOff>31378</xdr:rowOff>
    </xdr:to>
    <xdr:cxnSp macro="">
      <xdr:nvCxnSpPr>
        <xdr:cNvPr id="568" name="直線コネクタ 567"/>
        <xdr:cNvCxnSpPr/>
      </xdr:nvCxnSpPr>
      <xdr:spPr>
        <a:xfrm flipV="1">
          <a:off x="15481300" y="9553871"/>
          <a:ext cx="838200" cy="42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69" name="教育費平均値テキスト"/>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0" name="フローチャート: 判断 569"/>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31378</xdr:rowOff>
    </xdr:from>
    <xdr:to>
      <xdr:col>81</xdr:col>
      <xdr:colOff>50800</xdr:colOff>
      <xdr:row>58</xdr:row>
      <xdr:rowOff>44890</xdr:rowOff>
    </xdr:to>
    <xdr:cxnSp macro="">
      <xdr:nvCxnSpPr>
        <xdr:cNvPr id="571" name="直線コネクタ 570"/>
        <xdr:cNvCxnSpPr/>
      </xdr:nvCxnSpPr>
      <xdr:spPr>
        <a:xfrm flipV="1">
          <a:off x="14592300" y="9975478"/>
          <a:ext cx="889000" cy="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111529</xdr:rowOff>
    </xdr:from>
    <xdr:to>
      <xdr:col>81</xdr:col>
      <xdr:colOff>101600</xdr:colOff>
      <xdr:row>57</xdr:row>
      <xdr:rowOff>41679</xdr:rowOff>
    </xdr:to>
    <xdr:sp macro="" textlink="">
      <xdr:nvSpPr>
        <xdr:cNvPr id="572" name="フローチャート: 判断 571"/>
        <xdr:cNvSpPr/>
      </xdr:nvSpPr>
      <xdr:spPr>
        <a:xfrm>
          <a:off x="15430500" y="971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58206</xdr:rowOff>
    </xdr:from>
    <xdr:ext cx="599010" cy="259045"/>
    <xdr:sp macro="" textlink="">
      <xdr:nvSpPr>
        <xdr:cNvPr id="573" name="テキスト ボックス 572"/>
        <xdr:cNvSpPr txBox="1"/>
      </xdr:nvSpPr>
      <xdr:spPr>
        <a:xfrm>
          <a:off x="15181795" y="948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33815</xdr:rowOff>
    </xdr:from>
    <xdr:to>
      <xdr:col>76</xdr:col>
      <xdr:colOff>114300</xdr:colOff>
      <xdr:row>58</xdr:row>
      <xdr:rowOff>44890</xdr:rowOff>
    </xdr:to>
    <xdr:cxnSp macro="">
      <xdr:nvCxnSpPr>
        <xdr:cNvPr id="574" name="直線コネクタ 573"/>
        <xdr:cNvCxnSpPr/>
      </xdr:nvCxnSpPr>
      <xdr:spPr>
        <a:xfrm>
          <a:off x="13703300" y="9977915"/>
          <a:ext cx="889000" cy="1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152435</xdr:rowOff>
    </xdr:from>
    <xdr:to>
      <xdr:col>76</xdr:col>
      <xdr:colOff>165100</xdr:colOff>
      <xdr:row>57</xdr:row>
      <xdr:rowOff>82585</xdr:rowOff>
    </xdr:to>
    <xdr:sp macro="" textlink="">
      <xdr:nvSpPr>
        <xdr:cNvPr id="575" name="フローチャート: 判断 574"/>
        <xdr:cNvSpPr/>
      </xdr:nvSpPr>
      <xdr:spPr>
        <a:xfrm>
          <a:off x="145415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99112</xdr:rowOff>
    </xdr:from>
    <xdr:ext cx="599010" cy="259045"/>
    <xdr:sp macro="" textlink="">
      <xdr:nvSpPr>
        <xdr:cNvPr id="576" name="テキスト ボックス 575"/>
        <xdr:cNvSpPr txBox="1"/>
      </xdr:nvSpPr>
      <xdr:spPr>
        <a:xfrm>
          <a:off x="14292795" y="952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33815</xdr:rowOff>
    </xdr:from>
    <xdr:to>
      <xdr:col>71</xdr:col>
      <xdr:colOff>177800</xdr:colOff>
      <xdr:row>58</xdr:row>
      <xdr:rowOff>35017</xdr:rowOff>
    </xdr:to>
    <xdr:cxnSp macro="">
      <xdr:nvCxnSpPr>
        <xdr:cNvPr id="577" name="直線コネクタ 576"/>
        <xdr:cNvCxnSpPr/>
      </xdr:nvCxnSpPr>
      <xdr:spPr>
        <a:xfrm flipV="1">
          <a:off x="12814300" y="9977915"/>
          <a:ext cx="889000" cy="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151913</xdr:rowOff>
    </xdr:from>
    <xdr:to>
      <xdr:col>72</xdr:col>
      <xdr:colOff>38100</xdr:colOff>
      <xdr:row>57</xdr:row>
      <xdr:rowOff>82063</xdr:rowOff>
    </xdr:to>
    <xdr:sp macro="" textlink="">
      <xdr:nvSpPr>
        <xdr:cNvPr id="578" name="フローチャート: 判断 577"/>
        <xdr:cNvSpPr/>
      </xdr:nvSpPr>
      <xdr:spPr>
        <a:xfrm>
          <a:off x="13652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98590</xdr:rowOff>
    </xdr:from>
    <xdr:ext cx="599010" cy="259045"/>
    <xdr:sp macro="" textlink="">
      <xdr:nvSpPr>
        <xdr:cNvPr id="579" name="テキスト ボックス 578"/>
        <xdr:cNvSpPr txBox="1"/>
      </xdr:nvSpPr>
      <xdr:spPr>
        <a:xfrm>
          <a:off x="13403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134670</xdr:rowOff>
    </xdr:from>
    <xdr:to>
      <xdr:col>67</xdr:col>
      <xdr:colOff>101600</xdr:colOff>
      <xdr:row>57</xdr:row>
      <xdr:rowOff>64820</xdr:rowOff>
    </xdr:to>
    <xdr:sp macro="" textlink="">
      <xdr:nvSpPr>
        <xdr:cNvPr id="580" name="フローチャート: 判断 579"/>
        <xdr:cNvSpPr/>
      </xdr:nvSpPr>
      <xdr:spPr>
        <a:xfrm>
          <a:off x="12763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81347</xdr:rowOff>
    </xdr:from>
    <xdr:ext cx="599010" cy="259045"/>
    <xdr:sp macro="" textlink="">
      <xdr:nvSpPr>
        <xdr:cNvPr id="581" name="テキスト ボックス 580"/>
        <xdr:cNvSpPr txBox="1"/>
      </xdr:nvSpPr>
      <xdr:spPr>
        <a:xfrm>
          <a:off x="12514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73321</xdr:rowOff>
    </xdr:from>
    <xdr:to>
      <xdr:col>85</xdr:col>
      <xdr:colOff>177800</xdr:colOff>
      <xdr:row>56</xdr:row>
      <xdr:rowOff>3471</xdr:rowOff>
    </xdr:to>
    <xdr:sp macro="" textlink="">
      <xdr:nvSpPr>
        <xdr:cNvPr id="587" name="楕円 586"/>
        <xdr:cNvSpPr/>
      </xdr:nvSpPr>
      <xdr:spPr>
        <a:xfrm>
          <a:off x="16268700" y="95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96198</xdr:rowOff>
    </xdr:from>
    <xdr:ext cx="599010" cy="259045"/>
    <xdr:sp macro="" textlink="">
      <xdr:nvSpPr>
        <xdr:cNvPr id="588" name="教育費該当値テキスト"/>
        <xdr:cNvSpPr txBox="1"/>
      </xdr:nvSpPr>
      <xdr:spPr>
        <a:xfrm>
          <a:off x="16370300" y="935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152028</xdr:rowOff>
    </xdr:from>
    <xdr:to>
      <xdr:col>81</xdr:col>
      <xdr:colOff>101600</xdr:colOff>
      <xdr:row>58</xdr:row>
      <xdr:rowOff>82178</xdr:rowOff>
    </xdr:to>
    <xdr:sp macro="" textlink="">
      <xdr:nvSpPr>
        <xdr:cNvPr id="589" name="楕円 588"/>
        <xdr:cNvSpPr/>
      </xdr:nvSpPr>
      <xdr:spPr>
        <a:xfrm>
          <a:off x="15430500" y="992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73305</xdr:rowOff>
    </xdr:from>
    <xdr:ext cx="534377" cy="259045"/>
    <xdr:sp macro="" textlink="">
      <xdr:nvSpPr>
        <xdr:cNvPr id="590" name="テキスト ボックス 589"/>
        <xdr:cNvSpPr txBox="1"/>
      </xdr:nvSpPr>
      <xdr:spPr>
        <a:xfrm>
          <a:off x="15214111" y="1001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165540</xdr:rowOff>
    </xdr:from>
    <xdr:to>
      <xdr:col>76</xdr:col>
      <xdr:colOff>165100</xdr:colOff>
      <xdr:row>58</xdr:row>
      <xdr:rowOff>95690</xdr:rowOff>
    </xdr:to>
    <xdr:sp macro="" textlink="">
      <xdr:nvSpPr>
        <xdr:cNvPr id="591" name="楕円 590"/>
        <xdr:cNvSpPr/>
      </xdr:nvSpPr>
      <xdr:spPr>
        <a:xfrm>
          <a:off x="14541500" y="99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86817</xdr:rowOff>
    </xdr:from>
    <xdr:ext cx="534377" cy="259045"/>
    <xdr:sp macro="" textlink="">
      <xdr:nvSpPr>
        <xdr:cNvPr id="592" name="テキスト ボックス 591"/>
        <xdr:cNvSpPr txBox="1"/>
      </xdr:nvSpPr>
      <xdr:spPr>
        <a:xfrm>
          <a:off x="14325111" y="1003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154465</xdr:rowOff>
    </xdr:from>
    <xdr:to>
      <xdr:col>72</xdr:col>
      <xdr:colOff>38100</xdr:colOff>
      <xdr:row>58</xdr:row>
      <xdr:rowOff>84615</xdr:rowOff>
    </xdr:to>
    <xdr:sp macro="" textlink="">
      <xdr:nvSpPr>
        <xdr:cNvPr id="593" name="楕円 592"/>
        <xdr:cNvSpPr/>
      </xdr:nvSpPr>
      <xdr:spPr>
        <a:xfrm>
          <a:off x="13652500" y="99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75742</xdr:rowOff>
    </xdr:from>
    <xdr:ext cx="534377" cy="259045"/>
    <xdr:sp macro="" textlink="">
      <xdr:nvSpPr>
        <xdr:cNvPr id="594" name="テキスト ボックス 593"/>
        <xdr:cNvSpPr txBox="1"/>
      </xdr:nvSpPr>
      <xdr:spPr>
        <a:xfrm>
          <a:off x="13436111" y="1001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155667</xdr:rowOff>
    </xdr:from>
    <xdr:to>
      <xdr:col>67</xdr:col>
      <xdr:colOff>101600</xdr:colOff>
      <xdr:row>58</xdr:row>
      <xdr:rowOff>85817</xdr:rowOff>
    </xdr:to>
    <xdr:sp macro="" textlink="">
      <xdr:nvSpPr>
        <xdr:cNvPr id="595" name="楕円 594"/>
        <xdr:cNvSpPr/>
      </xdr:nvSpPr>
      <xdr:spPr>
        <a:xfrm>
          <a:off x="12763500" y="992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76944</xdr:rowOff>
    </xdr:from>
    <xdr:ext cx="534377" cy="259045"/>
    <xdr:sp macro="" textlink="">
      <xdr:nvSpPr>
        <xdr:cNvPr id="596" name="テキスト ボックス 595"/>
        <xdr:cNvSpPr txBox="1"/>
      </xdr:nvSpPr>
      <xdr:spPr>
        <a:xfrm>
          <a:off x="12547111" y="1002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18" name="直線コネクタ 617"/>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19" name="災害復旧費最小値テキスト"/>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0" name="直線コネクタ 61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1" name="災害復旧費最大値テキスト"/>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2" name="直線コネクタ 621"/>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57093</xdr:rowOff>
    </xdr:from>
    <xdr:to>
      <xdr:col>85</xdr:col>
      <xdr:colOff>127000</xdr:colOff>
      <xdr:row>78</xdr:row>
      <xdr:rowOff>120703</xdr:rowOff>
    </xdr:to>
    <xdr:cxnSp macro="">
      <xdr:nvCxnSpPr>
        <xdr:cNvPr id="623" name="直線コネクタ 622"/>
        <xdr:cNvCxnSpPr/>
      </xdr:nvCxnSpPr>
      <xdr:spPr>
        <a:xfrm flipV="1">
          <a:off x="15481300" y="13430193"/>
          <a:ext cx="838200" cy="6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18722</xdr:rowOff>
    </xdr:from>
    <xdr:ext cx="534377" cy="259045"/>
    <xdr:sp macro="" textlink="">
      <xdr:nvSpPr>
        <xdr:cNvPr id="624" name="災害復旧費平均値テキスト"/>
        <xdr:cNvSpPr txBox="1"/>
      </xdr:nvSpPr>
      <xdr:spPr>
        <a:xfrm>
          <a:off x="16370300" y="1339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5" name="フローチャート: 判断 624"/>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120703</xdr:rowOff>
    </xdr:from>
    <xdr:to>
      <xdr:col>81</xdr:col>
      <xdr:colOff>50800</xdr:colOff>
      <xdr:row>78</xdr:row>
      <xdr:rowOff>129679</xdr:rowOff>
    </xdr:to>
    <xdr:cxnSp macro="">
      <xdr:nvCxnSpPr>
        <xdr:cNvPr id="626" name="直線コネクタ 625"/>
        <xdr:cNvCxnSpPr/>
      </xdr:nvCxnSpPr>
      <xdr:spPr>
        <a:xfrm flipV="1">
          <a:off x="14592300" y="13493803"/>
          <a:ext cx="889000" cy="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7" name="フローチャート: 判断 626"/>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28" name="テキスト ボックス 627"/>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129679</xdr:rowOff>
    </xdr:from>
    <xdr:to>
      <xdr:col>76</xdr:col>
      <xdr:colOff>114300</xdr:colOff>
      <xdr:row>78</xdr:row>
      <xdr:rowOff>138326</xdr:rowOff>
    </xdr:to>
    <xdr:cxnSp macro="">
      <xdr:nvCxnSpPr>
        <xdr:cNvPr id="629" name="直線コネクタ 628"/>
        <xdr:cNvCxnSpPr/>
      </xdr:nvCxnSpPr>
      <xdr:spPr>
        <a:xfrm flipV="1">
          <a:off x="13703300" y="13502779"/>
          <a:ext cx="889000" cy="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0" name="フローチャート: 判断 629"/>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1" name="テキスト ボックス 630"/>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138326</xdr:rowOff>
    </xdr:from>
    <xdr:to>
      <xdr:col>71</xdr:col>
      <xdr:colOff>177800</xdr:colOff>
      <xdr:row>78</xdr:row>
      <xdr:rowOff>138379</xdr:rowOff>
    </xdr:to>
    <xdr:cxnSp macro="">
      <xdr:nvCxnSpPr>
        <xdr:cNvPr id="632" name="直線コネクタ 631"/>
        <xdr:cNvCxnSpPr/>
      </xdr:nvCxnSpPr>
      <xdr:spPr>
        <a:xfrm flipV="1">
          <a:off x="12814300" y="13511426"/>
          <a:ext cx="8890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3" name="フローチャート: 判断 632"/>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4" name="テキスト ボックス 633"/>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5" name="フローチャート: 判断 634"/>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6" name="テキスト ボックス 635"/>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6293</xdr:rowOff>
    </xdr:from>
    <xdr:to>
      <xdr:col>85</xdr:col>
      <xdr:colOff>177800</xdr:colOff>
      <xdr:row>78</xdr:row>
      <xdr:rowOff>107893</xdr:rowOff>
    </xdr:to>
    <xdr:sp macro="" textlink="">
      <xdr:nvSpPr>
        <xdr:cNvPr id="642" name="楕円 641"/>
        <xdr:cNvSpPr/>
      </xdr:nvSpPr>
      <xdr:spPr>
        <a:xfrm>
          <a:off x="16268700" y="1337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137120</xdr:rowOff>
    </xdr:from>
    <xdr:ext cx="534377" cy="259045"/>
    <xdr:sp macro="" textlink="">
      <xdr:nvSpPr>
        <xdr:cNvPr id="643" name="災害復旧費該当値テキスト"/>
        <xdr:cNvSpPr txBox="1"/>
      </xdr:nvSpPr>
      <xdr:spPr>
        <a:xfrm>
          <a:off x="16370300" y="1316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69903</xdr:rowOff>
    </xdr:from>
    <xdr:to>
      <xdr:col>81</xdr:col>
      <xdr:colOff>101600</xdr:colOff>
      <xdr:row>79</xdr:row>
      <xdr:rowOff>53</xdr:rowOff>
    </xdr:to>
    <xdr:sp macro="" textlink="">
      <xdr:nvSpPr>
        <xdr:cNvPr id="644" name="楕円 643"/>
        <xdr:cNvSpPr/>
      </xdr:nvSpPr>
      <xdr:spPr>
        <a:xfrm>
          <a:off x="15430500" y="1344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162630</xdr:rowOff>
    </xdr:from>
    <xdr:ext cx="469744" cy="259045"/>
    <xdr:sp macro="" textlink="">
      <xdr:nvSpPr>
        <xdr:cNvPr id="645" name="テキスト ボックス 644"/>
        <xdr:cNvSpPr txBox="1"/>
      </xdr:nvSpPr>
      <xdr:spPr>
        <a:xfrm>
          <a:off x="15246428" y="1353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78879</xdr:rowOff>
    </xdr:from>
    <xdr:to>
      <xdr:col>76</xdr:col>
      <xdr:colOff>165100</xdr:colOff>
      <xdr:row>79</xdr:row>
      <xdr:rowOff>9029</xdr:rowOff>
    </xdr:to>
    <xdr:sp macro="" textlink="">
      <xdr:nvSpPr>
        <xdr:cNvPr id="646" name="楕円 645"/>
        <xdr:cNvSpPr/>
      </xdr:nvSpPr>
      <xdr:spPr>
        <a:xfrm>
          <a:off x="14541500" y="1345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156</xdr:rowOff>
    </xdr:from>
    <xdr:ext cx="469744" cy="259045"/>
    <xdr:sp macro="" textlink="">
      <xdr:nvSpPr>
        <xdr:cNvPr id="647" name="テキスト ボックス 646"/>
        <xdr:cNvSpPr txBox="1"/>
      </xdr:nvSpPr>
      <xdr:spPr>
        <a:xfrm>
          <a:off x="14357428" y="1354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87526</xdr:rowOff>
    </xdr:from>
    <xdr:to>
      <xdr:col>72</xdr:col>
      <xdr:colOff>38100</xdr:colOff>
      <xdr:row>79</xdr:row>
      <xdr:rowOff>17676</xdr:rowOff>
    </xdr:to>
    <xdr:sp macro="" textlink="">
      <xdr:nvSpPr>
        <xdr:cNvPr id="648" name="楕円 647"/>
        <xdr:cNvSpPr/>
      </xdr:nvSpPr>
      <xdr:spPr>
        <a:xfrm>
          <a:off x="13652500" y="1346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8803</xdr:rowOff>
    </xdr:from>
    <xdr:ext cx="378565" cy="259045"/>
    <xdr:sp macro="" textlink="">
      <xdr:nvSpPr>
        <xdr:cNvPr id="649" name="テキスト ボックス 648"/>
        <xdr:cNvSpPr txBox="1"/>
      </xdr:nvSpPr>
      <xdr:spPr>
        <a:xfrm>
          <a:off x="13514017" y="13553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87579</xdr:rowOff>
    </xdr:from>
    <xdr:to>
      <xdr:col>67</xdr:col>
      <xdr:colOff>101600</xdr:colOff>
      <xdr:row>79</xdr:row>
      <xdr:rowOff>17729</xdr:rowOff>
    </xdr:to>
    <xdr:sp macro="" textlink="">
      <xdr:nvSpPr>
        <xdr:cNvPr id="650" name="楕円 649"/>
        <xdr:cNvSpPr/>
      </xdr:nvSpPr>
      <xdr:spPr>
        <a:xfrm>
          <a:off x="12763500" y="1346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8856</xdr:rowOff>
    </xdr:from>
    <xdr:ext cx="378565" cy="259045"/>
    <xdr:sp macro="" textlink="">
      <xdr:nvSpPr>
        <xdr:cNvPr id="651" name="テキスト ボックス 650"/>
        <xdr:cNvSpPr txBox="1"/>
      </xdr:nvSpPr>
      <xdr:spPr>
        <a:xfrm>
          <a:off x="12625017" y="13553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5" name="テキスト ボックス 66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3" name="テキスト ボックス 67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5" name="直線コネクタ 674"/>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6"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7" name="直線コネクタ 676"/>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78" name="公債費最大値テキスト"/>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79" name="直線コネクタ 678"/>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44450</xdr:rowOff>
    </xdr:from>
    <xdr:to>
      <xdr:col>85</xdr:col>
      <xdr:colOff>127000</xdr:colOff>
      <xdr:row>99</xdr:row>
      <xdr:rowOff>44450</xdr:rowOff>
    </xdr:to>
    <xdr:cxnSp macro="">
      <xdr:nvCxnSpPr>
        <xdr:cNvPr id="680" name="直線コネクタ 679"/>
        <xdr:cNvCxnSpPr/>
      </xdr:nvCxnSpPr>
      <xdr:spPr>
        <a:xfrm>
          <a:off x="15481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1" name="公債費平均値テキスト"/>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2" name="フローチャート: 判断 681"/>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44450</xdr:rowOff>
    </xdr:from>
    <xdr:to>
      <xdr:col>81</xdr:col>
      <xdr:colOff>50800</xdr:colOff>
      <xdr:row>99</xdr:row>
      <xdr:rowOff>44450</xdr:rowOff>
    </xdr:to>
    <xdr:cxnSp macro="">
      <xdr:nvCxnSpPr>
        <xdr:cNvPr id="683" name="直線コネクタ 682"/>
        <xdr:cNvCxnSpPr/>
      </xdr:nvCxnSpPr>
      <xdr:spPr>
        <a:xfrm>
          <a:off x="14592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4" name="フローチャート: 判断 683"/>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5" name="テキスト ボックス 684"/>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43918</xdr:rowOff>
    </xdr:from>
    <xdr:to>
      <xdr:col>76</xdr:col>
      <xdr:colOff>114300</xdr:colOff>
      <xdr:row>99</xdr:row>
      <xdr:rowOff>44450</xdr:rowOff>
    </xdr:to>
    <xdr:cxnSp macro="">
      <xdr:nvCxnSpPr>
        <xdr:cNvPr id="686" name="直線コネクタ 685"/>
        <xdr:cNvCxnSpPr/>
      </xdr:nvCxnSpPr>
      <xdr:spPr>
        <a:xfrm>
          <a:off x="13703300" y="17017468"/>
          <a:ext cx="889000" cy="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7" name="フローチャート: 判断 686"/>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88" name="テキスト ボックス 687"/>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43467</xdr:rowOff>
    </xdr:from>
    <xdr:to>
      <xdr:col>71</xdr:col>
      <xdr:colOff>177800</xdr:colOff>
      <xdr:row>99</xdr:row>
      <xdr:rowOff>43918</xdr:rowOff>
    </xdr:to>
    <xdr:cxnSp macro="">
      <xdr:nvCxnSpPr>
        <xdr:cNvPr id="689" name="直線コネクタ 688"/>
        <xdr:cNvCxnSpPr/>
      </xdr:nvCxnSpPr>
      <xdr:spPr>
        <a:xfrm>
          <a:off x="12814300" y="17017017"/>
          <a:ext cx="889000" cy="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0" name="フローチャート: 判断 689"/>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1" name="テキスト ボックス 690"/>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2" name="フローチャート: 判断 691"/>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3" name="テキスト ボックス 692"/>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165100</xdr:rowOff>
    </xdr:from>
    <xdr:to>
      <xdr:col>85</xdr:col>
      <xdr:colOff>177800</xdr:colOff>
      <xdr:row>99</xdr:row>
      <xdr:rowOff>95250</xdr:rowOff>
    </xdr:to>
    <xdr:sp macro="" textlink="">
      <xdr:nvSpPr>
        <xdr:cNvPr id="699" name="楕円 698"/>
        <xdr:cNvSpPr/>
      </xdr:nvSpPr>
      <xdr:spPr>
        <a:xfrm>
          <a:off x="16268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80027</xdr:rowOff>
    </xdr:from>
    <xdr:ext cx="249299" cy="259045"/>
    <xdr:sp macro="" textlink="">
      <xdr:nvSpPr>
        <xdr:cNvPr id="700" name="公債費該当値テキスト"/>
        <xdr:cNvSpPr txBox="1"/>
      </xdr:nvSpPr>
      <xdr:spPr>
        <a:xfrm>
          <a:off x="16370300" y="16882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165100</xdr:rowOff>
    </xdr:from>
    <xdr:to>
      <xdr:col>81</xdr:col>
      <xdr:colOff>101600</xdr:colOff>
      <xdr:row>99</xdr:row>
      <xdr:rowOff>95250</xdr:rowOff>
    </xdr:to>
    <xdr:sp macro="" textlink="">
      <xdr:nvSpPr>
        <xdr:cNvPr id="701" name="楕円 700"/>
        <xdr:cNvSpPr/>
      </xdr:nvSpPr>
      <xdr:spPr>
        <a:xfrm>
          <a:off x="15430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99</xdr:row>
      <xdr:rowOff>86377</xdr:rowOff>
    </xdr:from>
    <xdr:ext cx="249299" cy="259045"/>
    <xdr:sp macro="" textlink="">
      <xdr:nvSpPr>
        <xdr:cNvPr id="702" name="テキスト ボックス 701"/>
        <xdr:cNvSpPr txBox="1"/>
      </xdr:nvSpPr>
      <xdr:spPr>
        <a:xfrm>
          <a:off x="15356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165100</xdr:rowOff>
    </xdr:from>
    <xdr:to>
      <xdr:col>76</xdr:col>
      <xdr:colOff>165100</xdr:colOff>
      <xdr:row>99</xdr:row>
      <xdr:rowOff>95250</xdr:rowOff>
    </xdr:to>
    <xdr:sp macro="" textlink="">
      <xdr:nvSpPr>
        <xdr:cNvPr id="703" name="楕円 702"/>
        <xdr:cNvSpPr/>
      </xdr:nvSpPr>
      <xdr:spPr>
        <a:xfrm>
          <a:off x="14541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99</xdr:row>
      <xdr:rowOff>86377</xdr:rowOff>
    </xdr:from>
    <xdr:ext cx="249299" cy="259045"/>
    <xdr:sp macro="" textlink="">
      <xdr:nvSpPr>
        <xdr:cNvPr id="704" name="テキスト ボックス 703"/>
        <xdr:cNvSpPr txBox="1"/>
      </xdr:nvSpPr>
      <xdr:spPr>
        <a:xfrm>
          <a:off x="14467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164568</xdr:rowOff>
    </xdr:from>
    <xdr:to>
      <xdr:col>72</xdr:col>
      <xdr:colOff>38100</xdr:colOff>
      <xdr:row>99</xdr:row>
      <xdr:rowOff>94718</xdr:rowOff>
    </xdr:to>
    <xdr:sp macro="" textlink="">
      <xdr:nvSpPr>
        <xdr:cNvPr id="705" name="楕円 704"/>
        <xdr:cNvSpPr/>
      </xdr:nvSpPr>
      <xdr:spPr>
        <a:xfrm>
          <a:off x="13652500" y="1696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85845</xdr:rowOff>
    </xdr:from>
    <xdr:ext cx="378565" cy="259045"/>
    <xdr:sp macro="" textlink="">
      <xdr:nvSpPr>
        <xdr:cNvPr id="706" name="テキスト ボックス 705"/>
        <xdr:cNvSpPr txBox="1"/>
      </xdr:nvSpPr>
      <xdr:spPr>
        <a:xfrm>
          <a:off x="13514017" y="17059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164117</xdr:rowOff>
    </xdr:from>
    <xdr:to>
      <xdr:col>67</xdr:col>
      <xdr:colOff>101600</xdr:colOff>
      <xdr:row>99</xdr:row>
      <xdr:rowOff>94267</xdr:rowOff>
    </xdr:to>
    <xdr:sp macro="" textlink="">
      <xdr:nvSpPr>
        <xdr:cNvPr id="707" name="楕円 706"/>
        <xdr:cNvSpPr/>
      </xdr:nvSpPr>
      <xdr:spPr>
        <a:xfrm>
          <a:off x="12763500" y="1696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85394</xdr:rowOff>
    </xdr:from>
    <xdr:ext cx="378565" cy="259045"/>
    <xdr:sp macro="" textlink="">
      <xdr:nvSpPr>
        <xdr:cNvPr id="708" name="テキスト ボックス 707"/>
        <xdr:cNvSpPr txBox="1"/>
      </xdr:nvSpPr>
      <xdr:spPr>
        <a:xfrm>
          <a:off x="12625017" y="1705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28" name="テキスト ボックス 727"/>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0" name="テキスト ボックス 729"/>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2" name="テキスト ボックス 731"/>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4" name="直線コネクタ 733"/>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5" name="諸支出金最小値テキスト"/>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7" name="諸支出金最大値テキスト"/>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38" name="直線コネクタ 737"/>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0" name="諸支出金平均値テキスト"/>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1" name="フローチャート: 判断 740"/>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42516</xdr:rowOff>
    </xdr:from>
    <xdr:to>
      <xdr:col>112</xdr:col>
      <xdr:colOff>38100</xdr:colOff>
      <xdr:row>39</xdr:row>
      <xdr:rowOff>144116</xdr:rowOff>
    </xdr:to>
    <xdr:sp macro="" textlink="">
      <xdr:nvSpPr>
        <xdr:cNvPr id="743" name="フローチャート: 判断 742"/>
        <xdr:cNvSpPr/>
      </xdr:nvSpPr>
      <xdr:spPr>
        <a:xfrm>
          <a:off x="21272500" y="672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160643</xdr:rowOff>
    </xdr:from>
    <xdr:ext cx="378565" cy="259045"/>
    <xdr:sp macro="" textlink="">
      <xdr:nvSpPr>
        <xdr:cNvPr id="744" name="テキスト ボックス 743"/>
        <xdr:cNvSpPr txBox="1"/>
      </xdr:nvSpPr>
      <xdr:spPr>
        <a:xfrm>
          <a:off x="21134017" y="6504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43615</xdr:rowOff>
    </xdr:from>
    <xdr:to>
      <xdr:col>107</xdr:col>
      <xdr:colOff>101600</xdr:colOff>
      <xdr:row>39</xdr:row>
      <xdr:rowOff>145215</xdr:rowOff>
    </xdr:to>
    <xdr:sp macro="" textlink="">
      <xdr:nvSpPr>
        <xdr:cNvPr id="746" name="フローチャート: 判断 745"/>
        <xdr:cNvSpPr/>
      </xdr:nvSpPr>
      <xdr:spPr>
        <a:xfrm>
          <a:off x="20383500" y="67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161742</xdr:rowOff>
    </xdr:from>
    <xdr:ext cx="378565" cy="259045"/>
    <xdr:sp macro="" textlink="">
      <xdr:nvSpPr>
        <xdr:cNvPr id="747" name="テキスト ボックス 746"/>
        <xdr:cNvSpPr txBox="1"/>
      </xdr:nvSpPr>
      <xdr:spPr>
        <a:xfrm>
          <a:off x="20245017" y="6505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45074</xdr:rowOff>
    </xdr:from>
    <xdr:to>
      <xdr:col>102</xdr:col>
      <xdr:colOff>165100</xdr:colOff>
      <xdr:row>39</xdr:row>
      <xdr:rowOff>146674</xdr:rowOff>
    </xdr:to>
    <xdr:sp macro="" textlink="">
      <xdr:nvSpPr>
        <xdr:cNvPr id="749" name="フローチャート: 判断 748"/>
        <xdr:cNvSpPr/>
      </xdr:nvSpPr>
      <xdr:spPr>
        <a:xfrm>
          <a:off x="19494500" y="6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163201</xdr:rowOff>
    </xdr:from>
    <xdr:ext cx="378565" cy="259045"/>
    <xdr:sp macro="" textlink="">
      <xdr:nvSpPr>
        <xdr:cNvPr id="750" name="テキスト ボックス 749"/>
        <xdr:cNvSpPr txBox="1"/>
      </xdr:nvSpPr>
      <xdr:spPr>
        <a:xfrm>
          <a:off x="19356017" y="6506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43397</xdr:rowOff>
    </xdr:from>
    <xdr:to>
      <xdr:col>98</xdr:col>
      <xdr:colOff>38100</xdr:colOff>
      <xdr:row>39</xdr:row>
      <xdr:rowOff>144997</xdr:rowOff>
    </xdr:to>
    <xdr:sp macro="" textlink="">
      <xdr:nvSpPr>
        <xdr:cNvPr id="751" name="フローチャート: 判断 750"/>
        <xdr:cNvSpPr/>
      </xdr:nvSpPr>
      <xdr:spPr>
        <a:xfrm>
          <a:off x="18605500" y="672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161524</xdr:rowOff>
    </xdr:from>
    <xdr:ext cx="378565" cy="259045"/>
    <xdr:sp macro="" textlink="">
      <xdr:nvSpPr>
        <xdr:cNvPr id="752" name="テキスト ボックス 751"/>
        <xdr:cNvSpPr txBox="1"/>
      </xdr:nvSpPr>
      <xdr:spPr>
        <a:xfrm>
          <a:off x="18467017" y="6505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59" name="諸支出金該当値テキスト"/>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性質別と同じであるが、住民一人当たりのコストは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3,541,257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円となり、前年と比較して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147,353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円増となった。要因としては、総務費が類似団体よりも依然として高いい水準にあり、基金取崩事業のための積立金などについて前年度比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165,449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円減となったが、復興事業の増加により土木費で復興拠点整備事業など前年度比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331,041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円増、教育費で教育施設整備など</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184,430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円増により、住民一人当たりのコストが上がっている。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標準財政規模に対し財政調整基金の残高が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192.49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％と十分に確保している状況である。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将来的に税の減収など自主財源確保が困難になることも想定されるので、復興拠点整備事業完了後の公共施設の維持管理に係る基金の取崩しなどに備え、健全な財政運営に努める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ての会計において黒字決算となっている。復旧・復興事業の歳出額の増減が年度により差が大きいので黒字額も変わってくると見込まれる。今後も復興事業の財源等を見極めながら、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election activeCell="CO111" sqref="CO111"/>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9" t="s">
        <v>79</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 thickBot="1" x14ac:dyDescent="0.25">
      <c r="B2" s="179" t="s">
        <v>80</v>
      </c>
      <c r="C2" s="179"/>
      <c r="D2" s="180"/>
    </row>
    <row r="3" spans="1:119" ht="18.75" customHeight="1" thickBot="1" x14ac:dyDescent="0.25">
      <c r="A3" s="178"/>
      <c r="B3" s="420" t="s">
        <v>81</v>
      </c>
      <c r="C3" s="421"/>
      <c r="D3" s="421"/>
      <c r="E3" s="422"/>
      <c r="F3" s="422"/>
      <c r="G3" s="422"/>
      <c r="H3" s="422"/>
      <c r="I3" s="422"/>
      <c r="J3" s="422"/>
      <c r="K3" s="422"/>
      <c r="L3" s="422" t="s">
        <v>82</v>
      </c>
      <c r="M3" s="422"/>
      <c r="N3" s="422"/>
      <c r="O3" s="422"/>
      <c r="P3" s="422"/>
      <c r="Q3" s="422"/>
      <c r="R3" s="429"/>
      <c r="S3" s="429"/>
      <c r="T3" s="429"/>
      <c r="U3" s="429"/>
      <c r="V3" s="430"/>
      <c r="W3" s="404" t="s">
        <v>83</v>
      </c>
      <c r="X3" s="405"/>
      <c r="Y3" s="405"/>
      <c r="Z3" s="405"/>
      <c r="AA3" s="405"/>
      <c r="AB3" s="421"/>
      <c r="AC3" s="429" t="s">
        <v>84</v>
      </c>
      <c r="AD3" s="405"/>
      <c r="AE3" s="405"/>
      <c r="AF3" s="405"/>
      <c r="AG3" s="405"/>
      <c r="AH3" s="405"/>
      <c r="AI3" s="405"/>
      <c r="AJ3" s="405"/>
      <c r="AK3" s="405"/>
      <c r="AL3" s="406"/>
      <c r="AM3" s="404" t="s">
        <v>85</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86</v>
      </c>
      <c r="BO3" s="405"/>
      <c r="BP3" s="405"/>
      <c r="BQ3" s="405"/>
      <c r="BR3" s="405"/>
      <c r="BS3" s="405"/>
      <c r="BT3" s="405"/>
      <c r="BU3" s="406"/>
      <c r="BV3" s="404" t="s">
        <v>87</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88</v>
      </c>
      <c r="CU3" s="405"/>
      <c r="CV3" s="405"/>
      <c r="CW3" s="405"/>
      <c r="CX3" s="405"/>
      <c r="CY3" s="405"/>
      <c r="CZ3" s="405"/>
      <c r="DA3" s="406"/>
      <c r="DB3" s="404" t="s">
        <v>89</v>
      </c>
      <c r="DC3" s="405"/>
      <c r="DD3" s="405"/>
      <c r="DE3" s="405"/>
      <c r="DF3" s="405"/>
      <c r="DG3" s="405"/>
      <c r="DH3" s="405"/>
      <c r="DI3" s="406"/>
    </row>
    <row r="4" spans="1:119" ht="18.75" customHeight="1" x14ac:dyDescent="0.2">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90</v>
      </c>
      <c r="AZ4" s="408"/>
      <c r="BA4" s="408"/>
      <c r="BB4" s="408"/>
      <c r="BC4" s="408"/>
      <c r="BD4" s="408"/>
      <c r="BE4" s="408"/>
      <c r="BF4" s="408"/>
      <c r="BG4" s="408"/>
      <c r="BH4" s="408"/>
      <c r="BI4" s="408"/>
      <c r="BJ4" s="408"/>
      <c r="BK4" s="408"/>
      <c r="BL4" s="408"/>
      <c r="BM4" s="409"/>
      <c r="BN4" s="410">
        <v>43107963</v>
      </c>
      <c r="BO4" s="411"/>
      <c r="BP4" s="411"/>
      <c r="BQ4" s="411"/>
      <c r="BR4" s="411"/>
      <c r="BS4" s="411"/>
      <c r="BT4" s="411"/>
      <c r="BU4" s="412"/>
      <c r="BV4" s="410">
        <v>35701478</v>
      </c>
      <c r="BW4" s="411"/>
      <c r="BX4" s="411"/>
      <c r="BY4" s="411"/>
      <c r="BZ4" s="411"/>
      <c r="CA4" s="411"/>
      <c r="CB4" s="411"/>
      <c r="CC4" s="412"/>
      <c r="CD4" s="413" t="s">
        <v>91</v>
      </c>
      <c r="CE4" s="414"/>
      <c r="CF4" s="414"/>
      <c r="CG4" s="414"/>
      <c r="CH4" s="414"/>
      <c r="CI4" s="414"/>
      <c r="CJ4" s="414"/>
      <c r="CK4" s="414"/>
      <c r="CL4" s="414"/>
      <c r="CM4" s="414"/>
      <c r="CN4" s="414"/>
      <c r="CO4" s="414"/>
      <c r="CP4" s="414"/>
      <c r="CQ4" s="414"/>
      <c r="CR4" s="414"/>
      <c r="CS4" s="415"/>
      <c r="CT4" s="416">
        <v>10.7</v>
      </c>
      <c r="CU4" s="417"/>
      <c r="CV4" s="417"/>
      <c r="CW4" s="417"/>
      <c r="CX4" s="417"/>
      <c r="CY4" s="417"/>
      <c r="CZ4" s="417"/>
      <c r="DA4" s="418"/>
      <c r="DB4" s="416">
        <v>12.2</v>
      </c>
      <c r="DC4" s="417"/>
      <c r="DD4" s="417"/>
      <c r="DE4" s="417"/>
      <c r="DF4" s="417"/>
      <c r="DG4" s="417"/>
      <c r="DH4" s="417"/>
      <c r="DI4" s="418"/>
    </row>
    <row r="5" spans="1:119" ht="18.75" customHeight="1" x14ac:dyDescent="0.2">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92</v>
      </c>
      <c r="AN5" s="477"/>
      <c r="AO5" s="477"/>
      <c r="AP5" s="477"/>
      <c r="AQ5" s="477"/>
      <c r="AR5" s="477"/>
      <c r="AS5" s="477"/>
      <c r="AT5" s="478"/>
      <c r="AU5" s="479" t="s">
        <v>93</v>
      </c>
      <c r="AV5" s="480"/>
      <c r="AW5" s="480"/>
      <c r="AX5" s="480"/>
      <c r="AY5" s="481" t="s">
        <v>94</v>
      </c>
      <c r="AZ5" s="482"/>
      <c r="BA5" s="482"/>
      <c r="BB5" s="482"/>
      <c r="BC5" s="482"/>
      <c r="BD5" s="482"/>
      <c r="BE5" s="482"/>
      <c r="BF5" s="482"/>
      <c r="BG5" s="482"/>
      <c r="BH5" s="482"/>
      <c r="BI5" s="482"/>
      <c r="BJ5" s="482"/>
      <c r="BK5" s="482"/>
      <c r="BL5" s="482"/>
      <c r="BM5" s="483"/>
      <c r="BN5" s="447">
        <v>38703372</v>
      </c>
      <c r="BO5" s="448"/>
      <c r="BP5" s="448"/>
      <c r="BQ5" s="448"/>
      <c r="BR5" s="448"/>
      <c r="BS5" s="448"/>
      <c r="BT5" s="448"/>
      <c r="BU5" s="449"/>
      <c r="BV5" s="447">
        <v>34838422</v>
      </c>
      <c r="BW5" s="448"/>
      <c r="BX5" s="448"/>
      <c r="BY5" s="448"/>
      <c r="BZ5" s="448"/>
      <c r="CA5" s="448"/>
      <c r="CB5" s="448"/>
      <c r="CC5" s="449"/>
      <c r="CD5" s="450" t="s">
        <v>95</v>
      </c>
      <c r="CE5" s="451"/>
      <c r="CF5" s="451"/>
      <c r="CG5" s="451"/>
      <c r="CH5" s="451"/>
      <c r="CI5" s="451"/>
      <c r="CJ5" s="451"/>
      <c r="CK5" s="451"/>
      <c r="CL5" s="451"/>
      <c r="CM5" s="451"/>
      <c r="CN5" s="451"/>
      <c r="CO5" s="451"/>
      <c r="CP5" s="451"/>
      <c r="CQ5" s="451"/>
      <c r="CR5" s="451"/>
      <c r="CS5" s="452"/>
      <c r="CT5" s="444">
        <v>67.3</v>
      </c>
      <c r="CU5" s="445"/>
      <c r="CV5" s="445"/>
      <c r="CW5" s="445"/>
      <c r="CX5" s="445"/>
      <c r="CY5" s="445"/>
      <c r="CZ5" s="445"/>
      <c r="DA5" s="446"/>
      <c r="DB5" s="444">
        <v>67.8</v>
      </c>
      <c r="DC5" s="445"/>
      <c r="DD5" s="445"/>
      <c r="DE5" s="445"/>
      <c r="DF5" s="445"/>
      <c r="DG5" s="445"/>
      <c r="DH5" s="445"/>
      <c r="DI5" s="446"/>
    </row>
    <row r="6" spans="1:119" ht="18.75" customHeight="1" x14ac:dyDescent="0.2">
      <c r="A6" s="178"/>
      <c r="B6" s="453" t="s">
        <v>96</v>
      </c>
      <c r="C6" s="454"/>
      <c r="D6" s="454"/>
      <c r="E6" s="455"/>
      <c r="F6" s="455"/>
      <c r="G6" s="455"/>
      <c r="H6" s="455"/>
      <c r="I6" s="455"/>
      <c r="J6" s="455"/>
      <c r="K6" s="455"/>
      <c r="L6" s="455" t="s">
        <v>97</v>
      </c>
      <c r="M6" s="455"/>
      <c r="N6" s="455"/>
      <c r="O6" s="455"/>
      <c r="P6" s="455"/>
      <c r="Q6" s="455"/>
      <c r="R6" s="459"/>
      <c r="S6" s="459"/>
      <c r="T6" s="459"/>
      <c r="U6" s="459"/>
      <c r="V6" s="460"/>
      <c r="W6" s="463" t="s">
        <v>98</v>
      </c>
      <c r="X6" s="464"/>
      <c r="Y6" s="464"/>
      <c r="Z6" s="464"/>
      <c r="AA6" s="464"/>
      <c r="AB6" s="454"/>
      <c r="AC6" s="467" t="s">
        <v>99</v>
      </c>
      <c r="AD6" s="468"/>
      <c r="AE6" s="468"/>
      <c r="AF6" s="468"/>
      <c r="AG6" s="468"/>
      <c r="AH6" s="468"/>
      <c r="AI6" s="468"/>
      <c r="AJ6" s="468"/>
      <c r="AK6" s="468"/>
      <c r="AL6" s="469"/>
      <c r="AM6" s="476" t="s">
        <v>100</v>
      </c>
      <c r="AN6" s="477"/>
      <c r="AO6" s="477"/>
      <c r="AP6" s="477"/>
      <c r="AQ6" s="477"/>
      <c r="AR6" s="477"/>
      <c r="AS6" s="477"/>
      <c r="AT6" s="478"/>
      <c r="AU6" s="479" t="s">
        <v>101</v>
      </c>
      <c r="AV6" s="480"/>
      <c r="AW6" s="480"/>
      <c r="AX6" s="480"/>
      <c r="AY6" s="481" t="s">
        <v>102</v>
      </c>
      <c r="AZ6" s="482"/>
      <c r="BA6" s="482"/>
      <c r="BB6" s="482"/>
      <c r="BC6" s="482"/>
      <c r="BD6" s="482"/>
      <c r="BE6" s="482"/>
      <c r="BF6" s="482"/>
      <c r="BG6" s="482"/>
      <c r="BH6" s="482"/>
      <c r="BI6" s="482"/>
      <c r="BJ6" s="482"/>
      <c r="BK6" s="482"/>
      <c r="BL6" s="482"/>
      <c r="BM6" s="483"/>
      <c r="BN6" s="447">
        <v>4404591</v>
      </c>
      <c r="BO6" s="448"/>
      <c r="BP6" s="448"/>
      <c r="BQ6" s="448"/>
      <c r="BR6" s="448"/>
      <c r="BS6" s="448"/>
      <c r="BT6" s="448"/>
      <c r="BU6" s="449"/>
      <c r="BV6" s="447">
        <v>863056</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67.3</v>
      </c>
      <c r="CU6" s="485"/>
      <c r="CV6" s="485"/>
      <c r="CW6" s="485"/>
      <c r="CX6" s="485"/>
      <c r="CY6" s="485"/>
      <c r="CZ6" s="485"/>
      <c r="DA6" s="486"/>
      <c r="DB6" s="484">
        <v>67.8</v>
      </c>
      <c r="DC6" s="485"/>
      <c r="DD6" s="485"/>
      <c r="DE6" s="485"/>
      <c r="DF6" s="485"/>
      <c r="DG6" s="485"/>
      <c r="DH6" s="485"/>
      <c r="DI6" s="486"/>
    </row>
    <row r="7" spans="1:119" ht="18.75" customHeight="1" x14ac:dyDescent="0.2">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105</v>
      </c>
      <c r="AV7" s="480"/>
      <c r="AW7" s="480"/>
      <c r="AX7" s="480"/>
      <c r="AY7" s="481" t="s">
        <v>106</v>
      </c>
      <c r="AZ7" s="482"/>
      <c r="BA7" s="482"/>
      <c r="BB7" s="482"/>
      <c r="BC7" s="482"/>
      <c r="BD7" s="482"/>
      <c r="BE7" s="482"/>
      <c r="BF7" s="482"/>
      <c r="BG7" s="482"/>
      <c r="BH7" s="482"/>
      <c r="BI7" s="482"/>
      <c r="BJ7" s="482"/>
      <c r="BK7" s="482"/>
      <c r="BL7" s="482"/>
      <c r="BM7" s="483"/>
      <c r="BN7" s="447">
        <v>3838593</v>
      </c>
      <c r="BO7" s="448"/>
      <c r="BP7" s="448"/>
      <c r="BQ7" s="448"/>
      <c r="BR7" s="448"/>
      <c r="BS7" s="448"/>
      <c r="BT7" s="448"/>
      <c r="BU7" s="449"/>
      <c r="BV7" s="447">
        <v>259499</v>
      </c>
      <c r="BW7" s="448"/>
      <c r="BX7" s="448"/>
      <c r="BY7" s="448"/>
      <c r="BZ7" s="448"/>
      <c r="CA7" s="448"/>
      <c r="CB7" s="448"/>
      <c r="CC7" s="449"/>
      <c r="CD7" s="450" t="s">
        <v>107</v>
      </c>
      <c r="CE7" s="451"/>
      <c r="CF7" s="451"/>
      <c r="CG7" s="451"/>
      <c r="CH7" s="451"/>
      <c r="CI7" s="451"/>
      <c r="CJ7" s="451"/>
      <c r="CK7" s="451"/>
      <c r="CL7" s="451"/>
      <c r="CM7" s="451"/>
      <c r="CN7" s="451"/>
      <c r="CO7" s="451"/>
      <c r="CP7" s="451"/>
      <c r="CQ7" s="451"/>
      <c r="CR7" s="451"/>
      <c r="CS7" s="452"/>
      <c r="CT7" s="447">
        <v>5282193</v>
      </c>
      <c r="CU7" s="448"/>
      <c r="CV7" s="448"/>
      <c r="CW7" s="448"/>
      <c r="CX7" s="448"/>
      <c r="CY7" s="448"/>
      <c r="CZ7" s="448"/>
      <c r="DA7" s="449"/>
      <c r="DB7" s="447">
        <v>4948021</v>
      </c>
      <c r="DC7" s="448"/>
      <c r="DD7" s="448"/>
      <c r="DE7" s="448"/>
      <c r="DF7" s="448"/>
      <c r="DG7" s="448"/>
      <c r="DH7" s="448"/>
      <c r="DI7" s="449"/>
    </row>
    <row r="8" spans="1:119" ht="18.75" customHeight="1" thickBot="1" x14ac:dyDescent="0.25">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108</v>
      </c>
      <c r="AN8" s="477"/>
      <c r="AO8" s="477"/>
      <c r="AP8" s="477"/>
      <c r="AQ8" s="477"/>
      <c r="AR8" s="477"/>
      <c r="AS8" s="477"/>
      <c r="AT8" s="478"/>
      <c r="AU8" s="479" t="s">
        <v>93</v>
      </c>
      <c r="AV8" s="480"/>
      <c r="AW8" s="480"/>
      <c r="AX8" s="480"/>
      <c r="AY8" s="481" t="s">
        <v>109</v>
      </c>
      <c r="AZ8" s="482"/>
      <c r="BA8" s="482"/>
      <c r="BB8" s="482"/>
      <c r="BC8" s="482"/>
      <c r="BD8" s="482"/>
      <c r="BE8" s="482"/>
      <c r="BF8" s="482"/>
      <c r="BG8" s="482"/>
      <c r="BH8" s="482"/>
      <c r="BI8" s="482"/>
      <c r="BJ8" s="482"/>
      <c r="BK8" s="482"/>
      <c r="BL8" s="482"/>
      <c r="BM8" s="483"/>
      <c r="BN8" s="447">
        <v>565998</v>
      </c>
      <c r="BO8" s="448"/>
      <c r="BP8" s="448"/>
      <c r="BQ8" s="448"/>
      <c r="BR8" s="448"/>
      <c r="BS8" s="448"/>
      <c r="BT8" s="448"/>
      <c r="BU8" s="449"/>
      <c r="BV8" s="447">
        <v>603557</v>
      </c>
      <c r="BW8" s="448"/>
      <c r="BX8" s="448"/>
      <c r="BY8" s="448"/>
      <c r="BZ8" s="448"/>
      <c r="CA8" s="448"/>
      <c r="CB8" s="448"/>
      <c r="CC8" s="449"/>
      <c r="CD8" s="450" t="s">
        <v>110</v>
      </c>
      <c r="CE8" s="451"/>
      <c r="CF8" s="451"/>
      <c r="CG8" s="451"/>
      <c r="CH8" s="451"/>
      <c r="CI8" s="451"/>
      <c r="CJ8" s="451"/>
      <c r="CK8" s="451"/>
      <c r="CL8" s="451"/>
      <c r="CM8" s="451"/>
      <c r="CN8" s="451"/>
      <c r="CO8" s="451"/>
      <c r="CP8" s="451"/>
      <c r="CQ8" s="451"/>
      <c r="CR8" s="451"/>
      <c r="CS8" s="452"/>
      <c r="CT8" s="487">
        <v>1.45</v>
      </c>
      <c r="CU8" s="488"/>
      <c r="CV8" s="488"/>
      <c r="CW8" s="488"/>
      <c r="CX8" s="488"/>
      <c r="CY8" s="488"/>
      <c r="CZ8" s="488"/>
      <c r="DA8" s="489"/>
      <c r="DB8" s="487">
        <v>1.56</v>
      </c>
      <c r="DC8" s="488"/>
      <c r="DD8" s="488"/>
      <c r="DE8" s="488"/>
      <c r="DF8" s="488"/>
      <c r="DG8" s="488"/>
      <c r="DH8" s="488"/>
      <c r="DI8" s="489"/>
    </row>
    <row r="9" spans="1:119" ht="18.75" customHeight="1" thickBot="1" x14ac:dyDescent="0.25">
      <c r="A9" s="178"/>
      <c r="B9" s="441" t="s">
        <v>111</v>
      </c>
      <c r="C9" s="442"/>
      <c r="D9" s="442"/>
      <c r="E9" s="442"/>
      <c r="F9" s="442"/>
      <c r="G9" s="442"/>
      <c r="H9" s="442"/>
      <c r="I9" s="442"/>
      <c r="J9" s="442"/>
      <c r="K9" s="490"/>
      <c r="L9" s="491" t="s">
        <v>112</v>
      </c>
      <c r="M9" s="492"/>
      <c r="N9" s="492"/>
      <c r="O9" s="492"/>
      <c r="P9" s="492"/>
      <c r="Q9" s="493"/>
      <c r="R9" s="494">
        <v>847</v>
      </c>
      <c r="S9" s="495"/>
      <c r="T9" s="495"/>
      <c r="U9" s="495"/>
      <c r="V9" s="496"/>
      <c r="W9" s="404" t="s">
        <v>113</v>
      </c>
      <c r="X9" s="405"/>
      <c r="Y9" s="405"/>
      <c r="Z9" s="405"/>
      <c r="AA9" s="405"/>
      <c r="AB9" s="405"/>
      <c r="AC9" s="405"/>
      <c r="AD9" s="405"/>
      <c r="AE9" s="405"/>
      <c r="AF9" s="405"/>
      <c r="AG9" s="405"/>
      <c r="AH9" s="405"/>
      <c r="AI9" s="405"/>
      <c r="AJ9" s="405"/>
      <c r="AK9" s="405"/>
      <c r="AL9" s="406"/>
      <c r="AM9" s="476" t="s">
        <v>114</v>
      </c>
      <c r="AN9" s="477"/>
      <c r="AO9" s="477"/>
      <c r="AP9" s="477"/>
      <c r="AQ9" s="477"/>
      <c r="AR9" s="477"/>
      <c r="AS9" s="477"/>
      <c r="AT9" s="478"/>
      <c r="AU9" s="479" t="s">
        <v>105</v>
      </c>
      <c r="AV9" s="480"/>
      <c r="AW9" s="480"/>
      <c r="AX9" s="480"/>
      <c r="AY9" s="481" t="s">
        <v>115</v>
      </c>
      <c r="AZ9" s="482"/>
      <c r="BA9" s="482"/>
      <c r="BB9" s="482"/>
      <c r="BC9" s="482"/>
      <c r="BD9" s="482"/>
      <c r="BE9" s="482"/>
      <c r="BF9" s="482"/>
      <c r="BG9" s="482"/>
      <c r="BH9" s="482"/>
      <c r="BI9" s="482"/>
      <c r="BJ9" s="482"/>
      <c r="BK9" s="482"/>
      <c r="BL9" s="482"/>
      <c r="BM9" s="483"/>
      <c r="BN9" s="447">
        <v>-37559</v>
      </c>
      <c r="BO9" s="448"/>
      <c r="BP9" s="448"/>
      <c r="BQ9" s="448"/>
      <c r="BR9" s="448"/>
      <c r="BS9" s="448"/>
      <c r="BT9" s="448"/>
      <c r="BU9" s="449"/>
      <c r="BV9" s="447">
        <v>263614</v>
      </c>
      <c r="BW9" s="448"/>
      <c r="BX9" s="448"/>
      <c r="BY9" s="448"/>
      <c r="BZ9" s="448"/>
      <c r="CA9" s="448"/>
      <c r="CB9" s="448"/>
      <c r="CC9" s="449"/>
      <c r="CD9" s="450" t="s">
        <v>116</v>
      </c>
      <c r="CE9" s="451"/>
      <c r="CF9" s="451"/>
      <c r="CG9" s="451"/>
      <c r="CH9" s="451"/>
      <c r="CI9" s="451"/>
      <c r="CJ9" s="451"/>
      <c r="CK9" s="451"/>
      <c r="CL9" s="451"/>
      <c r="CM9" s="451"/>
      <c r="CN9" s="451"/>
      <c r="CO9" s="451"/>
      <c r="CP9" s="451"/>
      <c r="CQ9" s="451"/>
      <c r="CR9" s="451"/>
      <c r="CS9" s="452"/>
      <c r="CT9" s="444" t="s">
        <v>117</v>
      </c>
      <c r="CU9" s="445"/>
      <c r="CV9" s="445"/>
      <c r="CW9" s="445"/>
      <c r="CX9" s="445"/>
      <c r="CY9" s="445"/>
      <c r="CZ9" s="445"/>
      <c r="DA9" s="446"/>
      <c r="DB9" s="444" t="s">
        <v>117</v>
      </c>
      <c r="DC9" s="445"/>
      <c r="DD9" s="445"/>
      <c r="DE9" s="445"/>
      <c r="DF9" s="445"/>
      <c r="DG9" s="445"/>
      <c r="DH9" s="445"/>
      <c r="DI9" s="446"/>
    </row>
    <row r="10" spans="1:119" ht="18.75" customHeight="1" thickBot="1" x14ac:dyDescent="0.25">
      <c r="A10" s="178"/>
      <c r="B10" s="441"/>
      <c r="C10" s="442"/>
      <c r="D10" s="442"/>
      <c r="E10" s="442"/>
      <c r="F10" s="442"/>
      <c r="G10" s="442"/>
      <c r="H10" s="442"/>
      <c r="I10" s="442"/>
      <c r="J10" s="442"/>
      <c r="K10" s="490"/>
      <c r="L10" s="497" t="s">
        <v>118</v>
      </c>
      <c r="M10" s="477"/>
      <c r="N10" s="477"/>
      <c r="O10" s="477"/>
      <c r="P10" s="477"/>
      <c r="Q10" s="478"/>
      <c r="R10" s="498">
        <v>0</v>
      </c>
      <c r="S10" s="499"/>
      <c r="T10" s="499"/>
      <c r="U10" s="499"/>
      <c r="V10" s="500"/>
      <c r="W10" s="435"/>
      <c r="X10" s="436"/>
      <c r="Y10" s="436"/>
      <c r="Z10" s="436"/>
      <c r="AA10" s="436"/>
      <c r="AB10" s="436"/>
      <c r="AC10" s="436"/>
      <c r="AD10" s="436"/>
      <c r="AE10" s="436"/>
      <c r="AF10" s="436"/>
      <c r="AG10" s="436"/>
      <c r="AH10" s="436"/>
      <c r="AI10" s="436"/>
      <c r="AJ10" s="436"/>
      <c r="AK10" s="436"/>
      <c r="AL10" s="439"/>
      <c r="AM10" s="476" t="s">
        <v>119</v>
      </c>
      <c r="AN10" s="477"/>
      <c r="AO10" s="477"/>
      <c r="AP10" s="477"/>
      <c r="AQ10" s="477"/>
      <c r="AR10" s="477"/>
      <c r="AS10" s="477"/>
      <c r="AT10" s="478"/>
      <c r="AU10" s="479" t="s">
        <v>120</v>
      </c>
      <c r="AV10" s="480"/>
      <c r="AW10" s="480"/>
      <c r="AX10" s="480"/>
      <c r="AY10" s="481" t="s">
        <v>121</v>
      </c>
      <c r="AZ10" s="482"/>
      <c r="BA10" s="482"/>
      <c r="BB10" s="482"/>
      <c r="BC10" s="482"/>
      <c r="BD10" s="482"/>
      <c r="BE10" s="482"/>
      <c r="BF10" s="482"/>
      <c r="BG10" s="482"/>
      <c r="BH10" s="482"/>
      <c r="BI10" s="482"/>
      <c r="BJ10" s="482"/>
      <c r="BK10" s="482"/>
      <c r="BL10" s="482"/>
      <c r="BM10" s="483"/>
      <c r="BN10" s="447">
        <v>6767</v>
      </c>
      <c r="BO10" s="448"/>
      <c r="BP10" s="448"/>
      <c r="BQ10" s="448"/>
      <c r="BR10" s="448"/>
      <c r="BS10" s="448"/>
      <c r="BT10" s="448"/>
      <c r="BU10" s="449"/>
      <c r="BV10" s="447">
        <v>6672</v>
      </c>
      <c r="BW10" s="448"/>
      <c r="BX10" s="448"/>
      <c r="BY10" s="448"/>
      <c r="BZ10" s="448"/>
      <c r="CA10" s="448"/>
      <c r="CB10" s="448"/>
      <c r="CC10" s="44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1"/>
      <c r="C11" s="442"/>
      <c r="D11" s="442"/>
      <c r="E11" s="442"/>
      <c r="F11" s="442"/>
      <c r="G11" s="442"/>
      <c r="H11" s="442"/>
      <c r="I11" s="442"/>
      <c r="J11" s="442"/>
      <c r="K11" s="490"/>
      <c r="L11" s="501" t="s">
        <v>123</v>
      </c>
      <c r="M11" s="502"/>
      <c r="N11" s="502"/>
      <c r="O11" s="502"/>
      <c r="P11" s="502"/>
      <c r="Q11" s="503"/>
      <c r="R11" s="504" t="s">
        <v>124</v>
      </c>
      <c r="S11" s="505"/>
      <c r="T11" s="505"/>
      <c r="U11" s="505"/>
      <c r="V11" s="506"/>
      <c r="W11" s="435"/>
      <c r="X11" s="436"/>
      <c r="Y11" s="436"/>
      <c r="Z11" s="436"/>
      <c r="AA11" s="436"/>
      <c r="AB11" s="436"/>
      <c r="AC11" s="436"/>
      <c r="AD11" s="436"/>
      <c r="AE11" s="436"/>
      <c r="AF11" s="436"/>
      <c r="AG11" s="436"/>
      <c r="AH11" s="436"/>
      <c r="AI11" s="436"/>
      <c r="AJ11" s="436"/>
      <c r="AK11" s="436"/>
      <c r="AL11" s="439"/>
      <c r="AM11" s="476" t="s">
        <v>125</v>
      </c>
      <c r="AN11" s="477"/>
      <c r="AO11" s="477"/>
      <c r="AP11" s="477"/>
      <c r="AQ11" s="477"/>
      <c r="AR11" s="477"/>
      <c r="AS11" s="477"/>
      <c r="AT11" s="478"/>
      <c r="AU11" s="479" t="s">
        <v>126</v>
      </c>
      <c r="AV11" s="480"/>
      <c r="AW11" s="480"/>
      <c r="AX11" s="480"/>
      <c r="AY11" s="481" t="s">
        <v>127</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128</v>
      </c>
      <c r="CE11" s="451"/>
      <c r="CF11" s="451"/>
      <c r="CG11" s="451"/>
      <c r="CH11" s="451"/>
      <c r="CI11" s="451"/>
      <c r="CJ11" s="451"/>
      <c r="CK11" s="451"/>
      <c r="CL11" s="451"/>
      <c r="CM11" s="451"/>
      <c r="CN11" s="451"/>
      <c r="CO11" s="451"/>
      <c r="CP11" s="451"/>
      <c r="CQ11" s="451"/>
      <c r="CR11" s="451"/>
      <c r="CS11" s="452"/>
      <c r="CT11" s="487" t="s">
        <v>129</v>
      </c>
      <c r="CU11" s="488"/>
      <c r="CV11" s="488"/>
      <c r="CW11" s="488"/>
      <c r="CX11" s="488"/>
      <c r="CY11" s="488"/>
      <c r="CZ11" s="488"/>
      <c r="DA11" s="489"/>
      <c r="DB11" s="487" t="s">
        <v>130</v>
      </c>
      <c r="DC11" s="488"/>
      <c r="DD11" s="488"/>
      <c r="DE11" s="488"/>
      <c r="DF11" s="488"/>
      <c r="DG11" s="488"/>
      <c r="DH11" s="488"/>
      <c r="DI11" s="489"/>
    </row>
    <row r="12" spans="1:119" ht="18.75" customHeight="1" x14ac:dyDescent="0.2">
      <c r="A12" s="178"/>
      <c r="B12" s="507" t="s">
        <v>131</v>
      </c>
      <c r="C12" s="508"/>
      <c r="D12" s="508"/>
      <c r="E12" s="508"/>
      <c r="F12" s="508"/>
      <c r="G12" s="508"/>
      <c r="H12" s="508"/>
      <c r="I12" s="508"/>
      <c r="J12" s="508"/>
      <c r="K12" s="509"/>
      <c r="L12" s="516" t="s">
        <v>132</v>
      </c>
      <c r="M12" s="517"/>
      <c r="N12" s="517"/>
      <c r="O12" s="517"/>
      <c r="P12" s="517"/>
      <c r="Q12" s="518"/>
      <c r="R12" s="519">
        <v>10160</v>
      </c>
      <c r="S12" s="520"/>
      <c r="T12" s="520"/>
      <c r="U12" s="520"/>
      <c r="V12" s="521"/>
      <c r="W12" s="522" t="s">
        <v>1</v>
      </c>
      <c r="X12" s="480"/>
      <c r="Y12" s="480"/>
      <c r="Z12" s="480"/>
      <c r="AA12" s="480"/>
      <c r="AB12" s="523"/>
      <c r="AC12" s="524" t="s">
        <v>133</v>
      </c>
      <c r="AD12" s="525"/>
      <c r="AE12" s="525"/>
      <c r="AF12" s="525"/>
      <c r="AG12" s="526"/>
      <c r="AH12" s="524" t="s">
        <v>134</v>
      </c>
      <c r="AI12" s="525"/>
      <c r="AJ12" s="525"/>
      <c r="AK12" s="525"/>
      <c r="AL12" s="527"/>
      <c r="AM12" s="476" t="s">
        <v>135</v>
      </c>
      <c r="AN12" s="477"/>
      <c r="AO12" s="477"/>
      <c r="AP12" s="477"/>
      <c r="AQ12" s="477"/>
      <c r="AR12" s="477"/>
      <c r="AS12" s="477"/>
      <c r="AT12" s="478"/>
      <c r="AU12" s="479" t="s">
        <v>101</v>
      </c>
      <c r="AV12" s="480"/>
      <c r="AW12" s="480"/>
      <c r="AX12" s="480"/>
      <c r="AY12" s="481" t="s">
        <v>136</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0</v>
      </c>
      <c r="BW12" s="448"/>
      <c r="BX12" s="448"/>
      <c r="BY12" s="448"/>
      <c r="BZ12" s="448"/>
      <c r="CA12" s="448"/>
      <c r="CB12" s="448"/>
      <c r="CC12" s="449"/>
      <c r="CD12" s="450" t="s">
        <v>137</v>
      </c>
      <c r="CE12" s="451"/>
      <c r="CF12" s="451"/>
      <c r="CG12" s="451"/>
      <c r="CH12" s="451"/>
      <c r="CI12" s="451"/>
      <c r="CJ12" s="451"/>
      <c r="CK12" s="451"/>
      <c r="CL12" s="451"/>
      <c r="CM12" s="451"/>
      <c r="CN12" s="451"/>
      <c r="CO12" s="451"/>
      <c r="CP12" s="451"/>
      <c r="CQ12" s="451"/>
      <c r="CR12" s="451"/>
      <c r="CS12" s="452"/>
      <c r="CT12" s="487" t="s">
        <v>138</v>
      </c>
      <c r="CU12" s="488"/>
      <c r="CV12" s="488"/>
      <c r="CW12" s="488"/>
      <c r="CX12" s="488"/>
      <c r="CY12" s="488"/>
      <c r="CZ12" s="488"/>
      <c r="DA12" s="489"/>
      <c r="DB12" s="487" t="s">
        <v>129</v>
      </c>
      <c r="DC12" s="488"/>
      <c r="DD12" s="488"/>
      <c r="DE12" s="488"/>
      <c r="DF12" s="488"/>
      <c r="DG12" s="488"/>
      <c r="DH12" s="488"/>
      <c r="DI12" s="489"/>
    </row>
    <row r="13" spans="1:119" ht="18.75" customHeight="1" x14ac:dyDescent="0.2">
      <c r="A13" s="178"/>
      <c r="B13" s="510"/>
      <c r="C13" s="511"/>
      <c r="D13" s="511"/>
      <c r="E13" s="511"/>
      <c r="F13" s="511"/>
      <c r="G13" s="511"/>
      <c r="H13" s="511"/>
      <c r="I13" s="511"/>
      <c r="J13" s="511"/>
      <c r="K13" s="512"/>
      <c r="L13" s="187"/>
      <c r="M13" s="538" t="s">
        <v>139</v>
      </c>
      <c r="N13" s="539"/>
      <c r="O13" s="539"/>
      <c r="P13" s="539"/>
      <c r="Q13" s="540"/>
      <c r="R13" s="531">
        <v>10115</v>
      </c>
      <c r="S13" s="532"/>
      <c r="T13" s="532"/>
      <c r="U13" s="532"/>
      <c r="V13" s="533"/>
      <c r="W13" s="463" t="s">
        <v>140</v>
      </c>
      <c r="X13" s="464"/>
      <c r="Y13" s="464"/>
      <c r="Z13" s="464"/>
      <c r="AA13" s="464"/>
      <c r="AB13" s="454"/>
      <c r="AC13" s="498">
        <v>14</v>
      </c>
      <c r="AD13" s="499"/>
      <c r="AE13" s="499"/>
      <c r="AF13" s="499"/>
      <c r="AG13" s="541"/>
      <c r="AH13" s="498" t="s">
        <v>129</v>
      </c>
      <c r="AI13" s="499"/>
      <c r="AJ13" s="499"/>
      <c r="AK13" s="499"/>
      <c r="AL13" s="500"/>
      <c r="AM13" s="476" t="s">
        <v>141</v>
      </c>
      <c r="AN13" s="477"/>
      <c r="AO13" s="477"/>
      <c r="AP13" s="477"/>
      <c r="AQ13" s="477"/>
      <c r="AR13" s="477"/>
      <c r="AS13" s="477"/>
      <c r="AT13" s="478"/>
      <c r="AU13" s="479" t="s">
        <v>101</v>
      </c>
      <c r="AV13" s="480"/>
      <c r="AW13" s="480"/>
      <c r="AX13" s="480"/>
      <c r="AY13" s="481" t="s">
        <v>142</v>
      </c>
      <c r="AZ13" s="482"/>
      <c r="BA13" s="482"/>
      <c r="BB13" s="482"/>
      <c r="BC13" s="482"/>
      <c r="BD13" s="482"/>
      <c r="BE13" s="482"/>
      <c r="BF13" s="482"/>
      <c r="BG13" s="482"/>
      <c r="BH13" s="482"/>
      <c r="BI13" s="482"/>
      <c r="BJ13" s="482"/>
      <c r="BK13" s="482"/>
      <c r="BL13" s="482"/>
      <c r="BM13" s="483"/>
      <c r="BN13" s="447">
        <v>-30792</v>
      </c>
      <c r="BO13" s="448"/>
      <c r="BP13" s="448"/>
      <c r="BQ13" s="448"/>
      <c r="BR13" s="448"/>
      <c r="BS13" s="448"/>
      <c r="BT13" s="448"/>
      <c r="BU13" s="449"/>
      <c r="BV13" s="447">
        <v>270286</v>
      </c>
      <c r="BW13" s="448"/>
      <c r="BX13" s="448"/>
      <c r="BY13" s="448"/>
      <c r="BZ13" s="448"/>
      <c r="CA13" s="448"/>
      <c r="CB13" s="448"/>
      <c r="CC13" s="449"/>
      <c r="CD13" s="450" t="s">
        <v>143</v>
      </c>
      <c r="CE13" s="451"/>
      <c r="CF13" s="451"/>
      <c r="CG13" s="451"/>
      <c r="CH13" s="451"/>
      <c r="CI13" s="451"/>
      <c r="CJ13" s="451"/>
      <c r="CK13" s="451"/>
      <c r="CL13" s="451"/>
      <c r="CM13" s="451"/>
      <c r="CN13" s="451"/>
      <c r="CO13" s="451"/>
      <c r="CP13" s="451"/>
      <c r="CQ13" s="451"/>
      <c r="CR13" s="451"/>
      <c r="CS13" s="452"/>
      <c r="CT13" s="444">
        <v>-2.2000000000000002</v>
      </c>
      <c r="CU13" s="445"/>
      <c r="CV13" s="445"/>
      <c r="CW13" s="445"/>
      <c r="CX13" s="445"/>
      <c r="CY13" s="445"/>
      <c r="CZ13" s="445"/>
      <c r="DA13" s="446"/>
      <c r="DB13" s="444">
        <v>-2.4</v>
      </c>
      <c r="DC13" s="445"/>
      <c r="DD13" s="445"/>
      <c r="DE13" s="445"/>
      <c r="DF13" s="445"/>
      <c r="DG13" s="445"/>
      <c r="DH13" s="445"/>
      <c r="DI13" s="446"/>
    </row>
    <row r="14" spans="1:119" ht="18.75" customHeight="1" thickBot="1" x14ac:dyDescent="0.25">
      <c r="A14" s="178"/>
      <c r="B14" s="510"/>
      <c r="C14" s="511"/>
      <c r="D14" s="511"/>
      <c r="E14" s="511"/>
      <c r="F14" s="511"/>
      <c r="G14" s="511"/>
      <c r="H14" s="511"/>
      <c r="I14" s="511"/>
      <c r="J14" s="511"/>
      <c r="K14" s="512"/>
      <c r="L14" s="528" t="s">
        <v>144</v>
      </c>
      <c r="M14" s="529"/>
      <c r="N14" s="529"/>
      <c r="O14" s="529"/>
      <c r="P14" s="529"/>
      <c r="Q14" s="530"/>
      <c r="R14" s="531">
        <v>10265</v>
      </c>
      <c r="S14" s="532"/>
      <c r="T14" s="532"/>
      <c r="U14" s="532"/>
      <c r="V14" s="533"/>
      <c r="W14" s="437"/>
      <c r="X14" s="438"/>
      <c r="Y14" s="438"/>
      <c r="Z14" s="438"/>
      <c r="AA14" s="438"/>
      <c r="AB14" s="427"/>
      <c r="AC14" s="534">
        <v>1.9</v>
      </c>
      <c r="AD14" s="535"/>
      <c r="AE14" s="535"/>
      <c r="AF14" s="535"/>
      <c r="AG14" s="536"/>
      <c r="AH14" s="534" t="s">
        <v>129</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145</v>
      </c>
      <c r="CE14" s="543"/>
      <c r="CF14" s="543"/>
      <c r="CG14" s="543"/>
      <c r="CH14" s="543"/>
      <c r="CI14" s="543"/>
      <c r="CJ14" s="543"/>
      <c r="CK14" s="543"/>
      <c r="CL14" s="543"/>
      <c r="CM14" s="543"/>
      <c r="CN14" s="543"/>
      <c r="CO14" s="543"/>
      <c r="CP14" s="543"/>
      <c r="CQ14" s="543"/>
      <c r="CR14" s="543"/>
      <c r="CS14" s="544"/>
      <c r="CT14" s="545" t="s">
        <v>138</v>
      </c>
      <c r="CU14" s="546"/>
      <c r="CV14" s="546"/>
      <c r="CW14" s="546"/>
      <c r="CX14" s="546"/>
      <c r="CY14" s="546"/>
      <c r="CZ14" s="546"/>
      <c r="DA14" s="547"/>
      <c r="DB14" s="545" t="s">
        <v>138</v>
      </c>
      <c r="DC14" s="546"/>
      <c r="DD14" s="546"/>
      <c r="DE14" s="546"/>
      <c r="DF14" s="546"/>
      <c r="DG14" s="546"/>
      <c r="DH14" s="546"/>
      <c r="DI14" s="547"/>
    </row>
    <row r="15" spans="1:119" ht="18.75" customHeight="1" x14ac:dyDescent="0.2">
      <c r="A15" s="178"/>
      <c r="B15" s="510"/>
      <c r="C15" s="511"/>
      <c r="D15" s="511"/>
      <c r="E15" s="511"/>
      <c r="F15" s="511"/>
      <c r="G15" s="511"/>
      <c r="H15" s="511"/>
      <c r="I15" s="511"/>
      <c r="J15" s="511"/>
      <c r="K15" s="512"/>
      <c r="L15" s="187"/>
      <c r="M15" s="538" t="s">
        <v>146</v>
      </c>
      <c r="N15" s="539"/>
      <c r="O15" s="539"/>
      <c r="P15" s="539"/>
      <c r="Q15" s="540"/>
      <c r="R15" s="531">
        <v>10223</v>
      </c>
      <c r="S15" s="532"/>
      <c r="T15" s="532"/>
      <c r="U15" s="532"/>
      <c r="V15" s="533"/>
      <c r="W15" s="463" t="s">
        <v>147</v>
      </c>
      <c r="X15" s="464"/>
      <c r="Y15" s="464"/>
      <c r="Z15" s="464"/>
      <c r="AA15" s="464"/>
      <c r="AB15" s="454"/>
      <c r="AC15" s="498">
        <v>13</v>
      </c>
      <c r="AD15" s="499"/>
      <c r="AE15" s="499"/>
      <c r="AF15" s="499"/>
      <c r="AG15" s="541"/>
      <c r="AH15" s="498" t="s">
        <v>138</v>
      </c>
      <c r="AI15" s="499"/>
      <c r="AJ15" s="499"/>
      <c r="AK15" s="499"/>
      <c r="AL15" s="500"/>
      <c r="AM15" s="476"/>
      <c r="AN15" s="477"/>
      <c r="AO15" s="477"/>
      <c r="AP15" s="477"/>
      <c r="AQ15" s="477"/>
      <c r="AR15" s="477"/>
      <c r="AS15" s="477"/>
      <c r="AT15" s="478"/>
      <c r="AU15" s="479"/>
      <c r="AV15" s="480"/>
      <c r="AW15" s="480"/>
      <c r="AX15" s="480"/>
      <c r="AY15" s="407" t="s">
        <v>148</v>
      </c>
      <c r="AZ15" s="408"/>
      <c r="BA15" s="408"/>
      <c r="BB15" s="408"/>
      <c r="BC15" s="408"/>
      <c r="BD15" s="408"/>
      <c r="BE15" s="408"/>
      <c r="BF15" s="408"/>
      <c r="BG15" s="408"/>
      <c r="BH15" s="408"/>
      <c r="BI15" s="408"/>
      <c r="BJ15" s="408"/>
      <c r="BK15" s="408"/>
      <c r="BL15" s="408"/>
      <c r="BM15" s="409"/>
      <c r="BN15" s="410">
        <v>4017487</v>
      </c>
      <c r="BO15" s="411"/>
      <c r="BP15" s="411"/>
      <c r="BQ15" s="411"/>
      <c r="BR15" s="411"/>
      <c r="BS15" s="411"/>
      <c r="BT15" s="411"/>
      <c r="BU15" s="412"/>
      <c r="BV15" s="410">
        <v>3802027</v>
      </c>
      <c r="BW15" s="411"/>
      <c r="BX15" s="411"/>
      <c r="BY15" s="411"/>
      <c r="BZ15" s="411"/>
      <c r="CA15" s="411"/>
      <c r="CB15" s="411"/>
      <c r="CC15" s="412"/>
      <c r="CD15" s="548" t="s">
        <v>149</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10"/>
      <c r="C16" s="511"/>
      <c r="D16" s="511"/>
      <c r="E16" s="511"/>
      <c r="F16" s="511"/>
      <c r="G16" s="511"/>
      <c r="H16" s="511"/>
      <c r="I16" s="511"/>
      <c r="J16" s="511"/>
      <c r="K16" s="512"/>
      <c r="L16" s="528" t="s">
        <v>150</v>
      </c>
      <c r="M16" s="551"/>
      <c r="N16" s="551"/>
      <c r="O16" s="551"/>
      <c r="P16" s="551"/>
      <c r="Q16" s="552"/>
      <c r="R16" s="553" t="s">
        <v>151</v>
      </c>
      <c r="S16" s="554"/>
      <c r="T16" s="554"/>
      <c r="U16" s="554"/>
      <c r="V16" s="555"/>
      <c r="W16" s="437"/>
      <c r="X16" s="438"/>
      <c r="Y16" s="438"/>
      <c r="Z16" s="438"/>
      <c r="AA16" s="438"/>
      <c r="AB16" s="427"/>
      <c r="AC16" s="534">
        <v>1.7</v>
      </c>
      <c r="AD16" s="535"/>
      <c r="AE16" s="535"/>
      <c r="AF16" s="535"/>
      <c r="AG16" s="536"/>
      <c r="AH16" s="534" t="s">
        <v>138</v>
      </c>
      <c r="AI16" s="535"/>
      <c r="AJ16" s="535"/>
      <c r="AK16" s="535"/>
      <c r="AL16" s="537"/>
      <c r="AM16" s="476"/>
      <c r="AN16" s="477"/>
      <c r="AO16" s="477"/>
      <c r="AP16" s="477"/>
      <c r="AQ16" s="477"/>
      <c r="AR16" s="477"/>
      <c r="AS16" s="477"/>
      <c r="AT16" s="478"/>
      <c r="AU16" s="479"/>
      <c r="AV16" s="480"/>
      <c r="AW16" s="480"/>
      <c r="AX16" s="480"/>
      <c r="AY16" s="481" t="s">
        <v>152</v>
      </c>
      <c r="AZ16" s="482"/>
      <c r="BA16" s="482"/>
      <c r="BB16" s="482"/>
      <c r="BC16" s="482"/>
      <c r="BD16" s="482"/>
      <c r="BE16" s="482"/>
      <c r="BF16" s="482"/>
      <c r="BG16" s="482"/>
      <c r="BH16" s="482"/>
      <c r="BI16" s="482"/>
      <c r="BJ16" s="482"/>
      <c r="BK16" s="482"/>
      <c r="BL16" s="482"/>
      <c r="BM16" s="483"/>
      <c r="BN16" s="447">
        <v>3194270</v>
      </c>
      <c r="BO16" s="448"/>
      <c r="BP16" s="448"/>
      <c r="BQ16" s="448"/>
      <c r="BR16" s="448"/>
      <c r="BS16" s="448"/>
      <c r="BT16" s="448"/>
      <c r="BU16" s="449"/>
      <c r="BV16" s="447">
        <v>2598457</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5">
      <c r="A17" s="178"/>
      <c r="B17" s="513"/>
      <c r="C17" s="514"/>
      <c r="D17" s="514"/>
      <c r="E17" s="514"/>
      <c r="F17" s="514"/>
      <c r="G17" s="514"/>
      <c r="H17" s="514"/>
      <c r="I17" s="514"/>
      <c r="J17" s="514"/>
      <c r="K17" s="515"/>
      <c r="L17" s="192"/>
      <c r="M17" s="558" t="s">
        <v>153</v>
      </c>
      <c r="N17" s="559"/>
      <c r="O17" s="559"/>
      <c r="P17" s="559"/>
      <c r="Q17" s="560"/>
      <c r="R17" s="553" t="s">
        <v>154</v>
      </c>
      <c r="S17" s="554"/>
      <c r="T17" s="554"/>
      <c r="U17" s="554"/>
      <c r="V17" s="555"/>
      <c r="W17" s="463" t="s">
        <v>155</v>
      </c>
      <c r="X17" s="464"/>
      <c r="Y17" s="464"/>
      <c r="Z17" s="464"/>
      <c r="AA17" s="464"/>
      <c r="AB17" s="454"/>
      <c r="AC17" s="498">
        <v>718</v>
      </c>
      <c r="AD17" s="499"/>
      <c r="AE17" s="499"/>
      <c r="AF17" s="499"/>
      <c r="AG17" s="541"/>
      <c r="AH17" s="498" t="s">
        <v>138</v>
      </c>
      <c r="AI17" s="499"/>
      <c r="AJ17" s="499"/>
      <c r="AK17" s="499"/>
      <c r="AL17" s="500"/>
      <c r="AM17" s="476"/>
      <c r="AN17" s="477"/>
      <c r="AO17" s="477"/>
      <c r="AP17" s="477"/>
      <c r="AQ17" s="477"/>
      <c r="AR17" s="477"/>
      <c r="AS17" s="477"/>
      <c r="AT17" s="478"/>
      <c r="AU17" s="479"/>
      <c r="AV17" s="480"/>
      <c r="AW17" s="480"/>
      <c r="AX17" s="480"/>
      <c r="AY17" s="481" t="s">
        <v>156</v>
      </c>
      <c r="AZ17" s="482"/>
      <c r="BA17" s="482"/>
      <c r="BB17" s="482"/>
      <c r="BC17" s="482"/>
      <c r="BD17" s="482"/>
      <c r="BE17" s="482"/>
      <c r="BF17" s="482"/>
      <c r="BG17" s="482"/>
      <c r="BH17" s="482"/>
      <c r="BI17" s="482"/>
      <c r="BJ17" s="482"/>
      <c r="BK17" s="482"/>
      <c r="BL17" s="482"/>
      <c r="BM17" s="483"/>
      <c r="BN17" s="447">
        <v>5282193</v>
      </c>
      <c r="BO17" s="448"/>
      <c r="BP17" s="448"/>
      <c r="BQ17" s="448"/>
      <c r="BR17" s="448"/>
      <c r="BS17" s="448"/>
      <c r="BT17" s="448"/>
      <c r="BU17" s="449"/>
      <c r="BV17" s="447">
        <v>4948021</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5">
      <c r="A18" s="178"/>
      <c r="B18" s="569" t="s">
        <v>157</v>
      </c>
      <c r="C18" s="490"/>
      <c r="D18" s="490"/>
      <c r="E18" s="570"/>
      <c r="F18" s="570"/>
      <c r="G18" s="570"/>
      <c r="H18" s="570"/>
      <c r="I18" s="570"/>
      <c r="J18" s="570"/>
      <c r="K18" s="570"/>
      <c r="L18" s="571">
        <v>78.709999999999994</v>
      </c>
      <c r="M18" s="571"/>
      <c r="N18" s="571"/>
      <c r="O18" s="571"/>
      <c r="P18" s="571"/>
      <c r="Q18" s="571"/>
      <c r="R18" s="572"/>
      <c r="S18" s="572"/>
      <c r="T18" s="572"/>
      <c r="U18" s="572"/>
      <c r="V18" s="573"/>
      <c r="W18" s="465"/>
      <c r="X18" s="466"/>
      <c r="Y18" s="466"/>
      <c r="Z18" s="466"/>
      <c r="AA18" s="466"/>
      <c r="AB18" s="457"/>
      <c r="AC18" s="574">
        <v>96.4</v>
      </c>
      <c r="AD18" s="575"/>
      <c r="AE18" s="575"/>
      <c r="AF18" s="575"/>
      <c r="AG18" s="576"/>
      <c r="AH18" s="574" t="s">
        <v>138</v>
      </c>
      <c r="AI18" s="575"/>
      <c r="AJ18" s="575"/>
      <c r="AK18" s="575"/>
      <c r="AL18" s="577"/>
      <c r="AM18" s="476"/>
      <c r="AN18" s="477"/>
      <c r="AO18" s="477"/>
      <c r="AP18" s="477"/>
      <c r="AQ18" s="477"/>
      <c r="AR18" s="477"/>
      <c r="AS18" s="477"/>
      <c r="AT18" s="478"/>
      <c r="AU18" s="479"/>
      <c r="AV18" s="480"/>
      <c r="AW18" s="480"/>
      <c r="AX18" s="480"/>
      <c r="AY18" s="481" t="s">
        <v>158</v>
      </c>
      <c r="AZ18" s="482"/>
      <c r="BA18" s="482"/>
      <c r="BB18" s="482"/>
      <c r="BC18" s="482"/>
      <c r="BD18" s="482"/>
      <c r="BE18" s="482"/>
      <c r="BF18" s="482"/>
      <c r="BG18" s="482"/>
      <c r="BH18" s="482"/>
      <c r="BI18" s="482"/>
      <c r="BJ18" s="482"/>
      <c r="BK18" s="482"/>
      <c r="BL18" s="482"/>
      <c r="BM18" s="483"/>
      <c r="BN18" s="447">
        <v>3113710</v>
      </c>
      <c r="BO18" s="448"/>
      <c r="BP18" s="448"/>
      <c r="BQ18" s="448"/>
      <c r="BR18" s="448"/>
      <c r="BS18" s="448"/>
      <c r="BT18" s="448"/>
      <c r="BU18" s="449"/>
      <c r="BV18" s="447">
        <v>2804344</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5">
      <c r="A19" s="178"/>
      <c r="B19" s="569" t="s">
        <v>159</v>
      </c>
      <c r="C19" s="490"/>
      <c r="D19" s="490"/>
      <c r="E19" s="570"/>
      <c r="F19" s="570"/>
      <c r="G19" s="570"/>
      <c r="H19" s="570"/>
      <c r="I19" s="570"/>
      <c r="J19" s="570"/>
      <c r="K19" s="570"/>
      <c r="L19" s="578">
        <v>11</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160</v>
      </c>
      <c r="AZ19" s="482"/>
      <c r="BA19" s="482"/>
      <c r="BB19" s="482"/>
      <c r="BC19" s="482"/>
      <c r="BD19" s="482"/>
      <c r="BE19" s="482"/>
      <c r="BF19" s="482"/>
      <c r="BG19" s="482"/>
      <c r="BH19" s="482"/>
      <c r="BI19" s="482"/>
      <c r="BJ19" s="482"/>
      <c r="BK19" s="482"/>
      <c r="BL19" s="482"/>
      <c r="BM19" s="483"/>
      <c r="BN19" s="447">
        <v>19579081</v>
      </c>
      <c r="BO19" s="448"/>
      <c r="BP19" s="448"/>
      <c r="BQ19" s="448"/>
      <c r="BR19" s="448"/>
      <c r="BS19" s="448"/>
      <c r="BT19" s="448"/>
      <c r="BU19" s="449"/>
      <c r="BV19" s="447">
        <v>17406186</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5">
      <c r="A20" s="178"/>
      <c r="B20" s="569" t="s">
        <v>161</v>
      </c>
      <c r="C20" s="490"/>
      <c r="D20" s="490"/>
      <c r="E20" s="570"/>
      <c r="F20" s="570"/>
      <c r="G20" s="570"/>
      <c r="H20" s="570"/>
      <c r="I20" s="570"/>
      <c r="J20" s="570"/>
      <c r="K20" s="570"/>
      <c r="L20" s="578">
        <v>800</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5">
      <c r="A21" s="178"/>
      <c r="B21" s="587" t="s">
        <v>162</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2">
      <c r="A22" s="178"/>
      <c r="B22" s="617" t="s">
        <v>163</v>
      </c>
      <c r="C22" s="591"/>
      <c r="D22" s="592"/>
      <c r="E22" s="459" t="s">
        <v>1</v>
      </c>
      <c r="F22" s="464"/>
      <c r="G22" s="464"/>
      <c r="H22" s="464"/>
      <c r="I22" s="464"/>
      <c r="J22" s="464"/>
      <c r="K22" s="454"/>
      <c r="L22" s="459" t="s">
        <v>164</v>
      </c>
      <c r="M22" s="464"/>
      <c r="N22" s="464"/>
      <c r="O22" s="464"/>
      <c r="P22" s="454"/>
      <c r="Q22" s="622" t="s">
        <v>165</v>
      </c>
      <c r="R22" s="623"/>
      <c r="S22" s="623"/>
      <c r="T22" s="623"/>
      <c r="U22" s="623"/>
      <c r="V22" s="624"/>
      <c r="W22" s="590" t="s">
        <v>166</v>
      </c>
      <c r="X22" s="591"/>
      <c r="Y22" s="592"/>
      <c r="Z22" s="459" t="s">
        <v>1</v>
      </c>
      <c r="AA22" s="464"/>
      <c r="AB22" s="464"/>
      <c r="AC22" s="464"/>
      <c r="AD22" s="464"/>
      <c r="AE22" s="464"/>
      <c r="AF22" s="464"/>
      <c r="AG22" s="454"/>
      <c r="AH22" s="628" t="s">
        <v>167</v>
      </c>
      <c r="AI22" s="464"/>
      <c r="AJ22" s="464"/>
      <c r="AK22" s="464"/>
      <c r="AL22" s="454"/>
      <c r="AM22" s="628" t="s">
        <v>168</v>
      </c>
      <c r="AN22" s="629"/>
      <c r="AO22" s="629"/>
      <c r="AP22" s="629"/>
      <c r="AQ22" s="629"/>
      <c r="AR22" s="630"/>
      <c r="AS22" s="622" t="s">
        <v>165</v>
      </c>
      <c r="AT22" s="623"/>
      <c r="AU22" s="623"/>
      <c r="AV22" s="623"/>
      <c r="AW22" s="623"/>
      <c r="AX22" s="634"/>
      <c r="AY22" s="407" t="s">
        <v>169</v>
      </c>
      <c r="AZ22" s="408"/>
      <c r="BA22" s="408"/>
      <c r="BB22" s="408"/>
      <c r="BC22" s="408"/>
      <c r="BD22" s="408"/>
      <c r="BE22" s="408"/>
      <c r="BF22" s="408"/>
      <c r="BG22" s="408"/>
      <c r="BH22" s="408"/>
      <c r="BI22" s="408"/>
      <c r="BJ22" s="408"/>
      <c r="BK22" s="408"/>
      <c r="BL22" s="408"/>
      <c r="BM22" s="409"/>
      <c r="BN22" s="410" t="s">
        <v>138</v>
      </c>
      <c r="BO22" s="411"/>
      <c r="BP22" s="411"/>
      <c r="BQ22" s="411"/>
      <c r="BR22" s="411"/>
      <c r="BS22" s="411"/>
      <c r="BT22" s="411"/>
      <c r="BU22" s="412"/>
      <c r="BV22" s="410" t="s">
        <v>138</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2">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170</v>
      </c>
      <c r="AZ23" s="482"/>
      <c r="BA23" s="482"/>
      <c r="BB23" s="482"/>
      <c r="BC23" s="482"/>
      <c r="BD23" s="482"/>
      <c r="BE23" s="482"/>
      <c r="BF23" s="482"/>
      <c r="BG23" s="482"/>
      <c r="BH23" s="482"/>
      <c r="BI23" s="482"/>
      <c r="BJ23" s="482"/>
      <c r="BK23" s="482"/>
      <c r="BL23" s="482"/>
      <c r="BM23" s="483"/>
      <c r="BN23" s="447" t="s">
        <v>138</v>
      </c>
      <c r="BO23" s="448"/>
      <c r="BP23" s="448"/>
      <c r="BQ23" s="448"/>
      <c r="BR23" s="448"/>
      <c r="BS23" s="448"/>
      <c r="BT23" s="448"/>
      <c r="BU23" s="449"/>
      <c r="BV23" s="447" t="s">
        <v>171</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5">
      <c r="A24" s="178"/>
      <c r="B24" s="618"/>
      <c r="C24" s="594"/>
      <c r="D24" s="595"/>
      <c r="E24" s="497" t="s">
        <v>172</v>
      </c>
      <c r="F24" s="477"/>
      <c r="G24" s="477"/>
      <c r="H24" s="477"/>
      <c r="I24" s="477"/>
      <c r="J24" s="477"/>
      <c r="K24" s="478"/>
      <c r="L24" s="498">
        <v>1</v>
      </c>
      <c r="M24" s="499"/>
      <c r="N24" s="499"/>
      <c r="O24" s="499"/>
      <c r="P24" s="541"/>
      <c r="Q24" s="498">
        <v>7700</v>
      </c>
      <c r="R24" s="499"/>
      <c r="S24" s="499"/>
      <c r="T24" s="499"/>
      <c r="U24" s="499"/>
      <c r="V24" s="541"/>
      <c r="W24" s="593"/>
      <c r="X24" s="594"/>
      <c r="Y24" s="595"/>
      <c r="Z24" s="497" t="s">
        <v>173</v>
      </c>
      <c r="AA24" s="477"/>
      <c r="AB24" s="477"/>
      <c r="AC24" s="477"/>
      <c r="AD24" s="477"/>
      <c r="AE24" s="477"/>
      <c r="AF24" s="477"/>
      <c r="AG24" s="478"/>
      <c r="AH24" s="498">
        <v>120</v>
      </c>
      <c r="AI24" s="499"/>
      <c r="AJ24" s="499"/>
      <c r="AK24" s="499"/>
      <c r="AL24" s="541"/>
      <c r="AM24" s="498">
        <v>365520</v>
      </c>
      <c r="AN24" s="499"/>
      <c r="AO24" s="499"/>
      <c r="AP24" s="499"/>
      <c r="AQ24" s="499"/>
      <c r="AR24" s="541"/>
      <c r="AS24" s="498">
        <v>3046</v>
      </c>
      <c r="AT24" s="499"/>
      <c r="AU24" s="499"/>
      <c r="AV24" s="499"/>
      <c r="AW24" s="499"/>
      <c r="AX24" s="500"/>
      <c r="AY24" s="563" t="s">
        <v>174</v>
      </c>
      <c r="AZ24" s="564"/>
      <c r="BA24" s="564"/>
      <c r="BB24" s="564"/>
      <c r="BC24" s="564"/>
      <c r="BD24" s="564"/>
      <c r="BE24" s="564"/>
      <c r="BF24" s="564"/>
      <c r="BG24" s="564"/>
      <c r="BH24" s="564"/>
      <c r="BI24" s="564"/>
      <c r="BJ24" s="564"/>
      <c r="BK24" s="564"/>
      <c r="BL24" s="564"/>
      <c r="BM24" s="565"/>
      <c r="BN24" s="447" t="s">
        <v>138</v>
      </c>
      <c r="BO24" s="448"/>
      <c r="BP24" s="448"/>
      <c r="BQ24" s="448"/>
      <c r="BR24" s="448"/>
      <c r="BS24" s="448"/>
      <c r="BT24" s="448"/>
      <c r="BU24" s="449"/>
      <c r="BV24" s="447" t="s">
        <v>138</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2">
      <c r="A25" s="178"/>
      <c r="B25" s="618"/>
      <c r="C25" s="594"/>
      <c r="D25" s="595"/>
      <c r="E25" s="497" t="s">
        <v>175</v>
      </c>
      <c r="F25" s="477"/>
      <c r="G25" s="477"/>
      <c r="H25" s="477"/>
      <c r="I25" s="477"/>
      <c r="J25" s="477"/>
      <c r="K25" s="478"/>
      <c r="L25" s="498">
        <v>2</v>
      </c>
      <c r="M25" s="499"/>
      <c r="N25" s="499"/>
      <c r="O25" s="499"/>
      <c r="P25" s="541"/>
      <c r="Q25" s="498">
        <v>6040</v>
      </c>
      <c r="R25" s="499"/>
      <c r="S25" s="499"/>
      <c r="T25" s="499"/>
      <c r="U25" s="499"/>
      <c r="V25" s="541"/>
      <c r="W25" s="593"/>
      <c r="X25" s="594"/>
      <c r="Y25" s="595"/>
      <c r="Z25" s="497" t="s">
        <v>176</v>
      </c>
      <c r="AA25" s="477"/>
      <c r="AB25" s="477"/>
      <c r="AC25" s="477"/>
      <c r="AD25" s="477"/>
      <c r="AE25" s="477"/>
      <c r="AF25" s="477"/>
      <c r="AG25" s="478"/>
      <c r="AH25" s="498" t="s">
        <v>138</v>
      </c>
      <c r="AI25" s="499"/>
      <c r="AJ25" s="499"/>
      <c r="AK25" s="499"/>
      <c r="AL25" s="541"/>
      <c r="AM25" s="498" t="s">
        <v>138</v>
      </c>
      <c r="AN25" s="499"/>
      <c r="AO25" s="499"/>
      <c r="AP25" s="499"/>
      <c r="AQ25" s="499"/>
      <c r="AR25" s="541"/>
      <c r="AS25" s="498" t="s">
        <v>138</v>
      </c>
      <c r="AT25" s="499"/>
      <c r="AU25" s="499"/>
      <c r="AV25" s="499"/>
      <c r="AW25" s="499"/>
      <c r="AX25" s="500"/>
      <c r="AY25" s="407" t="s">
        <v>177</v>
      </c>
      <c r="AZ25" s="408"/>
      <c r="BA25" s="408"/>
      <c r="BB25" s="408"/>
      <c r="BC25" s="408"/>
      <c r="BD25" s="408"/>
      <c r="BE25" s="408"/>
      <c r="BF25" s="408"/>
      <c r="BG25" s="408"/>
      <c r="BH25" s="408"/>
      <c r="BI25" s="408"/>
      <c r="BJ25" s="408"/>
      <c r="BK25" s="408"/>
      <c r="BL25" s="408"/>
      <c r="BM25" s="409"/>
      <c r="BN25" s="410">
        <v>1725233</v>
      </c>
      <c r="BO25" s="411"/>
      <c r="BP25" s="411"/>
      <c r="BQ25" s="411"/>
      <c r="BR25" s="411"/>
      <c r="BS25" s="411"/>
      <c r="BT25" s="411"/>
      <c r="BU25" s="412"/>
      <c r="BV25" s="410">
        <v>8804022</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2">
      <c r="A26" s="178"/>
      <c r="B26" s="618"/>
      <c r="C26" s="594"/>
      <c r="D26" s="595"/>
      <c r="E26" s="497" t="s">
        <v>178</v>
      </c>
      <c r="F26" s="477"/>
      <c r="G26" s="477"/>
      <c r="H26" s="477"/>
      <c r="I26" s="477"/>
      <c r="J26" s="477"/>
      <c r="K26" s="478"/>
      <c r="L26" s="498">
        <v>1</v>
      </c>
      <c r="M26" s="499"/>
      <c r="N26" s="499"/>
      <c r="O26" s="499"/>
      <c r="P26" s="541"/>
      <c r="Q26" s="498">
        <v>5500</v>
      </c>
      <c r="R26" s="499"/>
      <c r="S26" s="499"/>
      <c r="T26" s="499"/>
      <c r="U26" s="499"/>
      <c r="V26" s="541"/>
      <c r="W26" s="593"/>
      <c r="X26" s="594"/>
      <c r="Y26" s="595"/>
      <c r="Z26" s="497" t="s">
        <v>179</v>
      </c>
      <c r="AA26" s="599"/>
      <c r="AB26" s="599"/>
      <c r="AC26" s="599"/>
      <c r="AD26" s="599"/>
      <c r="AE26" s="599"/>
      <c r="AF26" s="599"/>
      <c r="AG26" s="600"/>
      <c r="AH26" s="498">
        <v>1</v>
      </c>
      <c r="AI26" s="499"/>
      <c r="AJ26" s="499"/>
      <c r="AK26" s="499"/>
      <c r="AL26" s="541"/>
      <c r="AM26" s="498" t="s">
        <v>180</v>
      </c>
      <c r="AN26" s="499"/>
      <c r="AO26" s="499"/>
      <c r="AP26" s="499"/>
      <c r="AQ26" s="499"/>
      <c r="AR26" s="541"/>
      <c r="AS26" s="498" t="s">
        <v>180</v>
      </c>
      <c r="AT26" s="499"/>
      <c r="AU26" s="499"/>
      <c r="AV26" s="499"/>
      <c r="AW26" s="499"/>
      <c r="AX26" s="500"/>
      <c r="AY26" s="450" t="s">
        <v>181</v>
      </c>
      <c r="AZ26" s="451"/>
      <c r="BA26" s="451"/>
      <c r="BB26" s="451"/>
      <c r="BC26" s="451"/>
      <c r="BD26" s="451"/>
      <c r="BE26" s="451"/>
      <c r="BF26" s="451"/>
      <c r="BG26" s="451"/>
      <c r="BH26" s="451"/>
      <c r="BI26" s="451"/>
      <c r="BJ26" s="451"/>
      <c r="BK26" s="451"/>
      <c r="BL26" s="451"/>
      <c r="BM26" s="452"/>
      <c r="BN26" s="447" t="s">
        <v>138</v>
      </c>
      <c r="BO26" s="448"/>
      <c r="BP26" s="448"/>
      <c r="BQ26" s="448"/>
      <c r="BR26" s="448"/>
      <c r="BS26" s="448"/>
      <c r="BT26" s="448"/>
      <c r="BU26" s="449"/>
      <c r="BV26" s="447" t="s">
        <v>138</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5">
      <c r="A27" s="178"/>
      <c r="B27" s="618"/>
      <c r="C27" s="594"/>
      <c r="D27" s="595"/>
      <c r="E27" s="497" t="s">
        <v>182</v>
      </c>
      <c r="F27" s="477"/>
      <c r="G27" s="477"/>
      <c r="H27" s="477"/>
      <c r="I27" s="477"/>
      <c r="J27" s="477"/>
      <c r="K27" s="478"/>
      <c r="L27" s="498">
        <v>1</v>
      </c>
      <c r="M27" s="499"/>
      <c r="N27" s="499"/>
      <c r="O27" s="499"/>
      <c r="P27" s="541"/>
      <c r="Q27" s="498">
        <v>2910</v>
      </c>
      <c r="R27" s="499"/>
      <c r="S27" s="499"/>
      <c r="T27" s="499"/>
      <c r="U27" s="499"/>
      <c r="V27" s="541"/>
      <c r="W27" s="593"/>
      <c r="X27" s="594"/>
      <c r="Y27" s="595"/>
      <c r="Z27" s="497" t="s">
        <v>183</v>
      </c>
      <c r="AA27" s="477"/>
      <c r="AB27" s="477"/>
      <c r="AC27" s="477"/>
      <c r="AD27" s="477"/>
      <c r="AE27" s="477"/>
      <c r="AF27" s="477"/>
      <c r="AG27" s="478"/>
      <c r="AH27" s="498">
        <v>4</v>
      </c>
      <c r="AI27" s="499"/>
      <c r="AJ27" s="499"/>
      <c r="AK27" s="499"/>
      <c r="AL27" s="541"/>
      <c r="AM27" s="498">
        <v>14251</v>
      </c>
      <c r="AN27" s="499"/>
      <c r="AO27" s="499"/>
      <c r="AP27" s="499"/>
      <c r="AQ27" s="499"/>
      <c r="AR27" s="541"/>
      <c r="AS27" s="498">
        <v>3563</v>
      </c>
      <c r="AT27" s="499"/>
      <c r="AU27" s="499"/>
      <c r="AV27" s="499"/>
      <c r="AW27" s="499"/>
      <c r="AX27" s="500"/>
      <c r="AY27" s="542" t="s">
        <v>184</v>
      </c>
      <c r="AZ27" s="543"/>
      <c r="BA27" s="543"/>
      <c r="BB27" s="543"/>
      <c r="BC27" s="543"/>
      <c r="BD27" s="543"/>
      <c r="BE27" s="543"/>
      <c r="BF27" s="543"/>
      <c r="BG27" s="543"/>
      <c r="BH27" s="543"/>
      <c r="BI27" s="543"/>
      <c r="BJ27" s="543"/>
      <c r="BK27" s="543"/>
      <c r="BL27" s="543"/>
      <c r="BM27" s="544"/>
      <c r="BN27" s="566">
        <v>8657</v>
      </c>
      <c r="BO27" s="567"/>
      <c r="BP27" s="567"/>
      <c r="BQ27" s="567"/>
      <c r="BR27" s="567"/>
      <c r="BS27" s="567"/>
      <c r="BT27" s="567"/>
      <c r="BU27" s="568"/>
      <c r="BV27" s="566">
        <v>8657</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2">
      <c r="A28" s="178"/>
      <c r="B28" s="618"/>
      <c r="C28" s="594"/>
      <c r="D28" s="595"/>
      <c r="E28" s="497" t="s">
        <v>185</v>
      </c>
      <c r="F28" s="477"/>
      <c r="G28" s="477"/>
      <c r="H28" s="477"/>
      <c r="I28" s="477"/>
      <c r="J28" s="477"/>
      <c r="K28" s="478"/>
      <c r="L28" s="498">
        <v>1</v>
      </c>
      <c r="M28" s="499"/>
      <c r="N28" s="499"/>
      <c r="O28" s="499"/>
      <c r="P28" s="541"/>
      <c r="Q28" s="498">
        <v>2490</v>
      </c>
      <c r="R28" s="499"/>
      <c r="S28" s="499"/>
      <c r="T28" s="499"/>
      <c r="U28" s="499"/>
      <c r="V28" s="541"/>
      <c r="W28" s="593"/>
      <c r="X28" s="594"/>
      <c r="Y28" s="595"/>
      <c r="Z28" s="497" t="s">
        <v>186</v>
      </c>
      <c r="AA28" s="477"/>
      <c r="AB28" s="477"/>
      <c r="AC28" s="477"/>
      <c r="AD28" s="477"/>
      <c r="AE28" s="477"/>
      <c r="AF28" s="477"/>
      <c r="AG28" s="478"/>
      <c r="AH28" s="498" t="s">
        <v>138</v>
      </c>
      <c r="AI28" s="499"/>
      <c r="AJ28" s="499"/>
      <c r="AK28" s="499"/>
      <c r="AL28" s="541"/>
      <c r="AM28" s="498" t="s">
        <v>171</v>
      </c>
      <c r="AN28" s="499"/>
      <c r="AO28" s="499"/>
      <c r="AP28" s="499"/>
      <c r="AQ28" s="499"/>
      <c r="AR28" s="541"/>
      <c r="AS28" s="498" t="s">
        <v>171</v>
      </c>
      <c r="AT28" s="499"/>
      <c r="AU28" s="499"/>
      <c r="AV28" s="499"/>
      <c r="AW28" s="499"/>
      <c r="AX28" s="500"/>
      <c r="AY28" s="601" t="s">
        <v>187</v>
      </c>
      <c r="AZ28" s="602"/>
      <c r="BA28" s="602"/>
      <c r="BB28" s="603"/>
      <c r="BC28" s="407" t="s">
        <v>47</v>
      </c>
      <c r="BD28" s="408"/>
      <c r="BE28" s="408"/>
      <c r="BF28" s="408"/>
      <c r="BG28" s="408"/>
      <c r="BH28" s="408"/>
      <c r="BI28" s="408"/>
      <c r="BJ28" s="408"/>
      <c r="BK28" s="408"/>
      <c r="BL28" s="408"/>
      <c r="BM28" s="409"/>
      <c r="BN28" s="410">
        <v>10167445</v>
      </c>
      <c r="BO28" s="411"/>
      <c r="BP28" s="411"/>
      <c r="BQ28" s="411"/>
      <c r="BR28" s="411"/>
      <c r="BS28" s="411"/>
      <c r="BT28" s="411"/>
      <c r="BU28" s="412"/>
      <c r="BV28" s="410">
        <v>9850678</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2">
      <c r="A29" s="178"/>
      <c r="B29" s="618"/>
      <c r="C29" s="594"/>
      <c r="D29" s="595"/>
      <c r="E29" s="497" t="s">
        <v>188</v>
      </c>
      <c r="F29" s="477"/>
      <c r="G29" s="477"/>
      <c r="H29" s="477"/>
      <c r="I29" s="477"/>
      <c r="J29" s="477"/>
      <c r="K29" s="478"/>
      <c r="L29" s="498">
        <v>10</v>
      </c>
      <c r="M29" s="499"/>
      <c r="N29" s="499"/>
      <c r="O29" s="499"/>
      <c r="P29" s="541"/>
      <c r="Q29" s="498">
        <v>2340</v>
      </c>
      <c r="R29" s="499"/>
      <c r="S29" s="499"/>
      <c r="T29" s="499"/>
      <c r="U29" s="499"/>
      <c r="V29" s="541"/>
      <c r="W29" s="596"/>
      <c r="X29" s="597"/>
      <c r="Y29" s="598"/>
      <c r="Z29" s="497" t="s">
        <v>189</v>
      </c>
      <c r="AA29" s="477"/>
      <c r="AB29" s="477"/>
      <c r="AC29" s="477"/>
      <c r="AD29" s="477"/>
      <c r="AE29" s="477"/>
      <c r="AF29" s="477"/>
      <c r="AG29" s="478"/>
      <c r="AH29" s="498">
        <v>124</v>
      </c>
      <c r="AI29" s="499"/>
      <c r="AJ29" s="499"/>
      <c r="AK29" s="499"/>
      <c r="AL29" s="541"/>
      <c r="AM29" s="498">
        <v>379771</v>
      </c>
      <c r="AN29" s="499"/>
      <c r="AO29" s="499"/>
      <c r="AP29" s="499"/>
      <c r="AQ29" s="499"/>
      <c r="AR29" s="541"/>
      <c r="AS29" s="498">
        <v>3063</v>
      </c>
      <c r="AT29" s="499"/>
      <c r="AU29" s="499"/>
      <c r="AV29" s="499"/>
      <c r="AW29" s="499"/>
      <c r="AX29" s="500"/>
      <c r="AY29" s="604"/>
      <c r="AZ29" s="605"/>
      <c r="BA29" s="605"/>
      <c r="BB29" s="606"/>
      <c r="BC29" s="481" t="s">
        <v>190</v>
      </c>
      <c r="BD29" s="482"/>
      <c r="BE29" s="482"/>
      <c r="BF29" s="482"/>
      <c r="BG29" s="482"/>
      <c r="BH29" s="482"/>
      <c r="BI29" s="482"/>
      <c r="BJ29" s="482"/>
      <c r="BK29" s="482"/>
      <c r="BL29" s="482"/>
      <c r="BM29" s="483"/>
      <c r="BN29" s="447">
        <v>23749</v>
      </c>
      <c r="BO29" s="448"/>
      <c r="BP29" s="448"/>
      <c r="BQ29" s="448"/>
      <c r="BR29" s="448"/>
      <c r="BS29" s="448"/>
      <c r="BT29" s="448"/>
      <c r="BU29" s="449"/>
      <c r="BV29" s="447">
        <v>23749</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5">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191</v>
      </c>
      <c r="X30" s="615"/>
      <c r="Y30" s="615"/>
      <c r="Z30" s="615"/>
      <c r="AA30" s="615"/>
      <c r="AB30" s="615"/>
      <c r="AC30" s="615"/>
      <c r="AD30" s="615"/>
      <c r="AE30" s="615"/>
      <c r="AF30" s="615"/>
      <c r="AG30" s="616"/>
      <c r="AH30" s="574">
        <v>96.3</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49</v>
      </c>
      <c r="BD30" s="564"/>
      <c r="BE30" s="564"/>
      <c r="BF30" s="564"/>
      <c r="BG30" s="564"/>
      <c r="BH30" s="564"/>
      <c r="BI30" s="564"/>
      <c r="BJ30" s="564"/>
      <c r="BK30" s="564"/>
      <c r="BL30" s="564"/>
      <c r="BM30" s="565"/>
      <c r="BN30" s="566">
        <v>96774118</v>
      </c>
      <c r="BO30" s="567"/>
      <c r="BP30" s="567"/>
      <c r="BQ30" s="567"/>
      <c r="BR30" s="567"/>
      <c r="BS30" s="567"/>
      <c r="BT30" s="567"/>
      <c r="BU30" s="568"/>
      <c r="BV30" s="566">
        <v>89919901</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10" t="s">
        <v>192</v>
      </c>
      <c r="D32" s="610"/>
      <c r="E32" s="610"/>
      <c r="F32" s="610"/>
      <c r="G32" s="610"/>
      <c r="H32" s="610"/>
      <c r="I32" s="610"/>
      <c r="J32" s="610"/>
      <c r="K32" s="610"/>
      <c r="L32" s="610"/>
      <c r="M32" s="610"/>
      <c r="N32" s="610"/>
      <c r="O32" s="610"/>
      <c r="P32" s="610"/>
      <c r="Q32" s="610"/>
      <c r="R32" s="610"/>
      <c r="S32" s="610"/>
      <c r="U32" s="451" t="s">
        <v>193</v>
      </c>
      <c r="V32" s="451"/>
      <c r="W32" s="451"/>
      <c r="X32" s="451"/>
      <c r="Y32" s="451"/>
      <c r="Z32" s="451"/>
      <c r="AA32" s="451"/>
      <c r="AB32" s="451"/>
      <c r="AC32" s="451"/>
      <c r="AD32" s="451"/>
      <c r="AE32" s="451"/>
      <c r="AF32" s="451"/>
      <c r="AG32" s="451"/>
      <c r="AH32" s="451"/>
      <c r="AI32" s="451"/>
      <c r="AJ32" s="451"/>
      <c r="AK32" s="451"/>
      <c r="AM32" s="451" t="s">
        <v>194</v>
      </c>
      <c r="AN32" s="451"/>
      <c r="AO32" s="451"/>
      <c r="AP32" s="451"/>
      <c r="AQ32" s="451"/>
      <c r="AR32" s="451"/>
      <c r="AS32" s="451"/>
      <c r="AT32" s="451"/>
      <c r="AU32" s="451"/>
      <c r="AV32" s="451"/>
      <c r="AW32" s="451"/>
      <c r="AX32" s="451"/>
      <c r="AY32" s="451"/>
      <c r="AZ32" s="451"/>
      <c r="BA32" s="451"/>
      <c r="BB32" s="451"/>
      <c r="BC32" s="451"/>
      <c r="BE32" s="451" t="s">
        <v>195</v>
      </c>
      <c r="BF32" s="451"/>
      <c r="BG32" s="451"/>
      <c r="BH32" s="451"/>
      <c r="BI32" s="451"/>
      <c r="BJ32" s="451"/>
      <c r="BK32" s="451"/>
      <c r="BL32" s="451"/>
      <c r="BM32" s="451"/>
      <c r="BN32" s="451"/>
      <c r="BO32" s="451"/>
      <c r="BP32" s="451"/>
      <c r="BQ32" s="451"/>
      <c r="BR32" s="451"/>
      <c r="BS32" s="451"/>
      <c r="BT32" s="451"/>
      <c r="BU32" s="451"/>
      <c r="BW32" s="451" t="s">
        <v>196</v>
      </c>
      <c r="BX32" s="451"/>
      <c r="BY32" s="451"/>
      <c r="BZ32" s="451"/>
      <c r="CA32" s="451"/>
      <c r="CB32" s="451"/>
      <c r="CC32" s="451"/>
      <c r="CD32" s="451"/>
      <c r="CE32" s="451"/>
      <c r="CF32" s="451"/>
      <c r="CG32" s="451"/>
      <c r="CH32" s="451"/>
      <c r="CI32" s="451"/>
      <c r="CJ32" s="451"/>
      <c r="CK32" s="451"/>
      <c r="CL32" s="451"/>
      <c r="CM32" s="451"/>
      <c r="CO32" s="451" t="s">
        <v>197</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2">
      <c r="A33" s="178"/>
      <c r="B33" s="202"/>
      <c r="C33" s="471" t="s">
        <v>198</v>
      </c>
      <c r="D33" s="471"/>
      <c r="E33" s="436" t="s">
        <v>199</v>
      </c>
      <c r="F33" s="436"/>
      <c r="G33" s="436"/>
      <c r="H33" s="436"/>
      <c r="I33" s="436"/>
      <c r="J33" s="436"/>
      <c r="K33" s="436"/>
      <c r="L33" s="436"/>
      <c r="M33" s="436"/>
      <c r="N33" s="436"/>
      <c r="O33" s="436"/>
      <c r="P33" s="436"/>
      <c r="Q33" s="436"/>
      <c r="R33" s="436"/>
      <c r="S33" s="436"/>
      <c r="T33" s="203"/>
      <c r="U33" s="471" t="s">
        <v>198</v>
      </c>
      <c r="V33" s="471"/>
      <c r="W33" s="436" t="s">
        <v>199</v>
      </c>
      <c r="X33" s="436"/>
      <c r="Y33" s="436"/>
      <c r="Z33" s="436"/>
      <c r="AA33" s="436"/>
      <c r="AB33" s="436"/>
      <c r="AC33" s="436"/>
      <c r="AD33" s="436"/>
      <c r="AE33" s="436"/>
      <c r="AF33" s="436"/>
      <c r="AG33" s="436"/>
      <c r="AH33" s="436"/>
      <c r="AI33" s="436"/>
      <c r="AJ33" s="436"/>
      <c r="AK33" s="436"/>
      <c r="AL33" s="203"/>
      <c r="AM33" s="471" t="s">
        <v>198</v>
      </c>
      <c r="AN33" s="471"/>
      <c r="AO33" s="436" t="s">
        <v>200</v>
      </c>
      <c r="AP33" s="436"/>
      <c r="AQ33" s="436"/>
      <c r="AR33" s="436"/>
      <c r="AS33" s="436"/>
      <c r="AT33" s="436"/>
      <c r="AU33" s="436"/>
      <c r="AV33" s="436"/>
      <c r="AW33" s="436"/>
      <c r="AX33" s="436"/>
      <c r="AY33" s="436"/>
      <c r="AZ33" s="436"/>
      <c r="BA33" s="436"/>
      <c r="BB33" s="436"/>
      <c r="BC33" s="436"/>
      <c r="BD33" s="204"/>
      <c r="BE33" s="436" t="s">
        <v>201</v>
      </c>
      <c r="BF33" s="436"/>
      <c r="BG33" s="436" t="s">
        <v>202</v>
      </c>
      <c r="BH33" s="436"/>
      <c r="BI33" s="436"/>
      <c r="BJ33" s="436"/>
      <c r="BK33" s="436"/>
      <c r="BL33" s="436"/>
      <c r="BM33" s="436"/>
      <c r="BN33" s="436"/>
      <c r="BO33" s="436"/>
      <c r="BP33" s="436"/>
      <c r="BQ33" s="436"/>
      <c r="BR33" s="436"/>
      <c r="BS33" s="436"/>
      <c r="BT33" s="436"/>
      <c r="BU33" s="436"/>
      <c r="BV33" s="204"/>
      <c r="BW33" s="471" t="s">
        <v>201</v>
      </c>
      <c r="BX33" s="471"/>
      <c r="BY33" s="436" t="s">
        <v>203</v>
      </c>
      <c r="BZ33" s="436"/>
      <c r="CA33" s="436"/>
      <c r="CB33" s="436"/>
      <c r="CC33" s="436"/>
      <c r="CD33" s="436"/>
      <c r="CE33" s="436"/>
      <c r="CF33" s="436"/>
      <c r="CG33" s="436"/>
      <c r="CH33" s="436"/>
      <c r="CI33" s="436"/>
      <c r="CJ33" s="436"/>
      <c r="CK33" s="436"/>
      <c r="CL33" s="436"/>
      <c r="CM33" s="436"/>
      <c r="CN33" s="203"/>
      <c r="CO33" s="471" t="s">
        <v>198</v>
      </c>
      <c r="CP33" s="471"/>
      <c r="CQ33" s="436" t="s">
        <v>204</v>
      </c>
      <c r="CR33" s="436"/>
      <c r="CS33" s="436"/>
      <c r="CT33" s="436"/>
      <c r="CU33" s="436"/>
      <c r="CV33" s="436"/>
      <c r="CW33" s="436"/>
      <c r="CX33" s="436"/>
      <c r="CY33" s="436"/>
      <c r="CZ33" s="436"/>
      <c r="DA33" s="436"/>
      <c r="DB33" s="436"/>
      <c r="DC33" s="436"/>
      <c r="DD33" s="436"/>
      <c r="DE33" s="436"/>
      <c r="DF33" s="203"/>
      <c r="DG33" s="636" t="s">
        <v>205</v>
      </c>
      <c r="DH33" s="636"/>
      <c r="DI33" s="205"/>
    </row>
    <row r="34" spans="1:113" ht="32.25" customHeight="1" x14ac:dyDescent="0.2">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6</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t="str">
        <f>IF(AO34="","",MAX(C34:D43,U34:V43)+1)</f>
        <v/>
      </c>
      <c r="AN34" s="637"/>
      <c r="AO34" s="638"/>
      <c r="AP34" s="638"/>
      <c r="AQ34" s="638"/>
      <c r="AR34" s="638"/>
      <c r="AS34" s="638"/>
      <c r="AT34" s="638"/>
      <c r="AU34" s="638"/>
      <c r="AV34" s="638"/>
      <c r="AW34" s="638"/>
      <c r="AX34" s="638"/>
      <c r="AY34" s="638"/>
      <c r="AZ34" s="638"/>
      <c r="BA34" s="638"/>
      <c r="BB34" s="638"/>
      <c r="BC34" s="638"/>
      <c r="BD34" s="178"/>
      <c r="BE34" s="637">
        <f>IF(BG34="","",MAX(C34:D43,U34:V43,AM34:AN43)+1)</f>
        <v>10</v>
      </c>
      <c r="BF34" s="637"/>
      <c r="BG34" s="638" t="str">
        <f>IF('各会計、関係団体の財政状況及び健全化判断比率'!B32="","",'各会計、関係団体の財政状況及び健全化判断比率'!B32)</f>
        <v>特定環境保全公共下水道特別会計</v>
      </c>
      <c r="BH34" s="638"/>
      <c r="BI34" s="638"/>
      <c r="BJ34" s="638"/>
      <c r="BK34" s="638"/>
      <c r="BL34" s="638"/>
      <c r="BM34" s="638"/>
      <c r="BN34" s="638"/>
      <c r="BO34" s="638"/>
      <c r="BP34" s="638"/>
      <c r="BQ34" s="638"/>
      <c r="BR34" s="638"/>
      <c r="BS34" s="638"/>
      <c r="BT34" s="638"/>
      <c r="BU34" s="638"/>
      <c r="BV34" s="178"/>
      <c r="BW34" s="637">
        <f>IF(BY34="","",MAX(C34:D43,U34:V43,AM34:AN43,BE34:BF43)+1)</f>
        <v>13</v>
      </c>
      <c r="BX34" s="637"/>
      <c r="BY34" s="638" t="str">
        <f>IF('各会計、関係団体の財政状況及び健全化判断比率'!B68="","",'各会計、関係団体の財政状況及び健全化判断比率'!B68)</f>
        <v>双葉地方広域市町村圏組合（一般会計）</v>
      </c>
      <c r="BZ34" s="638"/>
      <c r="CA34" s="638"/>
      <c r="CB34" s="638"/>
      <c r="CC34" s="638"/>
      <c r="CD34" s="638"/>
      <c r="CE34" s="638"/>
      <c r="CF34" s="638"/>
      <c r="CG34" s="638"/>
      <c r="CH34" s="638"/>
      <c r="CI34" s="638"/>
      <c r="CJ34" s="638"/>
      <c r="CK34" s="638"/>
      <c r="CL34" s="638"/>
      <c r="CM34" s="638"/>
      <c r="CN34" s="178"/>
      <c r="CO34" s="637" t="str">
        <f>IF(CQ34="","",MAX(C34:D43,U34:V43,AM34:AN43,BE34:BF43,BW34:BX43)+1)</f>
        <v/>
      </c>
      <c r="CP34" s="637"/>
      <c r="CQ34" s="638" t="str">
        <f>IF('各会計、関係団体の財政状況及び健全化判断比率'!BS7="","",'各会計、関係団体の財政状況及び健全化判断比率'!BS7)</f>
        <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2">
      <c r="A35" s="178"/>
      <c r="B35" s="202"/>
      <c r="C35" s="637">
        <f>IF(E35="","",C34+1)</f>
        <v>2</v>
      </c>
      <c r="D35" s="637"/>
      <c r="E35" s="638" t="str">
        <f>IF('各会計、関係団体の財政状況及び健全化判断比率'!B8="","",'各会計、関係団体の財政状況及び健全化判断比率'!B8)</f>
        <v>坂下ダム施設管理事業特別会計</v>
      </c>
      <c r="F35" s="638"/>
      <c r="G35" s="638"/>
      <c r="H35" s="638"/>
      <c r="I35" s="638"/>
      <c r="J35" s="638"/>
      <c r="K35" s="638"/>
      <c r="L35" s="638"/>
      <c r="M35" s="638"/>
      <c r="N35" s="638"/>
      <c r="O35" s="638"/>
      <c r="P35" s="638"/>
      <c r="Q35" s="638"/>
      <c r="R35" s="638"/>
      <c r="S35" s="638"/>
      <c r="T35" s="178"/>
      <c r="U35" s="637">
        <f>IF(W35="","",U34+1)</f>
        <v>7</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t="str">
        <f t="shared" ref="AM35:AM43" si="0">IF(AO35="","",AM34+1)</f>
        <v/>
      </c>
      <c r="AN35" s="637"/>
      <c r="AO35" s="638"/>
      <c r="AP35" s="638"/>
      <c r="AQ35" s="638"/>
      <c r="AR35" s="638"/>
      <c r="AS35" s="638"/>
      <c r="AT35" s="638"/>
      <c r="AU35" s="638"/>
      <c r="AV35" s="638"/>
      <c r="AW35" s="638"/>
      <c r="AX35" s="638"/>
      <c r="AY35" s="638"/>
      <c r="AZ35" s="638"/>
      <c r="BA35" s="638"/>
      <c r="BB35" s="638"/>
      <c r="BC35" s="638"/>
      <c r="BD35" s="178"/>
      <c r="BE35" s="637">
        <f t="shared" ref="BE35:BE43" si="1">IF(BG35="","",BE34+1)</f>
        <v>11</v>
      </c>
      <c r="BF35" s="637"/>
      <c r="BG35" s="638" t="str">
        <f>IF('各会計、関係団体の財政状況及び健全化判断比率'!B33="","",'各会計、関係団体の財政状況及び健全化判断比率'!B33)</f>
        <v>農業集落排水事業特別会計</v>
      </c>
      <c r="BH35" s="638"/>
      <c r="BI35" s="638"/>
      <c r="BJ35" s="638"/>
      <c r="BK35" s="638"/>
      <c r="BL35" s="638"/>
      <c r="BM35" s="638"/>
      <c r="BN35" s="638"/>
      <c r="BO35" s="638"/>
      <c r="BP35" s="638"/>
      <c r="BQ35" s="638"/>
      <c r="BR35" s="638"/>
      <c r="BS35" s="638"/>
      <c r="BT35" s="638"/>
      <c r="BU35" s="638"/>
      <c r="BV35" s="178"/>
      <c r="BW35" s="637">
        <f t="shared" ref="BW35:BW43" si="2">IF(BY35="","",BW34+1)</f>
        <v>14</v>
      </c>
      <c r="BX35" s="637"/>
      <c r="BY35" s="638" t="str">
        <f>IF('各会計、関係団体の財政状況及び健全化判断比率'!B69="","",'各会計、関係団体の財政状況及び健全化判断比率'!B69)</f>
        <v>双葉地方広域市町村圏組合（下水道事業特別会計）</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2">
      <c r="A36" s="178"/>
      <c r="B36" s="202"/>
      <c r="C36" s="637">
        <f>IF(E36="","",C35+1)</f>
        <v>3</v>
      </c>
      <c r="D36" s="637"/>
      <c r="E36" s="638" t="str">
        <f>IF('各会計、関係団体の財政状況及び健全化判断比率'!B9="","",'各会計、関係団体の財政状況及び健全化判断比率'!B9)</f>
        <v>地域下水道事業特別会計</v>
      </c>
      <c r="F36" s="638"/>
      <c r="G36" s="638"/>
      <c r="H36" s="638"/>
      <c r="I36" s="638"/>
      <c r="J36" s="638"/>
      <c r="K36" s="638"/>
      <c r="L36" s="638"/>
      <c r="M36" s="638"/>
      <c r="N36" s="638"/>
      <c r="O36" s="638"/>
      <c r="P36" s="638"/>
      <c r="Q36" s="638"/>
      <c r="R36" s="638"/>
      <c r="S36" s="638"/>
      <c r="T36" s="178"/>
      <c r="U36" s="637">
        <f t="shared" ref="U36:U43" si="4">IF(W36="","",U35+1)</f>
        <v>8</v>
      </c>
      <c r="V36" s="637"/>
      <c r="W36" s="638" t="str">
        <f>IF('各会計、関係団体の財政状況及び健全化判断比率'!B30="","",'各会計、関係団体の財政状況及び健全化判断比率'!B30)</f>
        <v>介護サービス特別会計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f t="shared" si="1"/>
        <v>12</v>
      </c>
      <c r="BF36" s="637"/>
      <c r="BG36" s="638" t="str">
        <f>IF('各会計、関係団体の財政状況及び健全化判断比率'!B34="","",'各会計、関係団体の財政状況及び健全化判断比率'!B34)</f>
        <v>宅地造成事業特別会計</v>
      </c>
      <c r="BH36" s="638"/>
      <c r="BI36" s="638"/>
      <c r="BJ36" s="638"/>
      <c r="BK36" s="638"/>
      <c r="BL36" s="638"/>
      <c r="BM36" s="638"/>
      <c r="BN36" s="638"/>
      <c r="BO36" s="638"/>
      <c r="BP36" s="638"/>
      <c r="BQ36" s="638"/>
      <c r="BR36" s="638"/>
      <c r="BS36" s="638"/>
      <c r="BT36" s="638"/>
      <c r="BU36" s="638"/>
      <c r="BV36" s="178"/>
      <c r="BW36" s="637">
        <f t="shared" si="2"/>
        <v>15</v>
      </c>
      <c r="BX36" s="637"/>
      <c r="BY36" s="638" t="str">
        <f>IF('各会計、関係団体の財政状況及び健全化判断比率'!B70="","",'各会計、関係団体の財政状況及び健全化判断比率'!B70)</f>
        <v>福島県後期高齢者医療広域連合（一般会計）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2">
      <c r="A37" s="178"/>
      <c r="B37" s="202"/>
      <c r="C37" s="637">
        <f>IF(E37="","",C36+1)</f>
        <v>4</v>
      </c>
      <c r="D37" s="637"/>
      <c r="E37" s="638" t="str">
        <f>IF('各会計、関係団体の財政状況及び健全化判断比率'!B10="","",'各会計、関係団体の財政状況及び健全化判断比率'!B10)</f>
        <v>中央台霊園管理事業特別会計</v>
      </c>
      <c r="F37" s="638"/>
      <c r="G37" s="638"/>
      <c r="H37" s="638"/>
      <c r="I37" s="638"/>
      <c r="J37" s="638"/>
      <c r="K37" s="638"/>
      <c r="L37" s="638"/>
      <c r="M37" s="638"/>
      <c r="N37" s="638"/>
      <c r="O37" s="638"/>
      <c r="P37" s="638"/>
      <c r="Q37" s="638"/>
      <c r="R37" s="638"/>
      <c r="S37" s="638"/>
      <c r="T37" s="178"/>
      <c r="U37" s="637">
        <f t="shared" si="4"/>
        <v>9</v>
      </c>
      <c r="V37" s="637"/>
      <c r="W37" s="638" t="str">
        <f>IF('各会計、関係団体の財政状況及び健全化判断比率'!B31="","",'各会計、関係団体の財政状況及び健全化判断比率'!B31)</f>
        <v>後期高齢者医療特別会計</v>
      </c>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16</v>
      </c>
      <c r="BX37" s="637"/>
      <c r="BY37" s="638" t="str">
        <f>IF('各会計、関係団体の財政状況及び健全化判断比率'!B71="","",'各会計、関係団体の財政状況及び健全化判断比率'!B71)</f>
        <v>福島県後期高齢者医療広域連合（後期高齢者医療特別会計）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2">
      <c r="A38" s="178"/>
      <c r="B38" s="202"/>
      <c r="C38" s="637">
        <f t="shared" ref="C38:C43" si="5">IF(E38="","",C37+1)</f>
        <v>5</v>
      </c>
      <c r="D38" s="637"/>
      <c r="E38" s="638" t="str">
        <f>IF('各会計、関係団体の財政状況及び健全化判断比率'!B11="","",'各会計、関係団体の財政状況及び健全化判断比率'!B11)</f>
        <v>やすらぎ霊園管理事業特別会計</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17</v>
      </c>
      <c r="BX38" s="637"/>
      <c r="BY38" s="638" t="str">
        <f>IF('各会計、関係団体の財政状況及び健全化判断比率'!B72="","",'各会計、関係団体の財政状況及び健全化判断比率'!B72)</f>
        <v>福島県市町村総合事務組合（一般会計）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2">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18</v>
      </c>
      <c r="BX39" s="637"/>
      <c r="BY39" s="638" t="str">
        <f>IF('各会計、関係団体の財政状況及び健全化判断比率'!B73="","",'各会計、関係団体の財政状況及び健全化判断比率'!B73)</f>
        <v>福島県市町村総合事務組合（消防補償等特別会計）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2">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19</v>
      </c>
      <c r="BX40" s="637"/>
      <c r="BY40" s="638" t="str">
        <f>IF('各会計、関係団体の財政状況及び健全化判断比率'!B74="","",'各会計、関係団体の財政状況及び健全化判断比率'!B74)</f>
        <v>福島県市町村総合事務組合（消防賞じゅつ金特別会計）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2">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20</v>
      </c>
      <c r="BX41" s="637"/>
      <c r="BY41" s="638" t="str">
        <f>IF('各会計、関係団体の財政状況及び健全化判断比率'!B75="","",'各会計、関係団体の財政状況及び健全化判断比率'!B75)</f>
        <v>福島県市町村総合事務組合（非常勤職員公務災害補償特別会計）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2">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21</v>
      </c>
      <c r="BX42" s="637"/>
      <c r="BY42" s="638" t="str">
        <f>IF('各会計、関係団体の財政状況及び健全化判断比率'!B76="","",'各会計、関係団体の財政状況及び健全化判断比率'!B76)</f>
        <v>福島県市町村総合事務組合（自治会館管理特別会計）</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2">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f t="shared" si="2"/>
        <v>22</v>
      </c>
      <c r="BX43" s="637"/>
      <c r="BY43" s="638" t="str">
        <f>IF('各会計、関係団体の財政状況及び健全化判断比率'!B77="","",'各会計、関係団体の財政状況及び健全化判断比率'!B77)</f>
        <v>双葉地方水道企業団　水道事業会計</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640" t="s">
        <v>207</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2">
      <c r="E47" s="640" t="s">
        <v>208</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2">
      <c r="E48" s="640" t="s">
        <v>209</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2">
      <c r="E49" s="641" t="s">
        <v>210</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2">
      <c r="E50" s="640" t="s">
        <v>211</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2">
      <c r="E51" s="640" t="s">
        <v>212</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2">
      <c r="E52" s="640" t="s">
        <v>213</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2">
      <c r="E53" s="367" t="s">
        <v>602</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CO111" sqref="CO111"/>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216" t="s">
        <v>572</v>
      </c>
      <c r="D34" s="1216"/>
      <c r="E34" s="1217"/>
      <c r="F34" s="32">
        <v>9.74</v>
      </c>
      <c r="G34" s="33">
        <v>26.5</v>
      </c>
      <c r="H34" s="33">
        <v>7.65</v>
      </c>
      <c r="I34" s="33">
        <v>11.76</v>
      </c>
      <c r="J34" s="34">
        <v>10.42</v>
      </c>
      <c r="K34" s="22"/>
      <c r="L34" s="22"/>
      <c r="M34" s="22"/>
      <c r="N34" s="22"/>
      <c r="O34" s="22"/>
      <c r="P34" s="22"/>
    </row>
    <row r="35" spans="1:16" ht="39" customHeight="1" x14ac:dyDescent="0.2">
      <c r="A35" s="22"/>
      <c r="B35" s="35"/>
      <c r="C35" s="1210" t="s">
        <v>573</v>
      </c>
      <c r="D35" s="1211"/>
      <c r="E35" s="1212"/>
      <c r="F35" s="36">
        <v>2.35</v>
      </c>
      <c r="G35" s="37">
        <v>0.73</v>
      </c>
      <c r="H35" s="37">
        <v>0.89</v>
      </c>
      <c r="I35" s="37">
        <v>0</v>
      </c>
      <c r="J35" s="38">
        <v>1.31</v>
      </c>
      <c r="K35" s="22"/>
      <c r="L35" s="22"/>
      <c r="M35" s="22"/>
      <c r="N35" s="22"/>
      <c r="O35" s="22"/>
      <c r="P35" s="22"/>
    </row>
    <row r="36" spans="1:16" ht="39" customHeight="1" x14ac:dyDescent="0.2">
      <c r="A36" s="22"/>
      <c r="B36" s="35"/>
      <c r="C36" s="1210" t="s">
        <v>574</v>
      </c>
      <c r="D36" s="1211"/>
      <c r="E36" s="1212"/>
      <c r="F36" s="36">
        <v>1.71</v>
      </c>
      <c r="G36" s="37">
        <v>1.07</v>
      </c>
      <c r="H36" s="37">
        <v>1.85</v>
      </c>
      <c r="I36" s="37">
        <v>3.01</v>
      </c>
      <c r="J36" s="38">
        <v>1.24</v>
      </c>
      <c r="K36" s="22"/>
      <c r="L36" s="22"/>
      <c r="M36" s="22"/>
      <c r="N36" s="22"/>
      <c r="O36" s="22"/>
      <c r="P36" s="22"/>
    </row>
    <row r="37" spans="1:16" ht="39" customHeight="1" x14ac:dyDescent="0.2">
      <c r="A37" s="22"/>
      <c r="B37" s="35"/>
      <c r="C37" s="1210" t="s">
        <v>575</v>
      </c>
      <c r="D37" s="1211"/>
      <c r="E37" s="1212"/>
      <c r="F37" s="36">
        <v>0</v>
      </c>
      <c r="G37" s="37">
        <v>0.48</v>
      </c>
      <c r="H37" s="37">
        <v>0.48</v>
      </c>
      <c r="I37" s="37">
        <v>0.5</v>
      </c>
      <c r="J37" s="38">
        <v>0.48</v>
      </c>
      <c r="K37" s="22"/>
      <c r="L37" s="22"/>
      <c r="M37" s="22"/>
      <c r="N37" s="22"/>
      <c r="O37" s="22"/>
      <c r="P37" s="22"/>
    </row>
    <row r="38" spans="1:16" ht="39" customHeight="1" x14ac:dyDescent="0.2">
      <c r="A38" s="22"/>
      <c r="B38" s="35"/>
      <c r="C38" s="1210" t="s">
        <v>576</v>
      </c>
      <c r="D38" s="1211"/>
      <c r="E38" s="1212"/>
      <c r="F38" s="36">
        <v>0.09</v>
      </c>
      <c r="G38" s="37">
        <v>0.08</v>
      </c>
      <c r="H38" s="37" t="s">
        <v>577</v>
      </c>
      <c r="I38" s="37">
        <v>0.38</v>
      </c>
      <c r="J38" s="38">
        <v>0.28999999999999998</v>
      </c>
      <c r="K38" s="22"/>
      <c r="L38" s="22"/>
      <c r="M38" s="22"/>
      <c r="N38" s="22"/>
      <c r="O38" s="22"/>
      <c r="P38" s="22"/>
    </row>
    <row r="39" spans="1:16" ht="39" customHeight="1" x14ac:dyDescent="0.2">
      <c r="A39" s="22"/>
      <c r="B39" s="35"/>
      <c r="C39" s="1210" t="s">
        <v>578</v>
      </c>
      <c r="D39" s="1211"/>
      <c r="E39" s="1212"/>
      <c r="F39" s="36">
        <v>0</v>
      </c>
      <c r="G39" s="37">
        <v>0</v>
      </c>
      <c r="H39" s="37">
        <v>0</v>
      </c>
      <c r="I39" s="37">
        <v>0</v>
      </c>
      <c r="J39" s="38">
        <v>0.01</v>
      </c>
      <c r="K39" s="22"/>
      <c r="L39" s="22"/>
      <c r="M39" s="22"/>
      <c r="N39" s="22"/>
      <c r="O39" s="22"/>
      <c r="P39" s="22"/>
    </row>
    <row r="40" spans="1:16" ht="39" customHeight="1" x14ac:dyDescent="0.2">
      <c r="A40" s="22"/>
      <c r="B40" s="35"/>
      <c r="C40" s="1210" t="s">
        <v>579</v>
      </c>
      <c r="D40" s="1211"/>
      <c r="E40" s="1212"/>
      <c r="F40" s="36">
        <v>0</v>
      </c>
      <c r="G40" s="37">
        <v>0</v>
      </c>
      <c r="H40" s="37">
        <v>0</v>
      </c>
      <c r="I40" s="37">
        <v>0</v>
      </c>
      <c r="J40" s="38">
        <v>0</v>
      </c>
      <c r="K40" s="22"/>
      <c r="L40" s="22"/>
      <c r="M40" s="22"/>
      <c r="N40" s="22"/>
      <c r="O40" s="22"/>
      <c r="P40" s="22"/>
    </row>
    <row r="41" spans="1:16" ht="39" customHeight="1" x14ac:dyDescent="0.2">
      <c r="A41" s="22"/>
      <c r="B41" s="35"/>
      <c r="C41" s="1210" t="s">
        <v>580</v>
      </c>
      <c r="D41" s="1211"/>
      <c r="E41" s="1212"/>
      <c r="F41" s="36" t="s">
        <v>523</v>
      </c>
      <c r="G41" s="37" t="s">
        <v>523</v>
      </c>
      <c r="H41" s="37" t="s">
        <v>581</v>
      </c>
      <c r="I41" s="37">
        <v>0.04</v>
      </c>
      <c r="J41" s="38">
        <v>0</v>
      </c>
      <c r="K41" s="22"/>
      <c r="L41" s="22"/>
      <c r="M41" s="22"/>
      <c r="N41" s="22"/>
      <c r="O41" s="22"/>
      <c r="P41" s="22"/>
    </row>
    <row r="42" spans="1:16" ht="39" customHeight="1" x14ac:dyDescent="0.2">
      <c r="A42" s="22"/>
      <c r="B42" s="39"/>
      <c r="C42" s="1210" t="s">
        <v>582</v>
      </c>
      <c r="D42" s="1211"/>
      <c r="E42" s="1212"/>
      <c r="F42" s="36" t="s">
        <v>523</v>
      </c>
      <c r="G42" s="37" t="s">
        <v>523</v>
      </c>
      <c r="H42" s="37" t="s">
        <v>583</v>
      </c>
      <c r="I42" s="37" t="s">
        <v>523</v>
      </c>
      <c r="J42" s="38" t="s">
        <v>523</v>
      </c>
      <c r="K42" s="22"/>
      <c r="L42" s="22"/>
      <c r="M42" s="22"/>
      <c r="N42" s="22"/>
      <c r="O42" s="22"/>
      <c r="P42" s="22"/>
    </row>
    <row r="43" spans="1:16" ht="39" customHeight="1" thickBot="1" x14ac:dyDescent="0.25">
      <c r="A43" s="22"/>
      <c r="B43" s="40"/>
      <c r="C43" s="1213" t="s">
        <v>584</v>
      </c>
      <c r="D43" s="1214"/>
      <c r="E43" s="1215"/>
      <c r="F43" s="41">
        <v>0.04</v>
      </c>
      <c r="G43" s="42">
        <v>0</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CYPDJPsNtisuX7p3vyCdtSdKQkoZAsza9uNS1eVWmEyHIwXKesE2WdrwZbvkZ9O6X3sy2GlCJssvXokA+VdLmw==" saltValue="V8skWiYv6434MTyxEbJd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CO111" sqref="CO111"/>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218" t="s">
        <v>10</v>
      </c>
      <c r="C45" s="1219"/>
      <c r="D45" s="58"/>
      <c r="E45" s="1224" t="s">
        <v>11</v>
      </c>
      <c r="F45" s="1224"/>
      <c r="G45" s="1224"/>
      <c r="H45" s="1224"/>
      <c r="I45" s="1224"/>
      <c r="J45" s="1225"/>
      <c r="K45" s="59">
        <v>5</v>
      </c>
      <c r="L45" s="60">
        <v>3</v>
      </c>
      <c r="M45" s="60" t="s">
        <v>523</v>
      </c>
      <c r="N45" s="60" t="s">
        <v>523</v>
      </c>
      <c r="O45" s="61" t="s">
        <v>523</v>
      </c>
      <c r="P45" s="48"/>
      <c r="Q45" s="48"/>
      <c r="R45" s="48"/>
      <c r="S45" s="48"/>
      <c r="T45" s="48"/>
      <c r="U45" s="48"/>
    </row>
    <row r="46" spans="1:21" ht="30.75" customHeight="1" x14ac:dyDescent="0.2">
      <c r="A46" s="48"/>
      <c r="B46" s="1220"/>
      <c r="C46" s="1221"/>
      <c r="D46" s="62"/>
      <c r="E46" s="1226" t="s">
        <v>12</v>
      </c>
      <c r="F46" s="1226"/>
      <c r="G46" s="1226"/>
      <c r="H46" s="1226"/>
      <c r="I46" s="1226"/>
      <c r="J46" s="1227"/>
      <c r="K46" s="63" t="s">
        <v>523</v>
      </c>
      <c r="L46" s="64" t="s">
        <v>523</v>
      </c>
      <c r="M46" s="64" t="s">
        <v>523</v>
      </c>
      <c r="N46" s="64" t="s">
        <v>523</v>
      </c>
      <c r="O46" s="65" t="s">
        <v>523</v>
      </c>
      <c r="P46" s="48"/>
      <c r="Q46" s="48"/>
      <c r="R46" s="48"/>
      <c r="S46" s="48"/>
      <c r="T46" s="48"/>
      <c r="U46" s="48"/>
    </row>
    <row r="47" spans="1:21" ht="30.75" customHeight="1" x14ac:dyDescent="0.2">
      <c r="A47" s="48"/>
      <c r="B47" s="1220"/>
      <c r="C47" s="1221"/>
      <c r="D47" s="62"/>
      <c r="E47" s="1226" t="s">
        <v>13</v>
      </c>
      <c r="F47" s="1226"/>
      <c r="G47" s="1226"/>
      <c r="H47" s="1226"/>
      <c r="I47" s="1226"/>
      <c r="J47" s="1227"/>
      <c r="K47" s="63" t="s">
        <v>523</v>
      </c>
      <c r="L47" s="64" t="s">
        <v>523</v>
      </c>
      <c r="M47" s="64" t="s">
        <v>523</v>
      </c>
      <c r="N47" s="64" t="s">
        <v>523</v>
      </c>
      <c r="O47" s="65" t="s">
        <v>523</v>
      </c>
      <c r="P47" s="48"/>
      <c r="Q47" s="48"/>
      <c r="R47" s="48"/>
      <c r="S47" s="48"/>
      <c r="T47" s="48"/>
      <c r="U47" s="48"/>
    </row>
    <row r="48" spans="1:21" ht="30.75" customHeight="1" x14ac:dyDescent="0.2">
      <c r="A48" s="48"/>
      <c r="B48" s="1220"/>
      <c r="C48" s="1221"/>
      <c r="D48" s="62"/>
      <c r="E48" s="1226" t="s">
        <v>14</v>
      </c>
      <c r="F48" s="1226"/>
      <c r="G48" s="1226"/>
      <c r="H48" s="1226"/>
      <c r="I48" s="1226"/>
      <c r="J48" s="1227"/>
      <c r="K48" s="63" t="s">
        <v>523</v>
      </c>
      <c r="L48" s="64" t="s">
        <v>523</v>
      </c>
      <c r="M48" s="64" t="s">
        <v>523</v>
      </c>
      <c r="N48" s="64" t="s">
        <v>523</v>
      </c>
      <c r="O48" s="65" t="s">
        <v>523</v>
      </c>
      <c r="P48" s="48"/>
      <c r="Q48" s="48"/>
      <c r="R48" s="48"/>
      <c r="S48" s="48"/>
      <c r="T48" s="48"/>
      <c r="U48" s="48"/>
    </row>
    <row r="49" spans="1:21" ht="30.75" customHeight="1" x14ac:dyDescent="0.2">
      <c r="A49" s="48"/>
      <c r="B49" s="1220"/>
      <c r="C49" s="1221"/>
      <c r="D49" s="62"/>
      <c r="E49" s="1226" t="s">
        <v>15</v>
      </c>
      <c r="F49" s="1226"/>
      <c r="G49" s="1226"/>
      <c r="H49" s="1226"/>
      <c r="I49" s="1226"/>
      <c r="J49" s="1227"/>
      <c r="K49" s="63">
        <v>47</v>
      </c>
      <c r="L49" s="64">
        <v>39</v>
      </c>
      <c r="M49" s="64">
        <v>30</v>
      </c>
      <c r="N49" s="64">
        <v>34</v>
      </c>
      <c r="O49" s="65">
        <v>41</v>
      </c>
      <c r="P49" s="48"/>
      <c r="Q49" s="48"/>
      <c r="R49" s="48"/>
      <c r="S49" s="48"/>
      <c r="T49" s="48"/>
      <c r="U49" s="48"/>
    </row>
    <row r="50" spans="1:21" ht="30.75" customHeight="1" x14ac:dyDescent="0.2">
      <c r="A50" s="48"/>
      <c r="B50" s="1220"/>
      <c r="C50" s="1221"/>
      <c r="D50" s="62"/>
      <c r="E50" s="1226" t="s">
        <v>16</v>
      </c>
      <c r="F50" s="1226"/>
      <c r="G50" s="1226"/>
      <c r="H50" s="1226"/>
      <c r="I50" s="1226"/>
      <c r="J50" s="1227"/>
      <c r="K50" s="63" t="s">
        <v>523</v>
      </c>
      <c r="L50" s="64" t="s">
        <v>523</v>
      </c>
      <c r="M50" s="64" t="s">
        <v>523</v>
      </c>
      <c r="N50" s="64" t="s">
        <v>523</v>
      </c>
      <c r="O50" s="65" t="s">
        <v>523</v>
      </c>
      <c r="P50" s="48"/>
      <c r="Q50" s="48"/>
      <c r="R50" s="48"/>
      <c r="S50" s="48"/>
      <c r="T50" s="48"/>
      <c r="U50" s="48"/>
    </row>
    <row r="51" spans="1:21" ht="30.75" customHeight="1" x14ac:dyDescent="0.2">
      <c r="A51" s="48"/>
      <c r="B51" s="1222"/>
      <c r="C51" s="1223"/>
      <c r="D51" s="66"/>
      <c r="E51" s="1226" t="s">
        <v>17</v>
      </c>
      <c r="F51" s="1226"/>
      <c r="G51" s="1226"/>
      <c r="H51" s="1226"/>
      <c r="I51" s="1226"/>
      <c r="J51" s="1227"/>
      <c r="K51" s="63" t="s">
        <v>523</v>
      </c>
      <c r="L51" s="64" t="s">
        <v>523</v>
      </c>
      <c r="M51" s="64" t="s">
        <v>523</v>
      </c>
      <c r="N51" s="64" t="s">
        <v>523</v>
      </c>
      <c r="O51" s="65" t="s">
        <v>523</v>
      </c>
      <c r="P51" s="48"/>
      <c r="Q51" s="48"/>
      <c r="R51" s="48"/>
      <c r="S51" s="48"/>
      <c r="T51" s="48"/>
      <c r="U51" s="48"/>
    </row>
    <row r="52" spans="1:21" ht="30.75" customHeight="1" x14ac:dyDescent="0.2">
      <c r="A52" s="48"/>
      <c r="B52" s="1228" t="s">
        <v>18</v>
      </c>
      <c r="C52" s="1229"/>
      <c r="D52" s="66"/>
      <c r="E52" s="1226" t="s">
        <v>19</v>
      </c>
      <c r="F52" s="1226"/>
      <c r="G52" s="1226"/>
      <c r="H52" s="1226"/>
      <c r="I52" s="1226"/>
      <c r="J52" s="1227"/>
      <c r="K52" s="63">
        <v>180</v>
      </c>
      <c r="L52" s="64">
        <v>172</v>
      </c>
      <c r="M52" s="64">
        <v>156</v>
      </c>
      <c r="N52" s="64">
        <v>146</v>
      </c>
      <c r="O52" s="65">
        <v>140</v>
      </c>
      <c r="P52" s="48"/>
      <c r="Q52" s="48"/>
      <c r="R52" s="48"/>
      <c r="S52" s="48"/>
      <c r="T52" s="48"/>
      <c r="U52" s="48"/>
    </row>
    <row r="53" spans="1:21" ht="30.75" customHeight="1" thickBot="1" x14ac:dyDescent="0.25">
      <c r="A53" s="48"/>
      <c r="B53" s="1230" t="s">
        <v>20</v>
      </c>
      <c r="C53" s="1231"/>
      <c r="D53" s="67"/>
      <c r="E53" s="1232" t="s">
        <v>21</v>
      </c>
      <c r="F53" s="1232"/>
      <c r="G53" s="1232"/>
      <c r="H53" s="1232"/>
      <c r="I53" s="1232"/>
      <c r="J53" s="1233"/>
      <c r="K53" s="68">
        <v>-128</v>
      </c>
      <c r="L53" s="69">
        <v>-130</v>
      </c>
      <c r="M53" s="69">
        <v>-126</v>
      </c>
      <c r="N53" s="69">
        <v>-112</v>
      </c>
      <c r="O53" s="70">
        <v>-99</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5">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2">
      <c r="B57" s="1234" t="s">
        <v>24</v>
      </c>
      <c r="C57" s="1235"/>
      <c r="D57" s="1238" t="s">
        <v>25</v>
      </c>
      <c r="E57" s="1239"/>
      <c r="F57" s="1239"/>
      <c r="G57" s="1239"/>
      <c r="H57" s="1239"/>
      <c r="I57" s="1239"/>
      <c r="J57" s="1240"/>
      <c r="K57" s="83"/>
      <c r="L57" s="84"/>
      <c r="M57" s="84"/>
      <c r="N57" s="84"/>
      <c r="O57" s="85"/>
    </row>
    <row r="58" spans="1:21" ht="31.5" customHeight="1" thickBot="1" x14ac:dyDescent="0.25">
      <c r="B58" s="1236"/>
      <c r="C58" s="1237"/>
      <c r="D58" s="1241" t="s">
        <v>26</v>
      </c>
      <c r="E58" s="1242"/>
      <c r="F58" s="1242"/>
      <c r="G58" s="1242"/>
      <c r="H58" s="1242"/>
      <c r="I58" s="1242"/>
      <c r="J58" s="1243"/>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uUEoPwki5sXFbcmQkPY8NShIWiSbI8kOf584Kih/pRMkRd4nxTAo9exZpk40rDBC+03NS4dMDcVoBI1iO7p6A==" saltValue="f7H90fIatVX4Iug8avaC9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election activeCell="CO111" sqref="CO111"/>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565</v>
      </c>
      <c r="J40" s="100" t="s">
        <v>566</v>
      </c>
      <c r="K40" s="100" t="s">
        <v>567</v>
      </c>
      <c r="L40" s="100" t="s">
        <v>568</v>
      </c>
      <c r="M40" s="101" t="s">
        <v>569</v>
      </c>
    </row>
    <row r="41" spans="2:13" ht="27.75" customHeight="1" x14ac:dyDescent="0.2">
      <c r="B41" s="1244" t="s">
        <v>29</v>
      </c>
      <c r="C41" s="1245"/>
      <c r="D41" s="102"/>
      <c r="E41" s="1250" t="s">
        <v>30</v>
      </c>
      <c r="F41" s="1250"/>
      <c r="G41" s="1250"/>
      <c r="H41" s="1251"/>
      <c r="I41" s="351">
        <v>3</v>
      </c>
      <c r="J41" s="352" t="s">
        <v>523</v>
      </c>
      <c r="K41" s="352" t="s">
        <v>523</v>
      </c>
      <c r="L41" s="352" t="s">
        <v>523</v>
      </c>
      <c r="M41" s="353" t="s">
        <v>523</v>
      </c>
    </row>
    <row r="42" spans="2:13" ht="27.75" customHeight="1" x14ac:dyDescent="0.2">
      <c r="B42" s="1246"/>
      <c r="C42" s="1247"/>
      <c r="D42" s="103"/>
      <c r="E42" s="1252" t="s">
        <v>31</v>
      </c>
      <c r="F42" s="1252"/>
      <c r="G42" s="1252"/>
      <c r="H42" s="1253"/>
      <c r="I42" s="354" t="s">
        <v>523</v>
      </c>
      <c r="J42" s="355" t="s">
        <v>523</v>
      </c>
      <c r="K42" s="355" t="s">
        <v>523</v>
      </c>
      <c r="L42" s="355" t="s">
        <v>523</v>
      </c>
      <c r="M42" s="356" t="s">
        <v>523</v>
      </c>
    </row>
    <row r="43" spans="2:13" ht="27.75" customHeight="1" x14ac:dyDescent="0.2">
      <c r="B43" s="1246"/>
      <c r="C43" s="1247"/>
      <c r="D43" s="103"/>
      <c r="E43" s="1252" t="s">
        <v>32</v>
      </c>
      <c r="F43" s="1252"/>
      <c r="G43" s="1252"/>
      <c r="H43" s="1253"/>
      <c r="I43" s="354" t="s">
        <v>523</v>
      </c>
      <c r="J43" s="355" t="s">
        <v>523</v>
      </c>
      <c r="K43" s="355" t="s">
        <v>523</v>
      </c>
      <c r="L43" s="355" t="s">
        <v>523</v>
      </c>
      <c r="M43" s="356" t="s">
        <v>523</v>
      </c>
    </row>
    <row r="44" spans="2:13" ht="27.75" customHeight="1" x14ac:dyDescent="0.2">
      <c r="B44" s="1246"/>
      <c r="C44" s="1247"/>
      <c r="D44" s="103"/>
      <c r="E44" s="1252" t="s">
        <v>33</v>
      </c>
      <c r="F44" s="1252"/>
      <c r="G44" s="1252"/>
      <c r="H44" s="1253"/>
      <c r="I44" s="354">
        <v>75</v>
      </c>
      <c r="J44" s="355">
        <v>64</v>
      </c>
      <c r="K44" s="355">
        <v>53</v>
      </c>
      <c r="L44" s="355">
        <v>45</v>
      </c>
      <c r="M44" s="356">
        <v>37</v>
      </c>
    </row>
    <row r="45" spans="2:13" ht="27.75" customHeight="1" x14ac:dyDescent="0.2">
      <c r="B45" s="1246"/>
      <c r="C45" s="1247"/>
      <c r="D45" s="103"/>
      <c r="E45" s="1252" t="s">
        <v>34</v>
      </c>
      <c r="F45" s="1252"/>
      <c r="G45" s="1252"/>
      <c r="H45" s="1253"/>
      <c r="I45" s="354">
        <v>426</v>
      </c>
      <c r="J45" s="355">
        <v>339</v>
      </c>
      <c r="K45" s="355">
        <v>343</v>
      </c>
      <c r="L45" s="355">
        <v>230</v>
      </c>
      <c r="M45" s="356">
        <v>148</v>
      </c>
    </row>
    <row r="46" spans="2:13" ht="27.75" customHeight="1" x14ac:dyDescent="0.2">
      <c r="B46" s="1246"/>
      <c r="C46" s="1247"/>
      <c r="D46" s="104"/>
      <c r="E46" s="1252" t="s">
        <v>35</v>
      </c>
      <c r="F46" s="1252"/>
      <c r="G46" s="1252"/>
      <c r="H46" s="1253"/>
      <c r="I46" s="354" t="s">
        <v>523</v>
      </c>
      <c r="J46" s="355" t="s">
        <v>523</v>
      </c>
      <c r="K46" s="355" t="s">
        <v>523</v>
      </c>
      <c r="L46" s="355" t="s">
        <v>523</v>
      </c>
      <c r="M46" s="356" t="s">
        <v>523</v>
      </c>
    </row>
    <row r="47" spans="2:13" ht="27.75" customHeight="1" x14ac:dyDescent="0.2">
      <c r="B47" s="1246"/>
      <c r="C47" s="1247"/>
      <c r="D47" s="105"/>
      <c r="E47" s="1254" t="s">
        <v>36</v>
      </c>
      <c r="F47" s="1255"/>
      <c r="G47" s="1255"/>
      <c r="H47" s="1256"/>
      <c r="I47" s="354" t="s">
        <v>523</v>
      </c>
      <c r="J47" s="355" t="s">
        <v>523</v>
      </c>
      <c r="K47" s="355" t="s">
        <v>523</v>
      </c>
      <c r="L47" s="355" t="s">
        <v>523</v>
      </c>
      <c r="M47" s="356" t="s">
        <v>523</v>
      </c>
    </row>
    <row r="48" spans="2:13" ht="27.75" customHeight="1" x14ac:dyDescent="0.2">
      <c r="B48" s="1246"/>
      <c r="C48" s="1247"/>
      <c r="D48" s="103"/>
      <c r="E48" s="1252" t="s">
        <v>37</v>
      </c>
      <c r="F48" s="1252"/>
      <c r="G48" s="1252"/>
      <c r="H48" s="1253"/>
      <c r="I48" s="354" t="s">
        <v>523</v>
      </c>
      <c r="J48" s="355" t="s">
        <v>523</v>
      </c>
      <c r="K48" s="355" t="s">
        <v>523</v>
      </c>
      <c r="L48" s="355" t="s">
        <v>523</v>
      </c>
      <c r="M48" s="356" t="s">
        <v>523</v>
      </c>
    </row>
    <row r="49" spans="2:13" ht="27.75" customHeight="1" x14ac:dyDescent="0.2">
      <c r="B49" s="1248"/>
      <c r="C49" s="1249"/>
      <c r="D49" s="103"/>
      <c r="E49" s="1252" t="s">
        <v>38</v>
      </c>
      <c r="F49" s="1252"/>
      <c r="G49" s="1252"/>
      <c r="H49" s="1253"/>
      <c r="I49" s="354" t="s">
        <v>523</v>
      </c>
      <c r="J49" s="355" t="s">
        <v>523</v>
      </c>
      <c r="K49" s="355" t="s">
        <v>523</v>
      </c>
      <c r="L49" s="355" t="s">
        <v>523</v>
      </c>
      <c r="M49" s="356" t="s">
        <v>523</v>
      </c>
    </row>
    <row r="50" spans="2:13" ht="27.75" customHeight="1" x14ac:dyDescent="0.2">
      <c r="B50" s="1257" t="s">
        <v>39</v>
      </c>
      <c r="C50" s="1258"/>
      <c r="D50" s="106"/>
      <c r="E50" s="1252" t="s">
        <v>40</v>
      </c>
      <c r="F50" s="1252"/>
      <c r="G50" s="1252"/>
      <c r="H50" s="1253"/>
      <c r="I50" s="354">
        <v>29678</v>
      </c>
      <c r="J50" s="355">
        <v>30699</v>
      </c>
      <c r="K50" s="355">
        <v>25978</v>
      </c>
      <c r="L50" s="355">
        <v>33077</v>
      </c>
      <c r="M50" s="356">
        <v>35918</v>
      </c>
    </row>
    <row r="51" spans="2:13" ht="27.75" customHeight="1" x14ac:dyDescent="0.2">
      <c r="B51" s="1246"/>
      <c r="C51" s="1247"/>
      <c r="D51" s="103"/>
      <c r="E51" s="1252" t="s">
        <v>41</v>
      </c>
      <c r="F51" s="1252"/>
      <c r="G51" s="1252"/>
      <c r="H51" s="1253"/>
      <c r="I51" s="354" t="s">
        <v>523</v>
      </c>
      <c r="J51" s="355" t="s">
        <v>523</v>
      </c>
      <c r="K51" s="355" t="s">
        <v>523</v>
      </c>
      <c r="L51" s="355" t="s">
        <v>523</v>
      </c>
      <c r="M51" s="356" t="s">
        <v>523</v>
      </c>
    </row>
    <row r="52" spans="2:13" ht="27.75" customHeight="1" x14ac:dyDescent="0.2">
      <c r="B52" s="1248"/>
      <c r="C52" s="1249"/>
      <c r="D52" s="103"/>
      <c r="E52" s="1252" t="s">
        <v>42</v>
      </c>
      <c r="F52" s="1252"/>
      <c r="G52" s="1252"/>
      <c r="H52" s="1253"/>
      <c r="I52" s="354">
        <v>1268</v>
      </c>
      <c r="J52" s="355">
        <v>1108</v>
      </c>
      <c r="K52" s="355">
        <v>958</v>
      </c>
      <c r="L52" s="355">
        <v>819</v>
      </c>
      <c r="M52" s="356">
        <v>682</v>
      </c>
    </row>
    <row r="53" spans="2:13" ht="27.75" customHeight="1" thickBot="1" x14ac:dyDescent="0.25">
      <c r="B53" s="1259" t="s">
        <v>43</v>
      </c>
      <c r="C53" s="1260"/>
      <c r="D53" s="107"/>
      <c r="E53" s="1261" t="s">
        <v>44</v>
      </c>
      <c r="F53" s="1261"/>
      <c r="G53" s="1261"/>
      <c r="H53" s="1262"/>
      <c r="I53" s="357">
        <v>-30442</v>
      </c>
      <c r="J53" s="358">
        <v>-31404</v>
      </c>
      <c r="K53" s="358">
        <v>-26539</v>
      </c>
      <c r="L53" s="358">
        <v>-33620</v>
      </c>
      <c r="M53" s="359">
        <v>-36414</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uSNiw50nn4mMJA0n2jpnJk1hQbz4/knfyBWgfnU8Y0AZc9fM5ge2RwkRjLh+NG2eUCfSnZ58ygUvJEXHcPEOow==" saltValue="JbRBsmk6AiorwvSKHFsE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election activeCell="CO111" sqref="CO111"/>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567</v>
      </c>
      <c r="G54" s="116" t="s">
        <v>568</v>
      </c>
      <c r="H54" s="117" t="s">
        <v>569</v>
      </c>
    </row>
    <row r="55" spans="2:8" ht="52.5" customHeight="1" x14ac:dyDescent="0.2">
      <c r="B55" s="118"/>
      <c r="C55" s="1271" t="s">
        <v>47</v>
      </c>
      <c r="D55" s="1271"/>
      <c r="E55" s="1272"/>
      <c r="F55" s="119">
        <v>9674</v>
      </c>
      <c r="G55" s="119">
        <v>9851</v>
      </c>
      <c r="H55" s="120">
        <v>10167</v>
      </c>
    </row>
    <row r="56" spans="2:8" ht="52.5" customHeight="1" x14ac:dyDescent="0.2">
      <c r="B56" s="121"/>
      <c r="C56" s="1273" t="s">
        <v>48</v>
      </c>
      <c r="D56" s="1273"/>
      <c r="E56" s="1274"/>
      <c r="F56" s="122">
        <v>24</v>
      </c>
      <c r="G56" s="122">
        <v>24</v>
      </c>
      <c r="H56" s="123">
        <v>24</v>
      </c>
    </row>
    <row r="57" spans="2:8" ht="53.25" customHeight="1" x14ac:dyDescent="0.2">
      <c r="B57" s="121"/>
      <c r="C57" s="1275" t="s">
        <v>49</v>
      </c>
      <c r="D57" s="1275"/>
      <c r="E57" s="1276"/>
      <c r="F57" s="124">
        <v>75065</v>
      </c>
      <c r="G57" s="124">
        <v>89920</v>
      </c>
      <c r="H57" s="125">
        <v>96774</v>
      </c>
    </row>
    <row r="58" spans="2:8" ht="45.75" customHeight="1" x14ac:dyDescent="0.2">
      <c r="B58" s="126"/>
      <c r="C58" s="1263" t="s">
        <v>603</v>
      </c>
      <c r="D58" s="1264"/>
      <c r="E58" s="1265"/>
      <c r="F58" s="127">
        <v>43301</v>
      </c>
      <c r="G58" s="127">
        <v>42941</v>
      </c>
      <c r="H58" s="128">
        <v>42989</v>
      </c>
    </row>
    <row r="59" spans="2:8" ht="45.75" customHeight="1" x14ac:dyDescent="0.2">
      <c r="B59" s="126"/>
      <c r="C59" s="1263" t="s">
        <v>604</v>
      </c>
      <c r="D59" s="1264"/>
      <c r="E59" s="1265"/>
      <c r="F59" s="127">
        <v>9737</v>
      </c>
      <c r="G59" s="127">
        <v>16557</v>
      </c>
      <c r="H59" s="128">
        <v>18220</v>
      </c>
    </row>
    <row r="60" spans="2:8" ht="45.75" customHeight="1" x14ac:dyDescent="0.2">
      <c r="B60" s="126"/>
      <c r="C60" s="1263" t="s">
        <v>605</v>
      </c>
      <c r="D60" s="1264"/>
      <c r="E60" s="1265"/>
      <c r="F60" s="127">
        <v>890</v>
      </c>
      <c r="G60" s="127">
        <v>7661</v>
      </c>
      <c r="H60" s="128">
        <v>14120</v>
      </c>
    </row>
    <row r="61" spans="2:8" ht="45.75" customHeight="1" x14ac:dyDescent="0.2">
      <c r="B61" s="126"/>
      <c r="C61" s="1263" t="s">
        <v>606</v>
      </c>
      <c r="D61" s="1264"/>
      <c r="E61" s="1265"/>
      <c r="F61" s="127">
        <v>7888</v>
      </c>
      <c r="G61" s="127">
        <v>9433</v>
      </c>
      <c r="H61" s="128">
        <v>11327</v>
      </c>
    </row>
    <row r="62" spans="2:8" ht="45.75" customHeight="1" thickBot="1" x14ac:dyDescent="0.25">
      <c r="B62" s="129"/>
      <c r="C62" s="1266" t="s">
        <v>607</v>
      </c>
      <c r="D62" s="1267"/>
      <c r="E62" s="1268"/>
      <c r="F62" s="130">
        <v>2283</v>
      </c>
      <c r="G62" s="130">
        <v>2701</v>
      </c>
      <c r="H62" s="131">
        <v>3542</v>
      </c>
    </row>
    <row r="63" spans="2:8" ht="52.5" customHeight="1" thickBot="1" x14ac:dyDescent="0.25">
      <c r="B63" s="132"/>
      <c r="C63" s="1269" t="s">
        <v>50</v>
      </c>
      <c r="D63" s="1269"/>
      <c r="E63" s="1270"/>
      <c r="F63" s="133">
        <v>84763</v>
      </c>
      <c r="G63" s="133">
        <v>99794</v>
      </c>
      <c r="H63" s="134">
        <v>106965</v>
      </c>
    </row>
    <row r="64" spans="2:8" ht="13.2" x14ac:dyDescent="0.2"/>
  </sheetData>
  <sheetProtection algorithmName="SHA-512" hashValue="oKuI64b4jpdHcWzY2HB0V8bIZ1mUWAnTNv8OGlh4Wh3rRuZhJQ+QepYwMoXQYOmkM+JDv+L+AwCFZzf4ZAjLnQ==" saltValue="LOXnvgzbE1UYeGuwUdAL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election activeCell="CO111" sqref="CO111"/>
    </sheetView>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608</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609</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77" t="s">
        <v>618</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ht="13.2" x14ac:dyDescent="0.2">
      <c r="B44" s="37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ht="13.2" x14ac:dyDescent="0.2">
      <c r="B45" s="37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ht="13.2" x14ac:dyDescent="0.2">
      <c r="B46" s="37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ht="13.2" x14ac:dyDescent="0.2">
      <c r="B47" s="37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610</v>
      </c>
    </row>
    <row r="50" spans="1:109" ht="13.2" x14ac:dyDescent="0.2">
      <c r="B50" s="376"/>
      <c r="G50" s="1286"/>
      <c r="H50" s="1286"/>
      <c r="I50" s="1286"/>
      <c r="J50" s="1286"/>
      <c r="K50" s="386"/>
      <c r="L50" s="386"/>
      <c r="M50" s="387"/>
      <c r="N50" s="387"/>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565</v>
      </c>
      <c r="BQ50" s="1290"/>
      <c r="BR50" s="1290"/>
      <c r="BS50" s="1290"/>
      <c r="BT50" s="1290"/>
      <c r="BU50" s="1290"/>
      <c r="BV50" s="1290"/>
      <c r="BW50" s="1290"/>
      <c r="BX50" s="1290" t="s">
        <v>566</v>
      </c>
      <c r="BY50" s="1290"/>
      <c r="BZ50" s="1290"/>
      <c r="CA50" s="1290"/>
      <c r="CB50" s="1290"/>
      <c r="CC50" s="1290"/>
      <c r="CD50" s="1290"/>
      <c r="CE50" s="1290"/>
      <c r="CF50" s="1290" t="s">
        <v>567</v>
      </c>
      <c r="CG50" s="1290"/>
      <c r="CH50" s="1290"/>
      <c r="CI50" s="1290"/>
      <c r="CJ50" s="1290"/>
      <c r="CK50" s="1290"/>
      <c r="CL50" s="1290"/>
      <c r="CM50" s="1290"/>
      <c r="CN50" s="1290" t="s">
        <v>568</v>
      </c>
      <c r="CO50" s="1290"/>
      <c r="CP50" s="1290"/>
      <c r="CQ50" s="1290"/>
      <c r="CR50" s="1290"/>
      <c r="CS50" s="1290"/>
      <c r="CT50" s="1290"/>
      <c r="CU50" s="1290"/>
      <c r="CV50" s="1290" t="s">
        <v>569</v>
      </c>
      <c r="CW50" s="1290"/>
      <c r="CX50" s="1290"/>
      <c r="CY50" s="1290"/>
      <c r="CZ50" s="1290"/>
      <c r="DA50" s="1290"/>
      <c r="DB50" s="1290"/>
      <c r="DC50" s="1290"/>
    </row>
    <row r="51" spans="1:109" ht="13.5" customHeight="1" x14ac:dyDescent="0.2">
      <c r="B51" s="376"/>
      <c r="G51" s="1296"/>
      <c r="H51" s="1296"/>
      <c r="I51" s="1294"/>
      <c r="J51" s="1294"/>
      <c r="K51" s="1292"/>
      <c r="L51" s="1292"/>
      <c r="M51" s="1292"/>
      <c r="N51" s="1292"/>
      <c r="AM51" s="385"/>
      <c r="AN51" s="1293" t="s">
        <v>611</v>
      </c>
      <c r="AO51" s="1293"/>
      <c r="AP51" s="1293"/>
      <c r="AQ51" s="1293"/>
      <c r="AR51" s="1293"/>
      <c r="AS51" s="1293"/>
      <c r="AT51" s="1293"/>
      <c r="AU51" s="1293"/>
      <c r="AV51" s="1293"/>
      <c r="AW51" s="1293"/>
      <c r="AX51" s="1293"/>
      <c r="AY51" s="1293"/>
      <c r="AZ51" s="1293"/>
      <c r="BA51" s="1293"/>
      <c r="BB51" s="1293" t="s">
        <v>612</v>
      </c>
      <c r="BC51" s="1293"/>
      <c r="BD51" s="1293"/>
      <c r="BE51" s="1293"/>
      <c r="BF51" s="1293"/>
      <c r="BG51" s="1293"/>
      <c r="BH51" s="1293"/>
      <c r="BI51" s="1293"/>
      <c r="BJ51" s="1293"/>
      <c r="BK51" s="1293"/>
      <c r="BL51" s="1293"/>
      <c r="BM51" s="1293"/>
      <c r="BN51" s="1293"/>
      <c r="BO51" s="1293"/>
      <c r="BP51" s="1291"/>
      <c r="BQ51" s="1291"/>
      <c r="BR51" s="1291"/>
      <c r="BS51" s="1291"/>
      <c r="BT51" s="1291"/>
      <c r="BU51" s="1291"/>
      <c r="BV51" s="1291"/>
      <c r="BW51" s="1291"/>
      <c r="BX51" s="1291"/>
      <c r="BY51" s="1291"/>
      <c r="BZ51" s="1291"/>
      <c r="CA51" s="1291"/>
      <c r="CB51" s="1291"/>
      <c r="CC51" s="1291"/>
      <c r="CD51" s="1291"/>
      <c r="CE51" s="1291"/>
      <c r="CF51" s="1291"/>
      <c r="CG51" s="1291"/>
      <c r="CH51" s="1291"/>
      <c r="CI51" s="1291"/>
      <c r="CJ51" s="1291"/>
      <c r="CK51" s="1291"/>
      <c r="CL51" s="1291"/>
      <c r="CM51" s="1291"/>
      <c r="CN51" s="1291"/>
      <c r="CO51" s="1291"/>
      <c r="CP51" s="1291"/>
      <c r="CQ51" s="1291"/>
      <c r="CR51" s="1291"/>
      <c r="CS51" s="1291"/>
      <c r="CT51" s="1291"/>
      <c r="CU51" s="1291"/>
      <c r="CV51" s="1291"/>
      <c r="CW51" s="1291"/>
      <c r="CX51" s="1291"/>
      <c r="CY51" s="1291"/>
      <c r="CZ51" s="1291"/>
      <c r="DA51" s="1291"/>
      <c r="DB51" s="1291"/>
      <c r="DC51" s="1291"/>
    </row>
    <row r="52" spans="1:109" ht="13.2" x14ac:dyDescent="0.2">
      <c r="B52" s="376"/>
      <c r="G52" s="1296"/>
      <c r="H52" s="1296"/>
      <c r="I52" s="1294"/>
      <c r="J52" s="1294"/>
      <c r="K52" s="1292"/>
      <c r="L52" s="1292"/>
      <c r="M52" s="1292"/>
      <c r="N52" s="1292"/>
      <c r="AM52" s="385"/>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ht="13.2" x14ac:dyDescent="0.2">
      <c r="A53" s="384"/>
      <c r="B53" s="376"/>
      <c r="G53" s="1296"/>
      <c r="H53" s="1296"/>
      <c r="I53" s="1286"/>
      <c r="J53" s="1286"/>
      <c r="K53" s="1292"/>
      <c r="L53" s="1292"/>
      <c r="M53" s="1292"/>
      <c r="N53" s="1292"/>
      <c r="AM53" s="385"/>
      <c r="AN53" s="1293"/>
      <c r="AO53" s="1293"/>
      <c r="AP53" s="1293"/>
      <c r="AQ53" s="1293"/>
      <c r="AR53" s="1293"/>
      <c r="AS53" s="1293"/>
      <c r="AT53" s="1293"/>
      <c r="AU53" s="1293"/>
      <c r="AV53" s="1293"/>
      <c r="AW53" s="1293"/>
      <c r="AX53" s="1293"/>
      <c r="AY53" s="1293"/>
      <c r="AZ53" s="1293"/>
      <c r="BA53" s="1293"/>
      <c r="BB53" s="1293" t="s">
        <v>613</v>
      </c>
      <c r="BC53" s="1293"/>
      <c r="BD53" s="1293"/>
      <c r="BE53" s="1293"/>
      <c r="BF53" s="1293"/>
      <c r="BG53" s="1293"/>
      <c r="BH53" s="1293"/>
      <c r="BI53" s="1293"/>
      <c r="BJ53" s="1293"/>
      <c r="BK53" s="1293"/>
      <c r="BL53" s="1293"/>
      <c r="BM53" s="1293"/>
      <c r="BN53" s="1293"/>
      <c r="BO53" s="1293"/>
      <c r="BP53" s="1291">
        <v>72.7</v>
      </c>
      <c r="BQ53" s="1291"/>
      <c r="BR53" s="1291"/>
      <c r="BS53" s="1291"/>
      <c r="BT53" s="1291"/>
      <c r="BU53" s="1291"/>
      <c r="BV53" s="1291"/>
      <c r="BW53" s="1291"/>
      <c r="BX53" s="1291">
        <v>67.7</v>
      </c>
      <c r="BY53" s="1291"/>
      <c r="BZ53" s="1291"/>
      <c r="CA53" s="1291"/>
      <c r="CB53" s="1291"/>
      <c r="CC53" s="1291"/>
      <c r="CD53" s="1291"/>
      <c r="CE53" s="1291"/>
      <c r="CF53" s="1291">
        <v>65.900000000000006</v>
      </c>
      <c r="CG53" s="1291"/>
      <c r="CH53" s="1291"/>
      <c r="CI53" s="1291"/>
      <c r="CJ53" s="1291"/>
      <c r="CK53" s="1291"/>
      <c r="CL53" s="1291"/>
      <c r="CM53" s="1291"/>
      <c r="CN53" s="1291">
        <v>65.900000000000006</v>
      </c>
      <c r="CO53" s="1291"/>
      <c r="CP53" s="1291"/>
      <c r="CQ53" s="1291"/>
      <c r="CR53" s="1291"/>
      <c r="CS53" s="1291"/>
      <c r="CT53" s="1291"/>
      <c r="CU53" s="1291"/>
      <c r="CV53" s="1291">
        <v>64.599999999999994</v>
      </c>
      <c r="CW53" s="1291"/>
      <c r="CX53" s="1291"/>
      <c r="CY53" s="1291"/>
      <c r="CZ53" s="1291"/>
      <c r="DA53" s="1291"/>
      <c r="DB53" s="1291"/>
      <c r="DC53" s="1291"/>
    </row>
    <row r="54" spans="1:109" ht="13.2" x14ac:dyDescent="0.2">
      <c r="A54" s="384"/>
      <c r="B54" s="376"/>
      <c r="G54" s="1296"/>
      <c r="H54" s="1296"/>
      <c r="I54" s="1286"/>
      <c r="J54" s="1286"/>
      <c r="K54" s="1292"/>
      <c r="L54" s="1292"/>
      <c r="M54" s="1292"/>
      <c r="N54" s="1292"/>
      <c r="AM54" s="385"/>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ht="13.2" x14ac:dyDescent="0.2">
      <c r="A55" s="384"/>
      <c r="B55" s="376"/>
      <c r="G55" s="1286"/>
      <c r="H55" s="1286"/>
      <c r="I55" s="1286"/>
      <c r="J55" s="1286"/>
      <c r="K55" s="1292"/>
      <c r="L55" s="1292"/>
      <c r="M55" s="1292"/>
      <c r="N55" s="1292"/>
      <c r="AN55" s="1290" t="s">
        <v>614</v>
      </c>
      <c r="AO55" s="1290"/>
      <c r="AP55" s="1290"/>
      <c r="AQ55" s="1290"/>
      <c r="AR55" s="1290"/>
      <c r="AS55" s="1290"/>
      <c r="AT55" s="1290"/>
      <c r="AU55" s="1290"/>
      <c r="AV55" s="1290"/>
      <c r="AW55" s="1290"/>
      <c r="AX55" s="1290"/>
      <c r="AY55" s="1290"/>
      <c r="AZ55" s="1290"/>
      <c r="BA55" s="1290"/>
      <c r="BB55" s="1293" t="s">
        <v>612</v>
      </c>
      <c r="BC55" s="1293"/>
      <c r="BD55" s="1293"/>
      <c r="BE55" s="1293"/>
      <c r="BF55" s="1293"/>
      <c r="BG55" s="1293"/>
      <c r="BH55" s="1293"/>
      <c r="BI55" s="1293"/>
      <c r="BJ55" s="1293"/>
      <c r="BK55" s="1293"/>
      <c r="BL55" s="1293"/>
      <c r="BM55" s="1293"/>
      <c r="BN55" s="1293"/>
      <c r="BO55" s="1293"/>
      <c r="BP55" s="1291">
        <v>0</v>
      </c>
      <c r="BQ55" s="1291"/>
      <c r="BR55" s="1291"/>
      <c r="BS55" s="1291"/>
      <c r="BT55" s="1291"/>
      <c r="BU55" s="1291"/>
      <c r="BV55" s="1291"/>
      <c r="BW55" s="1291"/>
      <c r="BX55" s="1291">
        <v>0</v>
      </c>
      <c r="BY55" s="1291"/>
      <c r="BZ55" s="1291"/>
      <c r="CA55" s="1291"/>
      <c r="CB55" s="1291"/>
      <c r="CC55" s="1291"/>
      <c r="CD55" s="1291"/>
      <c r="CE55" s="1291"/>
      <c r="CF55" s="1291">
        <v>0</v>
      </c>
      <c r="CG55" s="1291"/>
      <c r="CH55" s="1291"/>
      <c r="CI55" s="1291"/>
      <c r="CJ55" s="1291"/>
      <c r="CK55" s="1291"/>
      <c r="CL55" s="1291"/>
      <c r="CM55" s="1291"/>
      <c r="CN55" s="1291">
        <v>0</v>
      </c>
      <c r="CO55" s="1291"/>
      <c r="CP55" s="1291"/>
      <c r="CQ55" s="1291"/>
      <c r="CR55" s="1291"/>
      <c r="CS55" s="1291"/>
      <c r="CT55" s="1291"/>
      <c r="CU55" s="1291"/>
      <c r="CV55" s="1291">
        <v>0</v>
      </c>
      <c r="CW55" s="1291"/>
      <c r="CX55" s="1291"/>
      <c r="CY55" s="1291"/>
      <c r="CZ55" s="1291"/>
      <c r="DA55" s="1291"/>
      <c r="DB55" s="1291"/>
      <c r="DC55" s="1291"/>
    </row>
    <row r="56" spans="1:109" ht="13.2" x14ac:dyDescent="0.2">
      <c r="A56" s="384"/>
      <c r="B56" s="376"/>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4" customFormat="1" ht="13.2" x14ac:dyDescent="0.2">
      <c r="B57" s="388"/>
      <c r="G57" s="1286"/>
      <c r="H57" s="1286"/>
      <c r="I57" s="1295"/>
      <c r="J57" s="1295"/>
      <c r="K57" s="1292"/>
      <c r="L57" s="1292"/>
      <c r="M57" s="1292"/>
      <c r="N57" s="1292"/>
      <c r="AM57" s="370"/>
      <c r="AN57" s="1290"/>
      <c r="AO57" s="1290"/>
      <c r="AP57" s="1290"/>
      <c r="AQ57" s="1290"/>
      <c r="AR57" s="1290"/>
      <c r="AS57" s="1290"/>
      <c r="AT57" s="1290"/>
      <c r="AU57" s="1290"/>
      <c r="AV57" s="1290"/>
      <c r="AW57" s="1290"/>
      <c r="AX57" s="1290"/>
      <c r="AY57" s="1290"/>
      <c r="AZ57" s="1290"/>
      <c r="BA57" s="1290"/>
      <c r="BB57" s="1293" t="s">
        <v>613</v>
      </c>
      <c r="BC57" s="1293"/>
      <c r="BD57" s="1293"/>
      <c r="BE57" s="1293"/>
      <c r="BF57" s="1293"/>
      <c r="BG57" s="1293"/>
      <c r="BH57" s="1293"/>
      <c r="BI57" s="1293"/>
      <c r="BJ57" s="1293"/>
      <c r="BK57" s="1293"/>
      <c r="BL57" s="1293"/>
      <c r="BM57" s="1293"/>
      <c r="BN57" s="1293"/>
      <c r="BO57" s="1293"/>
      <c r="BP57" s="1291">
        <v>57.7</v>
      </c>
      <c r="BQ57" s="1291"/>
      <c r="BR57" s="1291"/>
      <c r="BS57" s="1291"/>
      <c r="BT57" s="1291"/>
      <c r="BU57" s="1291"/>
      <c r="BV57" s="1291"/>
      <c r="BW57" s="1291"/>
      <c r="BX57" s="1291">
        <v>59.3</v>
      </c>
      <c r="BY57" s="1291"/>
      <c r="BZ57" s="1291"/>
      <c r="CA57" s="1291"/>
      <c r="CB57" s="1291"/>
      <c r="CC57" s="1291"/>
      <c r="CD57" s="1291"/>
      <c r="CE57" s="1291"/>
      <c r="CF57" s="1291">
        <v>60.4</v>
      </c>
      <c r="CG57" s="1291"/>
      <c r="CH57" s="1291"/>
      <c r="CI57" s="1291"/>
      <c r="CJ57" s="1291"/>
      <c r="CK57" s="1291"/>
      <c r="CL57" s="1291"/>
      <c r="CM57" s="1291"/>
      <c r="CN57" s="1291">
        <v>61.1</v>
      </c>
      <c r="CO57" s="1291"/>
      <c r="CP57" s="1291"/>
      <c r="CQ57" s="1291"/>
      <c r="CR57" s="1291"/>
      <c r="CS57" s="1291"/>
      <c r="CT57" s="1291"/>
      <c r="CU57" s="1291"/>
      <c r="CV57" s="1291">
        <v>61</v>
      </c>
      <c r="CW57" s="1291"/>
      <c r="CX57" s="1291"/>
      <c r="CY57" s="1291"/>
      <c r="CZ57" s="1291"/>
      <c r="DA57" s="1291"/>
      <c r="DB57" s="1291"/>
      <c r="DC57" s="1291"/>
      <c r="DD57" s="389"/>
      <c r="DE57" s="388"/>
    </row>
    <row r="58" spans="1:109" s="384" customFormat="1" ht="13.2" x14ac:dyDescent="0.2">
      <c r="A58" s="370"/>
      <c r="B58" s="388"/>
      <c r="G58" s="1286"/>
      <c r="H58" s="1286"/>
      <c r="I58" s="1295"/>
      <c r="J58" s="1295"/>
      <c r="K58" s="1292"/>
      <c r="L58" s="1292"/>
      <c r="M58" s="1292"/>
      <c r="N58" s="1292"/>
      <c r="AM58" s="370"/>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615</v>
      </c>
    </row>
    <row r="64" spans="1:109" ht="13.2" x14ac:dyDescent="0.2">
      <c r="B64" s="376"/>
      <c r="G64" s="383"/>
      <c r="I64" s="396"/>
      <c r="J64" s="396"/>
      <c r="K64" s="396"/>
      <c r="L64" s="396"/>
      <c r="M64" s="396"/>
      <c r="N64" s="397"/>
      <c r="AM64" s="383"/>
      <c r="AN64" s="383" t="s">
        <v>609</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x14ac:dyDescent="0.2">
      <c r="B65" s="376"/>
      <c r="AN65" s="1277" t="s">
        <v>617</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ht="13.2" x14ac:dyDescent="0.2">
      <c r="B66" s="376"/>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ht="13.2" x14ac:dyDescent="0.2">
      <c r="B67" s="376"/>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ht="13.2" x14ac:dyDescent="0.2">
      <c r="B68" s="376"/>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ht="13.2" x14ac:dyDescent="0.2">
      <c r="B69" s="376"/>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610</v>
      </c>
    </row>
    <row r="72" spans="2:107" ht="13.2" x14ac:dyDescent="0.2">
      <c r="B72" s="376"/>
      <c r="G72" s="1286"/>
      <c r="H72" s="1286"/>
      <c r="I72" s="1286"/>
      <c r="J72" s="1286"/>
      <c r="K72" s="386"/>
      <c r="L72" s="386"/>
      <c r="M72" s="387"/>
      <c r="N72" s="387"/>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565</v>
      </c>
      <c r="BQ72" s="1290"/>
      <c r="BR72" s="1290"/>
      <c r="BS72" s="1290"/>
      <c r="BT72" s="1290"/>
      <c r="BU72" s="1290"/>
      <c r="BV72" s="1290"/>
      <c r="BW72" s="1290"/>
      <c r="BX72" s="1290" t="s">
        <v>566</v>
      </c>
      <c r="BY72" s="1290"/>
      <c r="BZ72" s="1290"/>
      <c r="CA72" s="1290"/>
      <c r="CB72" s="1290"/>
      <c r="CC72" s="1290"/>
      <c r="CD72" s="1290"/>
      <c r="CE72" s="1290"/>
      <c r="CF72" s="1290" t="s">
        <v>567</v>
      </c>
      <c r="CG72" s="1290"/>
      <c r="CH72" s="1290"/>
      <c r="CI72" s="1290"/>
      <c r="CJ72" s="1290"/>
      <c r="CK72" s="1290"/>
      <c r="CL72" s="1290"/>
      <c r="CM72" s="1290"/>
      <c r="CN72" s="1290" t="s">
        <v>568</v>
      </c>
      <c r="CO72" s="1290"/>
      <c r="CP72" s="1290"/>
      <c r="CQ72" s="1290"/>
      <c r="CR72" s="1290"/>
      <c r="CS72" s="1290"/>
      <c r="CT72" s="1290"/>
      <c r="CU72" s="1290"/>
      <c r="CV72" s="1290" t="s">
        <v>569</v>
      </c>
      <c r="CW72" s="1290"/>
      <c r="CX72" s="1290"/>
      <c r="CY72" s="1290"/>
      <c r="CZ72" s="1290"/>
      <c r="DA72" s="1290"/>
      <c r="DB72" s="1290"/>
      <c r="DC72" s="1290"/>
    </row>
    <row r="73" spans="2:107" ht="13.2" x14ac:dyDescent="0.2">
      <c r="B73" s="376"/>
      <c r="G73" s="1296"/>
      <c r="H73" s="1296"/>
      <c r="I73" s="1296"/>
      <c r="J73" s="1296"/>
      <c r="K73" s="1297"/>
      <c r="L73" s="1297"/>
      <c r="M73" s="1297"/>
      <c r="N73" s="1297"/>
      <c r="AM73" s="385"/>
      <c r="AN73" s="1293" t="s">
        <v>611</v>
      </c>
      <c r="AO73" s="1293"/>
      <c r="AP73" s="1293"/>
      <c r="AQ73" s="1293"/>
      <c r="AR73" s="1293"/>
      <c r="AS73" s="1293"/>
      <c r="AT73" s="1293"/>
      <c r="AU73" s="1293"/>
      <c r="AV73" s="1293"/>
      <c r="AW73" s="1293"/>
      <c r="AX73" s="1293"/>
      <c r="AY73" s="1293"/>
      <c r="AZ73" s="1293"/>
      <c r="BA73" s="1293"/>
      <c r="BB73" s="1293" t="s">
        <v>612</v>
      </c>
      <c r="BC73" s="1293"/>
      <c r="BD73" s="1293"/>
      <c r="BE73" s="1293"/>
      <c r="BF73" s="1293"/>
      <c r="BG73" s="1293"/>
      <c r="BH73" s="1293"/>
      <c r="BI73" s="1293"/>
      <c r="BJ73" s="1293"/>
      <c r="BK73" s="1293"/>
      <c r="BL73" s="1293"/>
      <c r="BM73" s="1293"/>
      <c r="BN73" s="1293"/>
      <c r="BO73" s="1293"/>
      <c r="BP73" s="1291"/>
      <c r="BQ73" s="1291"/>
      <c r="BR73" s="1291"/>
      <c r="BS73" s="1291"/>
      <c r="BT73" s="1291"/>
      <c r="BU73" s="1291"/>
      <c r="BV73" s="1291"/>
      <c r="BW73" s="1291"/>
      <c r="BX73" s="1291"/>
      <c r="BY73" s="1291"/>
      <c r="BZ73" s="1291"/>
      <c r="CA73" s="1291"/>
      <c r="CB73" s="1291"/>
      <c r="CC73" s="1291"/>
      <c r="CD73" s="1291"/>
      <c r="CE73" s="1291"/>
      <c r="CF73" s="1291"/>
      <c r="CG73" s="1291"/>
      <c r="CH73" s="1291"/>
      <c r="CI73" s="1291"/>
      <c r="CJ73" s="1291"/>
      <c r="CK73" s="1291"/>
      <c r="CL73" s="1291"/>
      <c r="CM73" s="1291"/>
      <c r="CN73" s="1291"/>
      <c r="CO73" s="1291"/>
      <c r="CP73" s="1291"/>
      <c r="CQ73" s="1291"/>
      <c r="CR73" s="1291"/>
      <c r="CS73" s="1291"/>
      <c r="CT73" s="1291"/>
      <c r="CU73" s="1291"/>
      <c r="CV73" s="1291"/>
      <c r="CW73" s="1291"/>
      <c r="CX73" s="1291"/>
      <c r="CY73" s="1291"/>
      <c r="CZ73" s="1291"/>
      <c r="DA73" s="1291"/>
      <c r="DB73" s="1291"/>
      <c r="DC73" s="1291"/>
    </row>
    <row r="74" spans="2:107" ht="13.2" x14ac:dyDescent="0.2">
      <c r="B74" s="376"/>
      <c r="G74" s="1296"/>
      <c r="H74" s="1296"/>
      <c r="I74" s="1296"/>
      <c r="J74" s="1296"/>
      <c r="K74" s="1297"/>
      <c r="L74" s="1297"/>
      <c r="M74" s="1297"/>
      <c r="N74" s="1297"/>
      <c r="AM74" s="385"/>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ht="13.2" x14ac:dyDescent="0.2">
      <c r="B75" s="376"/>
      <c r="G75" s="1296"/>
      <c r="H75" s="1296"/>
      <c r="I75" s="1286"/>
      <c r="J75" s="1286"/>
      <c r="K75" s="1292"/>
      <c r="L75" s="1292"/>
      <c r="M75" s="1292"/>
      <c r="N75" s="1292"/>
      <c r="AM75" s="385"/>
      <c r="AN75" s="1293"/>
      <c r="AO75" s="1293"/>
      <c r="AP75" s="1293"/>
      <c r="AQ75" s="1293"/>
      <c r="AR75" s="1293"/>
      <c r="AS75" s="1293"/>
      <c r="AT75" s="1293"/>
      <c r="AU75" s="1293"/>
      <c r="AV75" s="1293"/>
      <c r="AW75" s="1293"/>
      <c r="AX75" s="1293"/>
      <c r="AY75" s="1293"/>
      <c r="AZ75" s="1293"/>
      <c r="BA75" s="1293"/>
      <c r="BB75" s="1293" t="s">
        <v>616</v>
      </c>
      <c r="BC75" s="1293"/>
      <c r="BD75" s="1293"/>
      <c r="BE75" s="1293"/>
      <c r="BF75" s="1293"/>
      <c r="BG75" s="1293"/>
      <c r="BH75" s="1293"/>
      <c r="BI75" s="1293"/>
      <c r="BJ75" s="1293"/>
      <c r="BK75" s="1293"/>
      <c r="BL75" s="1293"/>
      <c r="BM75" s="1293"/>
      <c r="BN75" s="1293"/>
      <c r="BO75" s="1293"/>
      <c r="BP75" s="1291">
        <v>-2.2999999999999998</v>
      </c>
      <c r="BQ75" s="1291"/>
      <c r="BR75" s="1291"/>
      <c r="BS75" s="1291"/>
      <c r="BT75" s="1291"/>
      <c r="BU75" s="1291"/>
      <c r="BV75" s="1291"/>
      <c r="BW75" s="1291"/>
      <c r="BX75" s="1291">
        <v>-2.4</v>
      </c>
      <c r="BY75" s="1291"/>
      <c r="BZ75" s="1291"/>
      <c r="CA75" s="1291"/>
      <c r="CB75" s="1291"/>
      <c r="CC75" s="1291"/>
      <c r="CD75" s="1291"/>
      <c r="CE75" s="1291"/>
      <c r="CF75" s="1291">
        <v>-2.4</v>
      </c>
      <c r="CG75" s="1291"/>
      <c r="CH75" s="1291"/>
      <c r="CI75" s="1291"/>
      <c r="CJ75" s="1291"/>
      <c r="CK75" s="1291"/>
      <c r="CL75" s="1291"/>
      <c r="CM75" s="1291"/>
      <c r="CN75" s="1291">
        <v>-2.4</v>
      </c>
      <c r="CO75" s="1291"/>
      <c r="CP75" s="1291"/>
      <c r="CQ75" s="1291"/>
      <c r="CR75" s="1291"/>
      <c r="CS75" s="1291"/>
      <c r="CT75" s="1291"/>
      <c r="CU75" s="1291"/>
      <c r="CV75" s="1291">
        <v>-2.2000000000000002</v>
      </c>
      <c r="CW75" s="1291"/>
      <c r="CX75" s="1291"/>
      <c r="CY75" s="1291"/>
      <c r="CZ75" s="1291"/>
      <c r="DA75" s="1291"/>
      <c r="DB75" s="1291"/>
      <c r="DC75" s="1291"/>
    </row>
    <row r="76" spans="2:107" ht="13.2" x14ac:dyDescent="0.2">
      <c r="B76" s="376"/>
      <c r="G76" s="1296"/>
      <c r="H76" s="1296"/>
      <c r="I76" s="1286"/>
      <c r="J76" s="1286"/>
      <c r="K76" s="1292"/>
      <c r="L76" s="1292"/>
      <c r="M76" s="1292"/>
      <c r="N76" s="1292"/>
      <c r="AM76" s="385"/>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ht="13.2" x14ac:dyDescent="0.2">
      <c r="B77" s="376"/>
      <c r="G77" s="1286"/>
      <c r="H77" s="1286"/>
      <c r="I77" s="1286"/>
      <c r="J77" s="1286"/>
      <c r="K77" s="1297"/>
      <c r="L77" s="1297"/>
      <c r="M77" s="1297"/>
      <c r="N77" s="1297"/>
      <c r="AN77" s="1290" t="s">
        <v>614</v>
      </c>
      <c r="AO77" s="1290"/>
      <c r="AP77" s="1290"/>
      <c r="AQ77" s="1290"/>
      <c r="AR77" s="1290"/>
      <c r="AS77" s="1290"/>
      <c r="AT77" s="1290"/>
      <c r="AU77" s="1290"/>
      <c r="AV77" s="1290"/>
      <c r="AW77" s="1290"/>
      <c r="AX77" s="1290"/>
      <c r="AY77" s="1290"/>
      <c r="AZ77" s="1290"/>
      <c r="BA77" s="1290"/>
      <c r="BB77" s="1293" t="s">
        <v>612</v>
      </c>
      <c r="BC77" s="1293"/>
      <c r="BD77" s="1293"/>
      <c r="BE77" s="1293"/>
      <c r="BF77" s="1293"/>
      <c r="BG77" s="1293"/>
      <c r="BH77" s="1293"/>
      <c r="BI77" s="1293"/>
      <c r="BJ77" s="1293"/>
      <c r="BK77" s="1293"/>
      <c r="BL77" s="1293"/>
      <c r="BM77" s="1293"/>
      <c r="BN77" s="1293"/>
      <c r="BO77" s="1293"/>
      <c r="BP77" s="1291">
        <v>0</v>
      </c>
      <c r="BQ77" s="1291"/>
      <c r="BR77" s="1291"/>
      <c r="BS77" s="1291"/>
      <c r="BT77" s="1291"/>
      <c r="BU77" s="1291"/>
      <c r="BV77" s="1291"/>
      <c r="BW77" s="1291"/>
      <c r="BX77" s="1291">
        <v>0</v>
      </c>
      <c r="BY77" s="1291"/>
      <c r="BZ77" s="1291"/>
      <c r="CA77" s="1291"/>
      <c r="CB77" s="1291"/>
      <c r="CC77" s="1291"/>
      <c r="CD77" s="1291"/>
      <c r="CE77" s="1291"/>
      <c r="CF77" s="1291">
        <v>0</v>
      </c>
      <c r="CG77" s="1291"/>
      <c r="CH77" s="1291"/>
      <c r="CI77" s="1291"/>
      <c r="CJ77" s="1291"/>
      <c r="CK77" s="1291"/>
      <c r="CL77" s="1291"/>
      <c r="CM77" s="1291"/>
      <c r="CN77" s="1291">
        <v>0</v>
      </c>
      <c r="CO77" s="1291"/>
      <c r="CP77" s="1291"/>
      <c r="CQ77" s="1291"/>
      <c r="CR77" s="1291"/>
      <c r="CS77" s="1291"/>
      <c r="CT77" s="1291"/>
      <c r="CU77" s="1291"/>
      <c r="CV77" s="1291">
        <v>0</v>
      </c>
      <c r="CW77" s="1291"/>
      <c r="CX77" s="1291"/>
      <c r="CY77" s="1291"/>
      <c r="CZ77" s="1291"/>
      <c r="DA77" s="1291"/>
      <c r="DB77" s="1291"/>
      <c r="DC77" s="1291"/>
    </row>
    <row r="78" spans="2:107" ht="13.2" x14ac:dyDescent="0.2">
      <c r="B78" s="376"/>
      <c r="G78" s="1286"/>
      <c r="H78" s="1286"/>
      <c r="I78" s="1286"/>
      <c r="J78" s="1286"/>
      <c r="K78" s="1297"/>
      <c r="L78" s="1297"/>
      <c r="M78" s="1297"/>
      <c r="N78" s="1297"/>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ht="13.2" x14ac:dyDescent="0.2">
      <c r="B79" s="376"/>
      <c r="G79" s="1286"/>
      <c r="H79" s="1286"/>
      <c r="I79" s="1295"/>
      <c r="J79" s="1295"/>
      <c r="K79" s="1298"/>
      <c r="L79" s="1298"/>
      <c r="M79" s="1298"/>
      <c r="N79" s="1298"/>
      <c r="AN79" s="1290"/>
      <c r="AO79" s="1290"/>
      <c r="AP79" s="1290"/>
      <c r="AQ79" s="1290"/>
      <c r="AR79" s="1290"/>
      <c r="AS79" s="1290"/>
      <c r="AT79" s="1290"/>
      <c r="AU79" s="1290"/>
      <c r="AV79" s="1290"/>
      <c r="AW79" s="1290"/>
      <c r="AX79" s="1290"/>
      <c r="AY79" s="1290"/>
      <c r="AZ79" s="1290"/>
      <c r="BA79" s="1290"/>
      <c r="BB79" s="1293" t="s">
        <v>616</v>
      </c>
      <c r="BC79" s="1293"/>
      <c r="BD79" s="1293"/>
      <c r="BE79" s="1293"/>
      <c r="BF79" s="1293"/>
      <c r="BG79" s="1293"/>
      <c r="BH79" s="1293"/>
      <c r="BI79" s="1293"/>
      <c r="BJ79" s="1293"/>
      <c r="BK79" s="1293"/>
      <c r="BL79" s="1293"/>
      <c r="BM79" s="1293"/>
      <c r="BN79" s="1293"/>
      <c r="BO79" s="1293"/>
      <c r="BP79" s="1291">
        <v>7.1</v>
      </c>
      <c r="BQ79" s="1291"/>
      <c r="BR79" s="1291"/>
      <c r="BS79" s="1291"/>
      <c r="BT79" s="1291"/>
      <c r="BU79" s="1291"/>
      <c r="BV79" s="1291"/>
      <c r="BW79" s="1291"/>
      <c r="BX79" s="1291">
        <v>7.1</v>
      </c>
      <c r="BY79" s="1291"/>
      <c r="BZ79" s="1291"/>
      <c r="CA79" s="1291"/>
      <c r="CB79" s="1291"/>
      <c r="CC79" s="1291"/>
      <c r="CD79" s="1291"/>
      <c r="CE79" s="1291"/>
      <c r="CF79" s="1291">
        <v>7.3</v>
      </c>
      <c r="CG79" s="1291"/>
      <c r="CH79" s="1291"/>
      <c r="CI79" s="1291"/>
      <c r="CJ79" s="1291"/>
      <c r="CK79" s="1291"/>
      <c r="CL79" s="1291"/>
      <c r="CM79" s="1291"/>
      <c r="CN79" s="1291">
        <v>7.4</v>
      </c>
      <c r="CO79" s="1291"/>
      <c r="CP79" s="1291"/>
      <c r="CQ79" s="1291"/>
      <c r="CR79" s="1291"/>
      <c r="CS79" s="1291"/>
      <c r="CT79" s="1291"/>
      <c r="CU79" s="1291"/>
      <c r="CV79" s="1291">
        <v>6.6</v>
      </c>
      <c r="CW79" s="1291"/>
      <c r="CX79" s="1291"/>
      <c r="CY79" s="1291"/>
      <c r="CZ79" s="1291"/>
      <c r="DA79" s="1291"/>
      <c r="DB79" s="1291"/>
      <c r="DC79" s="1291"/>
    </row>
    <row r="80" spans="2:107" ht="13.2" x14ac:dyDescent="0.2">
      <c r="B80" s="376"/>
      <c r="G80" s="1286"/>
      <c r="H80" s="1286"/>
      <c r="I80" s="1295"/>
      <c r="J80" s="1295"/>
      <c r="K80" s="1298"/>
      <c r="L80" s="1298"/>
      <c r="M80" s="1298"/>
      <c r="N80" s="1298"/>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sheetProtection algorithmName="SHA-512" hashValue="ogo57X7vL31As9/V5dJXRsJQ6EQmOT6Hlo6pLjhrO7fehgvNM2EGTOx1YnefTgbI8+mtaB72qkbYxROiS9/0XQ==" saltValue="yFwYWuSJIcuOF0ZXOzv7O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election activeCell="CO111" sqref="CO111"/>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512</v>
      </c>
    </row>
  </sheetData>
  <sheetProtection algorithmName="SHA-512" hashValue="7GPXNyzEMa3qml8DPXvVdp+SmK1IAQIV0cRVoL9iffaQXEhsv/6P4X5N4V8AmRKfwjbRpFIomC8AE7Ag34PJ0Q==" saltValue="N2BVngk4jC90arvHfdUf6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CO111" sqref="CO111"/>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512</v>
      </c>
    </row>
  </sheetData>
  <sheetProtection algorithmName="SHA-512" hashValue="s0n8JAmZVl0bWmtV2UgVNuKxinmOu8q0aW61X32q83HBk6oBXhNsWl9bH3ENLokhdujrtlrQh6PeZFppbzb7BQ==" saltValue="6t4CWaAw3AyW5/BftGWE0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562</v>
      </c>
      <c r="G2" s="148"/>
      <c r="H2" s="149"/>
    </row>
    <row r="3" spans="1:8" x14ac:dyDescent="0.2">
      <c r="A3" s="145" t="s">
        <v>555</v>
      </c>
      <c r="B3" s="150"/>
      <c r="C3" s="151"/>
      <c r="D3" s="152">
        <v>273263</v>
      </c>
      <c r="E3" s="153"/>
      <c r="F3" s="154">
        <v>291173</v>
      </c>
      <c r="G3" s="155"/>
      <c r="H3" s="156"/>
    </row>
    <row r="4" spans="1:8" x14ac:dyDescent="0.2">
      <c r="A4" s="157"/>
      <c r="B4" s="158"/>
      <c r="C4" s="159"/>
      <c r="D4" s="160">
        <v>143860</v>
      </c>
      <c r="E4" s="161"/>
      <c r="F4" s="162">
        <v>119071</v>
      </c>
      <c r="G4" s="163"/>
      <c r="H4" s="164"/>
    </row>
    <row r="5" spans="1:8" x14ac:dyDescent="0.2">
      <c r="A5" s="145" t="s">
        <v>557</v>
      </c>
      <c r="B5" s="150"/>
      <c r="C5" s="151"/>
      <c r="D5" s="152">
        <v>1075216</v>
      </c>
      <c r="E5" s="153"/>
      <c r="F5" s="154">
        <v>271581</v>
      </c>
      <c r="G5" s="155"/>
      <c r="H5" s="156"/>
    </row>
    <row r="6" spans="1:8" x14ac:dyDescent="0.2">
      <c r="A6" s="157"/>
      <c r="B6" s="158"/>
      <c r="C6" s="159"/>
      <c r="D6" s="160">
        <v>471965</v>
      </c>
      <c r="E6" s="161"/>
      <c r="F6" s="162">
        <v>117844</v>
      </c>
      <c r="G6" s="163"/>
      <c r="H6" s="164"/>
    </row>
    <row r="7" spans="1:8" x14ac:dyDescent="0.2">
      <c r="A7" s="145" t="s">
        <v>558</v>
      </c>
      <c r="B7" s="150"/>
      <c r="C7" s="151"/>
      <c r="D7" s="152">
        <v>710474</v>
      </c>
      <c r="E7" s="153"/>
      <c r="F7" s="154">
        <v>268375</v>
      </c>
      <c r="G7" s="155"/>
      <c r="H7" s="156"/>
    </row>
    <row r="8" spans="1:8" x14ac:dyDescent="0.2">
      <c r="A8" s="157"/>
      <c r="B8" s="158"/>
      <c r="C8" s="159"/>
      <c r="D8" s="160">
        <v>261436</v>
      </c>
      <c r="E8" s="161"/>
      <c r="F8" s="162">
        <v>119602</v>
      </c>
      <c r="G8" s="163"/>
      <c r="H8" s="164"/>
    </row>
    <row r="9" spans="1:8" x14ac:dyDescent="0.2">
      <c r="A9" s="145" t="s">
        <v>559</v>
      </c>
      <c r="B9" s="150"/>
      <c r="C9" s="151"/>
      <c r="D9" s="152">
        <v>595029</v>
      </c>
      <c r="E9" s="153"/>
      <c r="F9" s="154">
        <v>301035</v>
      </c>
      <c r="G9" s="155"/>
      <c r="H9" s="156"/>
    </row>
    <row r="10" spans="1:8" x14ac:dyDescent="0.2">
      <c r="A10" s="157"/>
      <c r="B10" s="158"/>
      <c r="C10" s="159"/>
      <c r="D10" s="160">
        <v>59389</v>
      </c>
      <c r="E10" s="161"/>
      <c r="F10" s="162">
        <v>154376</v>
      </c>
      <c r="G10" s="163"/>
      <c r="H10" s="164"/>
    </row>
    <row r="11" spans="1:8" x14ac:dyDescent="0.2">
      <c r="A11" s="145" t="s">
        <v>560</v>
      </c>
      <c r="B11" s="150"/>
      <c r="C11" s="151"/>
      <c r="D11" s="152">
        <v>1096624</v>
      </c>
      <c r="E11" s="153"/>
      <c r="F11" s="154">
        <v>362690</v>
      </c>
      <c r="G11" s="155"/>
      <c r="H11" s="156"/>
    </row>
    <row r="12" spans="1:8" x14ac:dyDescent="0.2">
      <c r="A12" s="157"/>
      <c r="B12" s="158"/>
      <c r="C12" s="165"/>
      <c r="D12" s="160">
        <v>115792</v>
      </c>
      <c r="E12" s="161"/>
      <c r="F12" s="162">
        <v>172580</v>
      </c>
      <c r="G12" s="163"/>
      <c r="H12" s="164"/>
    </row>
    <row r="13" spans="1:8" x14ac:dyDescent="0.2">
      <c r="A13" s="145"/>
      <c r="B13" s="150"/>
      <c r="C13" s="166"/>
      <c r="D13" s="167">
        <v>750121</v>
      </c>
      <c r="E13" s="168"/>
      <c r="F13" s="169">
        <v>298971</v>
      </c>
      <c r="G13" s="170"/>
      <c r="H13" s="156"/>
    </row>
    <row r="14" spans="1:8" x14ac:dyDescent="0.2">
      <c r="A14" s="157"/>
      <c r="B14" s="158"/>
      <c r="C14" s="159"/>
      <c r="D14" s="160">
        <v>210488</v>
      </c>
      <c r="E14" s="161"/>
      <c r="F14" s="162">
        <v>136695</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9.84</v>
      </c>
      <c r="C19" s="171">
        <f>ROUND(VALUE(SUBSTITUTE(実質収支比率等に係る経年分析!G$48,"▲","-")),2)</f>
        <v>26.59</v>
      </c>
      <c r="D19" s="171">
        <f>ROUND(VALUE(SUBSTITUTE(実質収支比率等に係る経年分析!H$48,"▲","-")),2)</f>
        <v>6.51</v>
      </c>
      <c r="E19" s="171">
        <f>ROUND(VALUE(SUBSTITUTE(実質収支比率等に係る経年分析!I$48,"▲","-")),2)</f>
        <v>12.2</v>
      </c>
      <c r="F19" s="171">
        <f>ROUND(VALUE(SUBSTITUTE(実質収支比率等に係る経年分析!J$48,"▲","-")),2)</f>
        <v>10.72</v>
      </c>
    </row>
    <row r="20" spans="1:11" x14ac:dyDescent="0.2">
      <c r="A20" s="171" t="s">
        <v>54</v>
      </c>
      <c r="B20" s="171">
        <f>ROUND(VALUE(SUBSTITUTE(実質収支比率等に係る経年分析!F$47,"▲","-")),2)</f>
        <v>149.32</v>
      </c>
      <c r="C20" s="171">
        <f>ROUND(VALUE(SUBSTITUTE(実質収支比率等に係る経年分析!G$47,"▲","-")),2)</f>
        <v>172.53</v>
      </c>
      <c r="D20" s="171">
        <f>ROUND(VALUE(SUBSTITUTE(実質収支比率等に係る経年分析!H$47,"▲","-")),2)</f>
        <v>185.33</v>
      </c>
      <c r="E20" s="171">
        <f>ROUND(VALUE(SUBSTITUTE(実質収支比率等に係る経年分析!I$47,"▲","-")),2)</f>
        <v>199.08</v>
      </c>
      <c r="F20" s="171">
        <f>ROUND(VALUE(SUBSTITUTE(実質収支比率等に係る経年分析!J$47,"▲","-")),2)</f>
        <v>192.49</v>
      </c>
    </row>
    <row r="21" spans="1:11" x14ac:dyDescent="0.2">
      <c r="A21" s="171" t="s">
        <v>55</v>
      </c>
      <c r="B21" s="171">
        <f>IF(ISNUMBER(VALUE(SUBSTITUTE(実質収支比率等に係る経年分析!F$49,"▲","-"))),ROUND(VALUE(SUBSTITUTE(実質収支比率等に係る経年分析!F$49,"▲","-")),2),NA())</f>
        <v>5.38</v>
      </c>
      <c r="C21" s="171">
        <f>IF(ISNUMBER(VALUE(SUBSTITUTE(実質収支比率等に係る経年分析!G$49,"▲","-"))),ROUND(VALUE(SUBSTITUTE(実質収支比率等に係る経年分析!G$49,"▲","-")),2),NA())</f>
        <v>15.74</v>
      </c>
      <c r="D21" s="171">
        <f>IF(ISNUMBER(VALUE(SUBSTITUTE(実質収支比率等に係る経年分析!H$49,"▲","-"))),ROUND(VALUE(SUBSTITUTE(実質収支比率等に係る経年分析!H$49,"▲","-")),2),NA())</f>
        <v>-19.829999999999998</v>
      </c>
      <c r="E21" s="171">
        <f>IF(ISNUMBER(VALUE(SUBSTITUTE(実質収支比率等に係る経年分析!I$49,"▲","-"))),ROUND(VALUE(SUBSTITUTE(実質収支比率等に係る経年分析!I$49,"▲","-")),2),NA())</f>
        <v>5.46</v>
      </c>
      <c r="F21" s="171">
        <f>IF(ISNUMBER(VALUE(SUBSTITUTE(実質収支比率等に係る経年分析!J$49,"▲","-"))),ROUND(VALUE(SUBSTITUTE(実質収支比率等に係る経年分析!J$49,"▲","-")),2),NA())</f>
        <v>-0.57999999999999996</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f>IF(ROUND(VALUE(SUBSTITUTE(連結実質赤字比率に係る赤字・黒字の構成分析!H$42,"▲", "-")), 2) &lt; 0, ABS(ROUND(VALUE(SUBSTITUTE(連結実質赤字比率に係る赤字・黒字の構成分析!H$42,"▲", "-")), 2)), NA())</f>
        <v>0.93</v>
      </c>
      <c r="G28" s="172" t="e">
        <f>IF(ROUND(VALUE(SUBSTITUTE(連結実質赤字比率に係る赤字・黒字の構成分析!H$42,"▲", "-")), 2) &gt;= 0, ABS(ROUND(VALUE(SUBSTITUTE(連結実質赤字比率に係る赤字・黒字の構成分析!H$42,"▲", "-")), 2)), NA())</f>
        <v>#N/A</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やすらぎ霊園管理事業特別会計</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f>IF(ROUND(VALUE(SUBSTITUTE(連結実質赤字比率に係る赤字・黒字の構成分析!H$41,"▲", "-")), 2) &lt; 0, ABS(ROUND(VALUE(SUBSTITUTE(連結実質赤字比率に係る赤字・黒字の構成分析!H$41,"▲", "-")), 2)), NA())</f>
        <v>0.09</v>
      </c>
      <c r="G29" s="172" t="e">
        <f>IF(ROUND(VALUE(SUBSTITUTE(連結実質赤字比率に係る赤字・黒字の構成分析!H$41,"▲", "-")), 2) &gt;= 0, ABS(ROUND(VALUE(SUBSTITUTE(連結実質赤字比率に係る赤字・黒字の構成分析!H$41,"▲", "-")), 2)), NA())</f>
        <v>#N/A</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0.04</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介護サービス特別会計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2">
      <c r="A32" s="172" t="str">
        <f>IF(連結実質赤字比率に係る赤字・黒字の構成分析!C$38="",NA(),連結実質赤字比率に係る赤字・黒字の構成分析!C$38)</f>
        <v>坂下ダム施設管理事業特別会計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0.08</v>
      </c>
      <c r="F32" s="172">
        <f>IF(ROUND(VALUE(SUBSTITUTE(連結実質赤字比率に係る赤字・黒字の構成分析!H$38,"▲", "-")), 2) &lt; 0, ABS(ROUND(VALUE(SUBSTITUTE(連結実質赤字比率に係る赤字・黒字の構成分析!H$38,"▲", "-")), 2)), NA())</f>
        <v>0.11</v>
      </c>
      <c r="G32" s="172" t="e">
        <f>IF(ROUND(VALUE(SUBSTITUTE(連結実質赤字比率に係る赤字・黒字の構成分析!H$38,"▲", "-")), 2) &gt;= 0, ABS(ROUND(VALUE(SUBSTITUTE(連結実質赤字比率に係る赤字・黒字の構成分析!H$38,"▲", "-")), 2)), NA())</f>
        <v>#N/A</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0.28999999999999998</v>
      </c>
    </row>
    <row r="33" spans="1:16" x14ac:dyDescent="0.2">
      <c r="A33" s="172" t="str">
        <f>IF(連結実質赤字比率に係る赤字・黒字の構成分析!C$37="",NA(),連結実質赤字比率に係る赤字・黒字の構成分析!C$37)</f>
        <v>宅地造成事業特別会計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0.48</v>
      </c>
    </row>
    <row r="34" spans="1:16" x14ac:dyDescent="0.2">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1.71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1.07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1.85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3.01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1.24</v>
      </c>
    </row>
    <row r="35" spans="1:16" x14ac:dyDescent="0.2">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2.35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0.73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0.89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1.31</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9.74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26.5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7.65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11.76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10.42</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180</v>
      </c>
      <c r="E42" s="173"/>
      <c r="F42" s="173"/>
      <c r="G42" s="173">
        <f>'実質公債費比率（分子）の構造'!L$52</f>
        <v>172</v>
      </c>
      <c r="H42" s="173"/>
      <c r="I42" s="173"/>
      <c r="J42" s="173">
        <f>'実質公債費比率（分子）の構造'!M$52</f>
        <v>156</v>
      </c>
      <c r="K42" s="173"/>
      <c r="L42" s="173"/>
      <c r="M42" s="173">
        <f>'実質公債費比率（分子）の構造'!N$52</f>
        <v>146</v>
      </c>
      <c r="N42" s="173"/>
      <c r="O42" s="173"/>
      <c r="P42" s="173">
        <f>'実質公債費比率（分子）の構造'!O$52</f>
        <v>140</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65</v>
      </c>
      <c r="B45" s="173">
        <f>'実質公債費比率（分子）の構造'!K$49</f>
        <v>47</v>
      </c>
      <c r="C45" s="173"/>
      <c r="D45" s="173"/>
      <c r="E45" s="173">
        <f>'実質公債費比率（分子）の構造'!L$49</f>
        <v>39</v>
      </c>
      <c r="F45" s="173"/>
      <c r="G45" s="173"/>
      <c r="H45" s="173">
        <f>'実質公債費比率（分子）の構造'!M$49</f>
        <v>30</v>
      </c>
      <c r="I45" s="173"/>
      <c r="J45" s="173"/>
      <c r="K45" s="173">
        <f>'実質公債費比率（分子）の構造'!N$49</f>
        <v>34</v>
      </c>
      <c r="L45" s="173"/>
      <c r="M45" s="173"/>
      <c r="N45" s="173">
        <f>'実質公債費比率（分子）の構造'!O$49</f>
        <v>41</v>
      </c>
      <c r="O45" s="173"/>
      <c r="P45" s="173"/>
    </row>
    <row r="46" spans="1:16" x14ac:dyDescent="0.2">
      <c r="A46" s="173" t="s">
        <v>66</v>
      </c>
      <c r="B46" s="173" t="str">
        <f>'実質公債費比率（分子）の構造'!K$48</f>
        <v>-</v>
      </c>
      <c r="C46" s="173"/>
      <c r="D46" s="173"/>
      <c r="E46" s="173" t="str">
        <f>'実質公債費比率（分子）の構造'!L$48</f>
        <v>-</v>
      </c>
      <c r="F46" s="173"/>
      <c r="G46" s="173"/>
      <c r="H46" s="173" t="str">
        <f>'実質公債費比率（分子）の構造'!M$48</f>
        <v>-</v>
      </c>
      <c r="I46" s="173"/>
      <c r="J46" s="173"/>
      <c r="K46" s="173" t="str">
        <f>'実質公債費比率（分子）の構造'!N$48</f>
        <v>-</v>
      </c>
      <c r="L46" s="173"/>
      <c r="M46" s="173"/>
      <c r="N46" s="173" t="str">
        <f>'実質公債費比率（分子）の構造'!O$48</f>
        <v>-</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5</v>
      </c>
      <c r="C49" s="173"/>
      <c r="D49" s="173"/>
      <c r="E49" s="173">
        <f>'実質公債費比率（分子）の構造'!L$45</f>
        <v>3</v>
      </c>
      <c r="F49" s="173"/>
      <c r="G49" s="173"/>
      <c r="H49" s="173" t="str">
        <f>'実質公債費比率（分子）の構造'!M$45</f>
        <v>-</v>
      </c>
      <c r="I49" s="173"/>
      <c r="J49" s="173"/>
      <c r="K49" s="173" t="str">
        <f>'実質公債費比率（分子）の構造'!N$45</f>
        <v>-</v>
      </c>
      <c r="L49" s="173"/>
      <c r="M49" s="173"/>
      <c r="N49" s="173" t="str">
        <f>'実質公債費比率（分子）の構造'!O$45</f>
        <v>-</v>
      </c>
      <c r="O49" s="173"/>
      <c r="P49" s="173"/>
    </row>
    <row r="50" spans="1:16" x14ac:dyDescent="0.2">
      <c r="A50" s="173" t="s">
        <v>70</v>
      </c>
      <c r="B50" s="173" t="e">
        <f>NA()</f>
        <v>#N/A</v>
      </c>
      <c r="C50" s="173">
        <f>IF(ISNUMBER('実質公債費比率（分子）の構造'!K$53),'実質公債費比率（分子）の構造'!K$53,NA())</f>
        <v>-128</v>
      </c>
      <c r="D50" s="173" t="e">
        <f>NA()</f>
        <v>#N/A</v>
      </c>
      <c r="E50" s="173" t="e">
        <f>NA()</f>
        <v>#N/A</v>
      </c>
      <c r="F50" s="173">
        <f>IF(ISNUMBER('実質公債費比率（分子）の構造'!L$53),'実質公債費比率（分子）の構造'!L$53,NA())</f>
        <v>-130</v>
      </c>
      <c r="G50" s="173" t="e">
        <f>NA()</f>
        <v>#N/A</v>
      </c>
      <c r="H50" s="173" t="e">
        <f>NA()</f>
        <v>#N/A</v>
      </c>
      <c r="I50" s="173">
        <f>IF(ISNUMBER('実質公債費比率（分子）の構造'!M$53),'実質公債費比率（分子）の構造'!M$53,NA())</f>
        <v>-126</v>
      </c>
      <c r="J50" s="173" t="e">
        <f>NA()</f>
        <v>#N/A</v>
      </c>
      <c r="K50" s="173" t="e">
        <f>NA()</f>
        <v>#N/A</v>
      </c>
      <c r="L50" s="173">
        <f>IF(ISNUMBER('実質公債費比率（分子）の構造'!N$53),'実質公債費比率（分子）の構造'!N$53,NA())</f>
        <v>-112</v>
      </c>
      <c r="M50" s="173" t="e">
        <f>NA()</f>
        <v>#N/A</v>
      </c>
      <c r="N50" s="173" t="e">
        <f>NA()</f>
        <v>#N/A</v>
      </c>
      <c r="O50" s="173">
        <f>IF(ISNUMBER('実質公債費比率（分子）の構造'!O$53),'実質公債費比率（分子）の構造'!O$53,NA())</f>
        <v>-99</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1268</v>
      </c>
      <c r="E56" s="172"/>
      <c r="F56" s="172"/>
      <c r="G56" s="172">
        <f>'将来負担比率（分子）の構造'!J$52</f>
        <v>1108</v>
      </c>
      <c r="H56" s="172"/>
      <c r="I56" s="172"/>
      <c r="J56" s="172">
        <f>'将来負担比率（分子）の構造'!K$52</f>
        <v>958</v>
      </c>
      <c r="K56" s="172"/>
      <c r="L56" s="172"/>
      <c r="M56" s="172">
        <f>'将来負担比率（分子）の構造'!L$52</f>
        <v>819</v>
      </c>
      <c r="N56" s="172"/>
      <c r="O56" s="172"/>
      <c r="P56" s="172">
        <f>'将来負担比率（分子）の構造'!M$52</f>
        <v>682</v>
      </c>
    </row>
    <row r="57" spans="1:16" x14ac:dyDescent="0.2">
      <c r="A57" s="172" t="s">
        <v>41</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40</v>
      </c>
      <c r="B58" s="172"/>
      <c r="C58" s="172"/>
      <c r="D58" s="172">
        <f>'将来負担比率（分子）の構造'!I$50</f>
        <v>29678</v>
      </c>
      <c r="E58" s="172"/>
      <c r="F58" s="172"/>
      <c r="G58" s="172">
        <f>'将来負担比率（分子）の構造'!J$50</f>
        <v>30699</v>
      </c>
      <c r="H58" s="172"/>
      <c r="I58" s="172"/>
      <c r="J58" s="172">
        <f>'将来負担比率（分子）の構造'!K$50</f>
        <v>25978</v>
      </c>
      <c r="K58" s="172"/>
      <c r="L58" s="172"/>
      <c r="M58" s="172">
        <f>'将来負担比率（分子）の構造'!L$50</f>
        <v>33077</v>
      </c>
      <c r="N58" s="172"/>
      <c r="O58" s="172"/>
      <c r="P58" s="172">
        <f>'将来負担比率（分子）の構造'!M$50</f>
        <v>35918</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426</v>
      </c>
      <c r="C62" s="172"/>
      <c r="D62" s="172"/>
      <c r="E62" s="172">
        <f>'将来負担比率（分子）の構造'!J$45</f>
        <v>339</v>
      </c>
      <c r="F62" s="172"/>
      <c r="G62" s="172"/>
      <c r="H62" s="172">
        <f>'将来負担比率（分子）の構造'!K$45</f>
        <v>343</v>
      </c>
      <c r="I62" s="172"/>
      <c r="J62" s="172"/>
      <c r="K62" s="172">
        <f>'将来負担比率（分子）の構造'!L$45</f>
        <v>230</v>
      </c>
      <c r="L62" s="172"/>
      <c r="M62" s="172"/>
      <c r="N62" s="172">
        <f>'将来負担比率（分子）の構造'!M$45</f>
        <v>148</v>
      </c>
      <c r="O62" s="172"/>
      <c r="P62" s="172"/>
    </row>
    <row r="63" spans="1:16" x14ac:dyDescent="0.2">
      <c r="A63" s="172" t="s">
        <v>33</v>
      </c>
      <c r="B63" s="172">
        <f>'将来負担比率（分子）の構造'!I$44</f>
        <v>75</v>
      </c>
      <c r="C63" s="172"/>
      <c r="D63" s="172"/>
      <c r="E63" s="172">
        <f>'将来負担比率（分子）の構造'!J$44</f>
        <v>64</v>
      </c>
      <c r="F63" s="172"/>
      <c r="G63" s="172"/>
      <c r="H63" s="172">
        <f>'将来負担比率（分子）の構造'!K$44</f>
        <v>53</v>
      </c>
      <c r="I63" s="172"/>
      <c r="J63" s="172"/>
      <c r="K63" s="172">
        <f>'将来負担比率（分子）の構造'!L$44</f>
        <v>45</v>
      </c>
      <c r="L63" s="172"/>
      <c r="M63" s="172"/>
      <c r="N63" s="172">
        <f>'将来負担比率（分子）の構造'!M$44</f>
        <v>37</v>
      </c>
      <c r="O63" s="172"/>
      <c r="P63" s="172"/>
    </row>
    <row r="64" spans="1:16" x14ac:dyDescent="0.2">
      <c r="A64" s="172" t="s">
        <v>32</v>
      </c>
      <c r="B64" s="172" t="str">
        <f>'将来負担比率（分子）の構造'!I$43</f>
        <v>-</v>
      </c>
      <c r="C64" s="172"/>
      <c r="D64" s="172"/>
      <c r="E64" s="172" t="str">
        <f>'将来負担比率（分子）の構造'!J$43</f>
        <v>-</v>
      </c>
      <c r="F64" s="172"/>
      <c r="G64" s="172"/>
      <c r="H64" s="172" t="str">
        <f>'将来負担比率（分子）の構造'!K$43</f>
        <v>-</v>
      </c>
      <c r="I64" s="172"/>
      <c r="J64" s="172"/>
      <c r="K64" s="172" t="str">
        <f>'将来負担比率（分子）の構造'!L$43</f>
        <v>-</v>
      </c>
      <c r="L64" s="172"/>
      <c r="M64" s="172"/>
      <c r="N64" s="172" t="str">
        <f>'将来負担比率（分子）の構造'!M$43</f>
        <v>-</v>
      </c>
      <c r="O64" s="172"/>
      <c r="P64" s="172"/>
    </row>
    <row r="65" spans="1:16" x14ac:dyDescent="0.2">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30</v>
      </c>
      <c r="B66" s="172">
        <f>'将来負担比率（分子）の構造'!I$41</f>
        <v>3</v>
      </c>
      <c r="C66" s="172"/>
      <c r="D66" s="172"/>
      <c r="E66" s="172" t="str">
        <f>'将来負担比率（分子）の構造'!J$41</f>
        <v>-</v>
      </c>
      <c r="F66" s="172"/>
      <c r="G66" s="172"/>
      <c r="H66" s="172" t="str">
        <f>'将来負担比率（分子）の構造'!K$41</f>
        <v>-</v>
      </c>
      <c r="I66" s="172"/>
      <c r="J66" s="172"/>
      <c r="K66" s="172" t="str">
        <f>'将来負担比率（分子）の構造'!L$41</f>
        <v>-</v>
      </c>
      <c r="L66" s="172"/>
      <c r="M66" s="172"/>
      <c r="N66" s="172" t="str">
        <f>'将来負担比率（分子）の構造'!M$41</f>
        <v>-</v>
      </c>
      <c r="O66" s="172"/>
      <c r="P66" s="172"/>
    </row>
    <row r="67" spans="1:16" x14ac:dyDescent="0.2">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9674</v>
      </c>
      <c r="C72" s="176">
        <f>基金残高に係る経年分析!G55</f>
        <v>9851</v>
      </c>
      <c r="D72" s="176">
        <f>基金残高に係る経年分析!H55</f>
        <v>10167</v>
      </c>
    </row>
    <row r="73" spans="1:16" x14ac:dyDescent="0.2">
      <c r="A73" s="175" t="s">
        <v>77</v>
      </c>
      <c r="B73" s="176">
        <f>基金残高に係る経年分析!F56</f>
        <v>24</v>
      </c>
      <c r="C73" s="176">
        <f>基金残高に係る経年分析!G56</f>
        <v>24</v>
      </c>
      <c r="D73" s="176">
        <f>基金残高に係る経年分析!H56</f>
        <v>24</v>
      </c>
    </row>
    <row r="74" spans="1:16" x14ac:dyDescent="0.2">
      <c r="A74" s="175" t="s">
        <v>78</v>
      </c>
      <c r="B74" s="176">
        <f>基金残高に係る経年分析!F57</f>
        <v>75065</v>
      </c>
      <c r="C74" s="176">
        <f>基金残高に係る経年分析!G57</f>
        <v>89920</v>
      </c>
      <c r="D74" s="176">
        <f>基金残高に係る経年分析!H57</f>
        <v>96774</v>
      </c>
    </row>
  </sheetData>
  <sheetProtection algorithmName="SHA-512" hashValue="JawQrhAJ4lxceOmXv/wyR7muHqhKFXf3KT0SGHtNXIz1WphipTPaxvRl07GsHYTsU+mDV1A6fgIinAb2vtGOhQ==" saltValue="wZUlkClaoiTYCySIm9Gnz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election activeCell="CO111" sqref="CO111"/>
    </sheetView>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214</v>
      </c>
      <c r="DI1" s="783"/>
      <c r="DJ1" s="783"/>
      <c r="DK1" s="783"/>
      <c r="DL1" s="783"/>
      <c r="DM1" s="783"/>
      <c r="DN1" s="784"/>
      <c r="DO1" s="212"/>
      <c r="DP1" s="782" t="s">
        <v>215</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4" t="s">
        <v>217</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218</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219</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2">
      <c r="B4" s="724" t="s">
        <v>1</v>
      </c>
      <c r="C4" s="725"/>
      <c r="D4" s="725"/>
      <c r="E4" s="725"/>
      <c r="F4" s="725"/>
      <c r="G4" s="725"/>
      <c r="H4" s="725"/>
      <c r="I4" s="725"/>
      <c r="J4" s="725"/>
      <c r="K4" s="725"/>
      <c r="L4" s="725"/>
      <c r="M4" s="725"/>
      <c r="N4" s="725"/>
      <c r="O4" s="725"/>
      <c r="P4" s="725"/>
      <c r="Q4" s="726"/>
      <c r="R4" s="724" t="s">
        <v>220</v>
      </c>
      <c r="S4" s="725"/>
      <c r="T4" s="725"/>
      <c r="U4" s="725"/>
      <c r="V4" s="725"/>
      <c r="W4" s="725"/>
      <c r="X4" s="725"/>
      <c r="Y4" s="726"/>
      <c r="Z4" s="724" t="s">
        <v>221</v>
      </c>
      <c r="AA4" s="725"/>
      <c r="AB4" s="725"/>
      <c r="AC4" s="726"/>
      <c r="AD4" s="724" t="s">
        <v>222</v>
      </c>
      <c r="AE4" s="725"/>
      <c r="AF4" s="725"/>
      <c r="AG4" s="725"/>
      <c r="AH4" s="725"/>
      <c r="AI4" s="725"/>
      <c r="AJ4" s="725"/>
      <c r="AK4" s="726"/>
      <c r="AL4" s="724" t="s">
        <v>221</v>
      </c>
      <c r="AM4" s="725"/>
      <c r="AN4" s="725"/>
      <c r="AO4" s="726"/>
      <c r="AP4" s="785" t="s">
        <v>223</v>
      </c>
      <c r="AQ4" s="785"/>
      <c r="AR4" s="785"/>
      <c r="AS4" s="785"/>
      <c r="AT4" s="785"/>
      <c r="AU4" s="785"/>
      <c r="AV4" s="785"/>
      <c r="AW4" s="785"/>
      <c r="AX4" s="785"/>
      <c r="AY4" s="785"/>
      <c r="AZ4" s="785"/>
      <c r="BA4" s="785"/>
      <c r="BB4" s="785"/>
      <c r="BC4" s="785"/>
      <c r="BD4" s="785"/>
      <c r="BE4" s="785"/>
      <c r="BF4" s="785"/>
      <c r="BG4" s="785" t="s">
        <v>224</v>
      </c>
      <c r="BH4" s="785"/>
      <c r="BI4" s="785"/>
      <c r="BJ4" s="785"/>
      <c r="BK4" s="785"/>
      <c r="BL4" s="785"/>
      <c r="BM4" s="785"/>
      <c r="BN4" s="785"/>
      <c r="BO4" s="785" t="s">
        <v>221</v>
      </c>
      <c r="BP4" s="785"/>
      <c r="BQ4" s="785"/>
      <c r="BR4" s="785"/>
      <c r="BS4" s="785" t="s">
        <v>225</v>
      </c>
      <c r="BT4" s="785"/>
      <c r="BU4" s="785"/>
      <c r="BV4" s="785"/>
      <c r="BW4" s="785"/>
      <c r="BX4" s="785"/>
      <c r="BY4" s="785"/>
      <c r="BZ4" s="785"/>
      <c r="CA4" s="785"/>
      <c r="CB4" s="785"/>
      <c r="CD4" s="767" t="s">
        <v>226</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1" customFormat="1" ht="11.25" customHeight="1" x14ac:dyDescent="0.2">
      <c r="B5" s="731" t="s">
        <v>227</v>
      </c>
      <c r="C5" s="732"/>
      <c r="D5" s="732"/>
      <c r="E5" s="732"/>
      <c r="F5" s="732"/>
      <c r="G5" s="732"/>
      <c r="H5" s="732"/>
      <c r="I5" s="732"/>
      <c r="J5" s="732"/>
      <c r="K5" s="732"/>
      <c r="L5" s="732"/>
      <c r="M5" s="732"/>
      <c r="N5" s="732"/>
      <c r="O5" s="732"/>
      <c r="P5" s="732"/>
      <c r="Q5" s="733"/>
      <c r="R5" s="718">
        <v>4155849</v>
      </c>
      <c r="S5" s="719"/>
      <c r="T5" s="719"/>
      <c r="U5" s="719"/>
      <c r="V5" s="719"/>
      <c r="W5" s="719"/>
      <c r="X5" s="719"/>
      <c r="Y5" s="762"/>
      <c r="Z5" s="780">
        <v>9.6</v>
      </c>
      <c r="AA5" s="780"/>
      <c r="AB5" s="780"/>
      <c r="AC5" s="780"/>
      <c r="AD5" s="781">
        <v>4155849</v>
      </c>
      <c r="AE5" s="781"/>
      <c r="AF5" s="781"/>
      <c r="AG5" s="781"/>
      <c r="AH5" s="781"/>
      <c r="AI5" s="781"/>
      <c r="AJ5" s="781"/>
      <c r="AK5" s="781"/>
      <c r="AL5" s="763">
        <v>89.8</v>
      </c>
      <c r="AM5" s="736"/>
      <c r="AN5" s="736"/>
      <c r="AO5" s="764"/>
      <c r="AP5" s="731" t="s">
        <v>228</v>
      </c>
      <c r="AQ5" s="732"/>
      <c r="AR5" s="732"/>
      <c r="AS5" s="732"/>
      <c r="AT5" s="732"/>
      <c r="AU5" s="732"/>
      <c r="AV5" s="732"/>
      <c r="AW5" s="732"/>
      <c r="AX5" s="732"/>
      <c r="AY5" s="732"/>
      <c r="AZ5" s="732"/>
      <c r="BA5" s="732"/>
      <c r="BB5" s="732"/>
      <c r="BC5" s="732"/>
      <c r="BD5" s="732"/>
      <c r="BE5" s="732"/>
      <c r="BF5" s="733"/>
      <c r="BG5" s="665">
        <v>4155849</v>
      </c>
      <c r="BH5" s="666"/>
      <c r="BI5" s="666"/>
      <c r="BJ5" s="666"/>
      <c r="BK5" s="666"/>
      <c r="BL5" s="666"/>
      <c r="BM5" s="666"/>
      <c r="BN5" s="667"/>
      <c r="BO5" s="692">
        <v>100</v>
      </c>
      <c r="BP5" s="692"/>
      <c r="BQ5" s="692"/>
      <c r="BR5" s="692"/>
      <c r="BS5" s="693" t="s">
        <v>117</v>
      </c>
      <c r="BT5" s="693"/>
      <c r="BU5" s="693"/>
      <c r="BV5" s="693"/>
      <c r="BW5" s="693"/>
      <c r="BX5" s="693"/>
      <c r="BY5" s="693"/>
      <c r="BZ5" s="693"/>
      <c r="CA5" s="693"/>
      <c r="CB5" s="751"/>
      <c r="CD5" s="767" t="s">
        <v>223</v>
      </c>
      <c r="CE5" s="768"/>
      <c r="CF5" s="768"/>
      <c r="CG5" s="768"/>
      <c r="CH5" s="768"/>
      <c r="CI5" s="768"/>
      <c r="CJ5" s="768"/>
      <c r="CK5" s="768"/>
      <c r="CL5" s="768"/>
      <c r="CM5" s="768"/>
      <c r="CN5" s="768"/>
      <c r="CO5" s="768"/>
      <c r="CP5" s="768"/>
      <c r="CQ5" s="769"/>
      <c r="CR5" s="767" t="s">
        <v>229</v>
      </c>
      <c r="CS5" s="768"/>
      <c r="CT5" s="768"/>
      <c r="CU5" s="768"/>
      <c r="CV5" s="768"/>
      <c r="CW5" s="768"/>
      <c r="CX5" s="768"/>
      <c r="CY5" s="769"/>
      <c r="CZ5" s="767" t="s">
        <v>221</v>
      </c>
      <c r="DA5" s="768"/>
      <c r="DB5" s="768"/>
      <c r="DC5" s="769"/>
      <c r="DD5" s="767" t="s">
        <v>230</v>
      </c>
      <c r="DE5" s="768"/>
      <c r="DF5" s="768"/>
      <c r="DG5" s="768"/>
      <c r="DH5" s="768"/>
      <c r="DI5" s="768"/>
      <c r="DJ5" s="768"/>
      <c r="DK5" s="768"/>
      <c r="DL5" s="768"/>
      <c r="DM5" s="768"/>
      <c r="DN5" s="768"/>
      <c r="DO5" s="768"/>
      <c r="DP5" s="769"/>
      <c r="DQ5" s="767" t="s">
        <v>231</v>
      </c>
      <c r="DR5" s="768"/>
      <c r="DS5" s="768"/>
      <c r="DT5" s="768"/>
      <c r="DU5" s="768"/>
      <c r="DV5" s="768"/>
      <c r="DW5" s="768"/>
      <c r="DX5" s="768"/>
      <c r="DY5" s="768"/>
      <c r="DZ5" s="768"/>
      <c r="EA5" s="768"/>
      <c r="EB5" s="768"/>
      <c r="EC5" s="769"/>
    </row>
    <row r="6" spans="2:143" ht="11.25" customHeight="1" x14ac:dyDescent="0.2">
      <c r="B6" s="662" t="s">
        <v>232</v>
      </c>
      <c r="C6" s="663"/>
      <c r="D6" s="663"/>
      <c r="E6" s="663"/>
      <c r="F6" s="663"/>
      <c r="G6" s="663"/>
      <c r="H6" s="663"/>
      <c r="I6" s="663"/>
      <c r="J6" s="663"/>
      <c r="K6" s="663"/>
      <c r="L6" s="663"/>
      <c r="M6" s="663"/>
      <c r="N6" s="663"/>
      <c r="O6" s="663"/>
      <c r="P6" s="663"/>
      <c r="Q6" s="664"/>
      <c r="R6" s="665">
        <v>64806</v>
      </c>
      <c r="S6" s="666"/>
      <c r="T6" s="666"/>
      <c r="U6" s="666"/>
      <c r="V6" s="666"/>
      <c r="W6" s="666"/>
      <c r="X6" s="666"/>
      <c r="Y6" s="667"/>
      <c r="Z6" s="692">
        <v>0.2</v>
      </c>
      <c r="AA6" s="692"/>
      <c r="AB6" s="692"/>
      <c r="AC6" s="692"/>
      <c r="AD6" s="693">
        <v>64806</v>
      </c>
      <c r="AE6" s="693"/>
      <c r="AF6" s="693"/>
      <c r="AG6" s="693"/>
      <c r="AH6" s="693"/>
      <c r="AI6" s="693"/>
      <c r="AJ6" s="693"/>
      <c r="AK6" s="693"/>
      <c r="AL6" s="668">
        <v>1.4</v>
      </c>
      <c r="AM6" s="669"/>
      <c r="AN6" s="669"/>
      <c r="AO6" s="694"/>
      <c r="AP6" s="662" t="s">
        <v>233</v>
      </c>
      <c r="AQ6" s="663"/>
      <c r="AR6" s="663"/>
      <c r="AS6" s="663"/>
      <c r="AT6" s="663"/>
      <c r="AU6" s="663"/>
      <c r="AV6" s="663"/>
      <c r="AW6" s="663"/>
      <c r="AX6" s="663"/>
      <c r="AY6" s="663"/>
      <c r="AZ6" s="663"/>
      <c r="BA6" s="663"/>
      <c r="BB6" s="663"/>
      <c r="BC6" s="663"/>
      <c r="BD6" s="663"/>
      <c r="BE6" s="663"/>
      <c r="BF6" s="664"/>
      <c r="BG6" s="665">
        <v>4155849</v>
      </c>
      <c r="BH6" s="666"/>
      <c r="BI6" s="666"/>
      <c r="BJ6" s="666"/>
      <c r="BK6" s="666"/>
      <c r="BL6" s="666"/>
      <c r="BM6" s="666"/>
      <c r="BN6" s="667"/>
      <c r="BO6" s="692">
        <v>100</v>
      </c>
      <c r="BP6" s="692"/>
      <c r="BQ6" s="692"/>
      <c r="BR6" s="692"/>
      <c r="BS6" s="693" t="s">
        <v>117</v>
      </c>
      <c r="BT6" s="693"/>
      <c r="BU6" s="693"/>
      <c r="BV6" s="693"/>
      <c r="BW6" s="693"/>
      <c r="BX6" s="693"/>
      <c r="BY6" s="693"/>
      <c r="BZ6" s="693"/>
      <c r="CA6" s="693"/>
      <c r="CB6" s="751"/>
      <c r="CD6" s="721" t="s">
        <v>234</v>
      </c>
      <c r="CE6" s="722"/>
      <c r="CF6" s="722"/>
      <c r="CG6" s="722"/>
      <c r="CH6" s="722"/>
      <c r="CI6" s="722"/>
      <c r="CJ6" s="722"/>
      <c r="CK6" s="722"/>
      <c r="CL6" s="722"/>
      <c r="CM6" s="722"/>
      <c r="CN6" s="722"/>
      <c r="CO6" s="722"/>
      <c r="CP6" s="722"/>
      <c r="CQ6" s="723"/>
      <c r="CR6" s="665">
        <v>85793</v>
      </c>
      <c r="CS6" s="666"/>
      <c r="CT6" s="666"/>
      <c r="CU6" s="666"/>
      <c r="CV6" s="666"/>
      <c r="CW6" s="666"/>
      <c r="CX6" s="666"/>
      <c r="CY6" s="667"/>
      <c r="CZ6" s="763">
        <v>0.2</v>
      </c>
      <c r="DA6" s="736"/>
      <c r="DB6" s="736"/>
      <c r="DC6" s="766"/>
      <c r="DD6" s="671" t="s">
        <v>117</v>
      </c>
      <c r="DE6" s="666"/>
      <c r="DF6" s="666"/>
      <c r="DG6" s="666"/>
      <c r="DH6" s="666"/>
      <c r="DI6" s="666"/>
      <c r="DJ6" s="666"/>
      <c r="DK6" s="666"/>
      <c r="DL6" s="666"/>
      <c r="DM6" s="666"/>
      <c r="DN6" s="666"/>
      <c r="DO6" s="666"/>
      <c r="DP6" s="667"/>
      <c r="DQ6" s="671">
        <v>85793</v>
      </c>
      <c r="DR6" s="666"/>
      <c r="DS6" s="666"/>
      <c r="DT6" s="666"/>
      <c r="DU6" s="666"/>
      <c r="DV6" s="666"/>
      <c r="DW6" s="666"/>
      <c r="DX6" s="666"/>
      <c r="DY6" s="666"/>
      <c r="DZ6" s="666"/>
      <c r="EA6" s="666"/>
      <c r="EB6" s="666"/>
      <c r="EC6" s="706"/>
    </row>
    <row r="7" spans="2:143" ht="11.25" customHeight="1" x14ac:dyDescent="0.2">
      <c r="B7" s="662" t="s">
        <v>235</v>
      </c>
      <c r="C7" s="663"/>
      <c r="D7" s="663"/>
      <c r="E7" s="663"/>
      <c r="F7" s="663"/>
      <c r="G7" s="663"/>
      <c r="H7" s="663"/>
      <c r="I7" s="663"/>
      <c r="J7" s="663"/>
      <c r="K7" s="663"/>
      <c r="L7" s="663"/>
      <c r="M7" s="663"/>
      <c r="N7" s="663"/>
      <c r="O7" s="663"/>
      <c r="P7" s="663"/>
      <c r="Q7" s="664"/>
      <c r="R7" s="665">
        <v>694</v>
      </c>
      <c r="S7" s="666"/>
      <c r="T7" s="666"/>
      <c r="U7" s="666"/>
      <c r="V7" s="666"/>
      <c r="W7" s="666"/>
      <c r="X7" s="666"/>
      <c r="Y7" s="667"/>
      <c r="Z7" s="692">
        <v>0</v>
      </c>
      <c r="AA7" s="692"/>
      <c r="AB7" s="692"/>
      <c r="AC7" s="692"/>
      <c r="AD7" s="693">
        <v>694</v>
      </c>
      <c r="AE7" s="693"/>
      <c r="AF7" s="693"/>
      <c r="AG7" s="693"/>
      <c r="AH7" s="693"/>
      <c r="AI7" s="693"/>
      <c r="AJ7" s="693"/>
      <c r="AK7" s="693"/>
      <c r="AL7" s="668">
        <v>0</v>
      </c>
      <c r="AM7" s="669"/>
      <c r="AN7" s="669"/>
      <c r="AO7" s="694"/>
      <c r="AP7" s="662" t="s">
        <v>236</v>
      </c>
      <c r="AQ7" s="663"/>
      <c r="AR7" s="663"/>
      <c r="AS7" s="663"/>
      <c r="AT7" s="663"/>
      <c r="AU7" s="663"/>
      <c r="AV7" s="663"/>
      <c r="AW7" s="663"/>
      <c r="AX7" s="663"/>
      <c r="AY7" s="663"/>
      <c r="AZ7" s="663"/>
      <c r="BA7" s="663"/>
      <c r="BB7" s="663"/>
      <c r="BC7" s="663"/>
      <c r="BD7" s="663"/>
      <c r="BE7" s="663"/>
      <c r="BF7" s="664"/>
      <c r="BG7" s="665">
        <v>415700</v>
      </c>
      <c r="BH7" s="666"/>
      <c r="BI7" s="666"/>
      <c r="BJ7" s="666"/>
      <c r="BK7" s="666"/>
      <c r="BL7" s="666"/>
      <c r="BM7" s="666"/>
      <c r="BN7" s="667"/>
      <c r="BO7" s="692">
        <v>10</v>
      </c>
      <c r="BP7" s="692"/>
      <c r="BQ7" s="692"/>
      <c r="BR7" s="692"/>
      <c r="BS7" s="693" t="s">
        <v>117</v>
      </c>
      <c r="BT7" s="693"/>
      <c r="BU7" s="693"/>
      <c r="BV7" s="693"/>
      <c r="BW7" s="693"/>
      <c r="BX7" s="693"/>
      <c r="BY7" s="693"/>
      <c r="BZ7" s="693"/>
      <c r="CA7" s="693"/>
      <c r="CB7" s="751"/>
      <c r="CD7" s="707" t="s">
        <v>237</v>
      </c>
      <c r="CE7" s="704"/>
      <c r="CF7" s="704"/>
      <c r="CG7" s="704"/>
      <c r="CH7" s="704"/>
      <c r="CI7" s="704"/>
      <c r="CJ7" s="704"/>
      <c r="CK7" s="704"/>
      <c r="CL7" s="704"/>
      <c r="CM7" s="704"/>
      <c r="CN7" s="704"/>
      <c r="CO7" s="704"/>
      <c r="CP7" s="704"/>
      <c r="CQ7" s="705"/>
      <c r="CR7" s="665">
        <v>24698840</v>
      </c>
      <c r="CS7" s="666"/>
      <c r="CT7" s="666"/>
      <c r="CU7" s="666"/>
      <c r="CV7" s="666"/>
      <c r="CW7" s="666"/>
      <c r="CX7" s="666"/>
      <c r="CY7" s="667"/>
      <c r="CZ7" s="692">
        <v>63.8</v>
      </c>
      <c r="DA7" s="692"/>
      <c r="DB7" s="692"/>
      <c r="DC7" s="692"/>
      <c r="DD7" s="671">
        <v>3689846</v>
      </c>
      <c r="DE7" s="666"/>
      <c r="DF7" s="666"/>
      <c r="DG7" s="666"/>
      <c r="DH7" s="666"/>
      <c r="DI7" s="666"/>
      <c r="DJ7" s="666"/>
      <c r="DK7" s="666"/>
      <c r="DL7" s="666"/>
      <c r="DM7" s="666"/>
      <c r="DN7" s="666"/>
      <c r="DO7" s="666"/>
      <c r="DP7" s="667"/>
      <c r="DQ7" s="671">
        <v>8598743</v>
      </c>
      <c r="DR7" s="666"/>
      <c r="DS7" s="666"/>
      <c r="DT7" s="666"/>
      <c r="DU7" s="666"/>
      <c r="DV7" s="666"/>
      <c r="DW7" s="666"/>
      <c r="DX7" s="666"/>
      <c r="DY7" s="666"/>
      <c r="DZ7" s="666"/>
      <c r="EA7" s="666"/>
      <c r="EB7" s="666"/>
      <c r="EC7" s="706"/>
    </row>
    <row r="8" spans="2:143" ht="11.25" customHeight="1" x14ac:dyDescent="0.2">
      <c r="B8" s="662" t="s">
        <v>238</v>
      </c>
      <c r="C8" s="663"/>
      <c r="D8" s="663"/>
      <c r="E8" s="663"/>
      <c r="F8" s="663"/>
      <c r="G8" s="663"/>
      <c r="H8" s="663"/>
      <c r="I8" s="663"/>
      <c r="J8" s="663"/>
      <c r="K8" s="663"/>
      <c r="L8" s="663"/>
      <c r="M8" s="663"/>
      <c r="N8" s="663"/>
      <c r="O8" s="663"/>
      <c r="P8" s="663"/>
      <c r="Q8" s="664"/>
      <c r="R8" s="665">
        <v>4572</v>
      </c>
      <c r="S8" s="666"/>
      <c r="T8" s="666"/>
      <c r="U8" s="666"/>
      <c r="V8" s="666"/>
      <c r="W8" s="666"/>
      <c r="X8" s="666"/>
      <c r="Y8" s="667"/>
      <c r="Z8" s="692">
        <v>0</v>
      </c>
      <c r="AA8" s="692"/>
      <c r="AB8" s="692"/>
      <c r="AC8" s="692"/>
      <c r="AD8" s="693">
        <v>4572</v>
      </c>
      <c r="AE8" s="693"/>
      <c r="AF8" s="693"/>
      <c r="AG8" s="693"/>
      <c r="AH8" s="693"/>
      <c r="AI8" s="693"/>
      <c r="AJ8" s="693"/>
      <c r="AK8" s="693"/>
      <c r="AL8" s="668">
        <v>0.1</v>
      </c>
      <c r="AM8" s="669"/>
      <c r="AN8" s="669"/>
      <c r="AO8" s="694"/>
      <c r="AP8" s="662" t="s">
        <v>239</v>
      </c>
      <c r="AQ8" s="663"/>
      <c r="AR8" s="663"/>
      <c r="AS8" s="663"/>
      <c r="AT8" s="663"/>
      <c r="AU8" s="663"/>
      <c r="AV8" s="663"/>
      <c r="AW8" s="663"/>
      <c r="AX8" s="663"/>
      <c r="AY8" s="663"/>
      <c r="AZ8" s="663"/>
      <c r="BA8" s="663"/>
      <c r="BB8" s="663"/>
      <c r="BC8" s="663"/>
      <c r="BD8" s="663"/>
      <c r="BE8" s="663"/>
      <c r="BF8" s="664"/>
      <c r="BG8" s="665">
        <v>2581</v>
      </c>
      <c r="BH8" s="666"/>
      <c r="BI8" s="666"/>
      <c r="BJ8" s="666"/>
      <c r="BK8" s="666"/>
      <c r="BL8" s="666"/>
      <c r="BM8" s="666"/>
      <c r="BN8" s="667"/>
      <c r="BO8" s="692">
        <v>0.1</v>
      </c>
      <c r="BP8" s="692"/>
      <c r="BQ8" s="692"/>
      <c r="BR8" s="692"/>
      <c r="BS8" s="693" t="s">
        <v>117</v>
      </c>
      <c r="BT8" s="693"/>
      <c r="BU8" s="693"/>
      <c r="BV8" s="693"/>
      <c r="BW8" s="693"/>
      <c r="BX8" s="693"/>
      <c r="BY8" s="693"/>
      <c r="BZ8" s="693"/>
      <c r="CA8" s="693"/>
      <c r="CB8" s="751"/>
      <c r="CD8" s="707" t="s">
        <v>240</v>
      </c>
      <c r="CE8" s="704"/>
      <c r="CF8" s="704"/>
      <c r="CG8" s="704"/>
      <c r="CH8" s="704"/>
      <c r="CI8" s="704"/>
      <c r="CJ8" s="704"/>
      <c r="CK8" s="704"/>
      <c r="CL8" s="704"/>
      <c r="CM8" s="704"/>
      <c r="CN8" s="704"/>
      <c r="CO8" s="704"/>
      <c r="CP8" s="704"/>
      <c r="CQ8" s="705"/>
      <c r="CR8" s="665">
        <v>1731360</v>
      </c>
      <c r="CS8" s="666"/>
      <c r="CT8" s="666"/>
      <c r="CU8" s="666"/>
      <c r="CV8" s="666"/>
      <c r="CW8" s="666"/>
      <c r="CX8" s="666"/>
      <c r="CY8" s="667"/>
      <c r="CZ8" s="692">
        <v>4.5</v>
      </c>
      <c r="DA8" s="692"/>
      <c r="DB8" s="692"/>
      <c r="DC8" s="692"/>
      <c r="DD8" s="671">
        <v>1402</v>
      </c>
      <c r="DE8" s="666"/>
      <c r="DF8" s="666"/>
      <c r="DG8" s="666"/>
      <c r="DH8" s="666"/>
      <c r="DI8" s="666"/>
      <c r="DJ8" s="666"/>
      <c r="DK8" s="666"/>
      <c r="DL8" s="666"/>
      <c r="DM8" s="666"/>
      <c r="DN8" s="666"/>
      <c r="DO8" s="666"/>
      <c r="DP8" s="667"/>
      <c r="DQ8" s="671">
        <v>830367</v>
      </c>
      <c r="DR8" s="666"/>
      <c r="DS8" s="666"/>
      <c r="DT8" s="666"/>
      <c r="DU8" s="666"/>
      <c r="DV8" s="666"/>
      <c r="DW8" s="666"/>
      <c r="DX8" s="666"/>
      <c r="DY8" s="666"/>
      <c r="DZ8" s="666"/>
      <c r="EA8" s="666"/>
      <c r="EB8" s="666"/>
      <c r="EC8" s="706"/>
    </row>
    <row r="9" spans="2:143" ht="11.25" customHeight="1" x14ac:dyDescent="0.2">
      <c r="B9" s="662" t="s">
        <v>241</v>
      </c>
      <c r="C9" s="663"/>
      <c r="D9" s="663"/>
      <c r="E9" s="663"/>
      <c r="F9" s="663"/>
      <c r="G9" s="663"/>
      <c r="H9" s="663"/>
      <c r="I9" s="663"/>
      <c r="J9" s="663"/>
      <c r="K9" s="663"/>
      <c r="L9" s="663"/>
      <c r="M9" s="663"/>
      <c r="N9" s="663"/>
      <c r="O9" s="663"/>
      <c r="P9" s="663"/>
      <c r="Q9" s="664"/>
      <c r="R9" s="665">
        <v>4724</v>
      </c>
      <c r="S9" s="666"/>
      <c r="T9" s="666"/>
      <c r="U9" s="666"/>
      <c r="V9" s="666"/>
      <c r="W9" s="666"/>
      <c r="X9" s="666"/>
      <c r="Y9" s="667"/>
      <c r="Z9" s="692">
        <v>0</v>
      </c>
      <c r="AA9" s="692"/>
      <c r="AB9" s="692"/>
      <c r="AC9" s="692"/>
      <c r="AD9" s="693">
        <v>4724</v>
      </c>
      <c r="AE9" s="693"/>
      <c r="AF9" s="693"/>
      <c r="AG9" s="693"/>
      <c r="AH9" s="693"/>
      <c r="AI9" s="693"/>
      <c r="AJ9" s="693"/>
      <c r="AK9" s="693"/>
      <c r="AL9" s="668">
        <v>0.1</v>
      </c>
      <c r="AM9" s="669"/>
      <c r="AN9" s="669"/>
      <c r="AO9" s="694"/>
      <c r="AP9" s="662" t="s">
        <v>242</v>
      </c>
      <c r="AQ9" s="663"/>
      <c r="AR9" s="663"/>
      <c r="AS9" s="663"/>
      <c r="AT9" s="663"/>
      <c r="AU9" s="663"/>
      <c r="AV9" s="663"/>
      <c r="AW9" s="663"/>
      <c r="AX9" s="663"/>
      <c r="AY9" s="663"/>
      <c r="AZ9" s="663"/>
      <c r="BA9" s="663"/>
      <c r="BB9" s="663"/>
      <c r="BC9" s="663"/>
      <c r="BD9" s="663"/>
      <c r="BE9" s="663"/>
      <c r="BF9" s="664"/>
      <c r="BG9" s="665">
        <v>253492</v>
      </c>
      <c r="BH9" s="666"/>
      <c r="BI9" s="666"/>
      <c r="BJ9" s="666"/>
      <c r="BK9" s="666"/>
      <c r="BL9" s="666"/>
      <c r="BM9" s="666"/>
      <c r="BN9" s="667"/>
      <c r="BO9" s="692">
        <v>6.1</v>
      </c>
      <c r="BP9" s="692"/>
      <c r="BQ9" s="692"/>
      <c r="BR9" s="692"/>
      <c r="BS9" s="693" t="s">
        <v>117</v>
      </c>
      <c r="BT9" s="693"/>
      <c r="BU9" s="693"/>
      <c r="BV9" s="693"/>
      <c r="BW9" s="693"/>
      <c r="BX9" s="693"/>
      <c r="BY9" s="693"/>
      <c r="BZ9" s="693"/>
      <c r="CA9" s="693"/>
      <c r="CB9" s="751"/>
      <c r="CD9" s="707" t="s">
        <v>243</v>
      </c>
      <c r="CE9" s="704"/>
      <c r="CF9" s="704"/>
      <c r="CG9" s="704"/>
      <c r="CH9" s="704"/>
      <c r="CI9" s="704"/>
      <c r="CJ9" s="704"/>
      <c r="CK9" s="704"/>
      <c r="CL9" s="704"/>
      <c r="CM9" s="704"/>
      <c r="CN9" s="704"/>
      <c r="CO9" s="704"/>
      <c r="CP9" s="704"/>
      <c r="CQ9" s="705"/>
      <c r="CR9" s="665">
        <v>680525</v>
      </c>
      <c r="CS9" s="666"/>
      <c r="CT9" s="666"/>
      <c r="CU9" s="666"/>
      <c r="CV9" s="666"/>
      <c r="CW9" s="666"/>
      <c r="CX9" s="666"/>
      <c r="CY9" s="667"/>
      <c r="CZ9" s="692">
        <v>1.8</v>
      </c>
      <c r="DA9" s="692"/>
      <c r="DB9" s="692"/>
      <c r="DC9" s="692"/>
      <c r="DD9" s="671">
        <v>73723</v>
      </c>
      <c r="DE9" s="666"/>
      <c r="DF9" s="666"/>
      <c r="DG9" s="666"/>
      <c r="DH9" s="666"/>
      <c r="DI9" s="666"/>
      <c r="DJ9" s="666"/>
      <c r="DK9" s="666"/>
      <c r="DL9" s="666"/>
      <c r="DM9" s="666"/>
      <c r="DN9" s="666"/>
      <c r="DO9" s="666"/>
      <c r="DP9" s="667"/>
      <c r="DQ9" s="671">
        <v>546533</v>
      </c>
      <c r="DR9" s="666"/>
      <c r="DS9" s="666"/>
      <c r="DT9" s="666"/>
      <c r="DU9" s="666"/>
      <c r="DV9" s="666"/>
      <c r="DW9" s="666"/>
      <c r="DX9" s="666"/>
      <c r="DY9" s="666"/>
      <c r="DZ9" s="666"/>
      <c r="EA9" s="666"/>
      <c r="EB9" s="666"/>
      <c r="EC9" s="706"/>
    </row>
    <row r="10" spans="2:143" ht="11.25" customHeight="1" x14ac:dyDescent="0.2">
      <c r="B10" s="662" t="s">
        <v>244</v>
      </c>
      <c r="C10" s="663"/>
      <c r="D10" s="663"/>
      <c r="E10" s="663"/>
      <c r="F10" s="663"/>
      <c r="G10" s="663"/>
      <c r="H10" s="663"/>
      <c r="I10" s="663"/>
      <c r="J10" s="663"/>
      <c r="K10" s="663"/>
      <c r="L10" s="663"/>
      <c r="M10" s="663"/>
      <c r="N10" s="663"/>
      <c r="O10" s="663"/>
      <c r="P10" s="663"/>
      <c r="Q10" s="664"/>
      <c r="R10" s="665" t="s">
        <v>117</v>
      </c>
      <c r="S10" s="666"/>
      <c r="T10" s="666"/>
      <c r="U10" s="666"/>
      <c r="V10" s="666"/>
      <c r="W10" s="666"/>
      <c r="X10" s="666"/>
      <c r="Y10" s="667"/>
      <c r="Z10" s="692" t="s">
        <v>117</v>
      </c>
      <c r="AA10" s="692"/>
      <c r="AB10" s="692"/>
      <c r="AC10" s="692"/>
      <c r="AD10" s="693" t="s">
        <v>117</v>
      </c>
      <c r="AE10" s="693"/>
      <c r="AF10" s="693"/>
      <c r="AG10" s="693"/>
      <c r="AH10" s="693"/>
      <c r="AI10" s="693"/>
      <c r="AJ10" s="693"/>
      <c r="AK10" s="693"/>
      <c r="AL10" s="668" t="s">
        <v>117</v>
      </c>
      <c r="AM10" s="669"/>
      <c r="AN10" s="669"/>
      <c r="AO10" s="694"/>
      <c r="AP10" s="662" t="s">
        <v>245</v>
      </c>
      <c r="AQ10" s="663"/>
      <c r="AR10" s="663"/>
      <c r="AS10" s="663"/>
      <c r="AT10" s="663"/>
      <c r="AU10" s="663"/>
      <c r="AV10" s="663"/>
      <c r="AW10" s="663"/>
      <c r="AX10" s="663"/>
      <c r="AY10" s="663"/>
      <c r="AZ10" s="663"/>
      <c r="BA10" s="663"/>
      <c r="BB10" s="663"/>
      <c r="BC10" s="663"/>
      <c r="BD10" s="663"/>
      <c r="BE10" s="663"/>
      <c r="BF10" s="664"/>
      <c r="BG10" s="665">
        <v>41613</v>
      </c>
      <c r="BH10" s="666"/>
      <c r="BI10" s="666"/>
      <c r="BJ10" s="666"/>
      <c r="BK10" s="666"/>
      <c r="BL10" s="666"/>
      <c r="BM10" s="666"/>
      <c r="BN10" s="667"/>
      <c r="BO10" s="692">
        <v>1</v>
      </c>
      <c r="BP10" s="692"/>
      <c r="BQ10" s="692"/>
      <c r="BR10" s="692"/>
      <c r="BS10" s="693" t="s">
        <v>117</v>
      </c>
      <c r="BT10" s="693"/>
      <c r="BU10" s="693"/>
      <c r="BV10" s="693"/>
      <c r="BW10" s="693"/>
      <c r="BX10" s="693"/>
      <c r="BY10" s="693"/>
      <c r="BZ10" s="693"/>
      <c r="CA10" s="693"/>
      <c r="CB10" s="751"/>
      <c r="CD10" s="707" t="s">
        <v>246</v>
      </c>
      <c r="CE10" s="704"/>
      <c r="CF10" s="704"/>
      <c r="CG10" s="704"/>
      <c r="CH10" s="704"/>
      <c r="CI10" s="704"/>
      <c r="CJ10" s="704"/>
      <c r="CK10" s="704"/>
      <c r="CL10" s="704"/>
      <c r="CM10" s="704"/>
      <c r="CN10" s="704"/>
      <c r="CO10" s="704"/>
      <c r="CP10" s="704"/>
      <c r="CQ10" s="705"/>
      <c r="CR10" s="665">
        <v>89824</v>
      </c>
      <c r="CS10" s="666"/>
      <c r="CT10" s="666"/>
      <c r="CU10" s="666"/>
      <c r="CV10" s="666"/>
      <c r="CW10" s="666"/>
      <c r="CX10" s="666"/>
      <c r="CY10" s="667"/>
      <c r="CZ10" s="692">
        <v>0.2</v>
      </c>
      <c r="DA10" s="692"/>
      <c r="DB10" s="692"/>
      <c r="DC10" s="692"/>
      <c r="DD10" s="671" t="s">
        <v>117</v>
      </c>
      <c r="DE10" s="666"/>
      <c r="DF10" s="666"/>
      <c r="DG10" s="666"/>
      <c r="DH10" s="666"/>
      <c r="DI10" s="666"/>
      <c r="DJ10" s="666"/>
      <c r="DK10" s="666"/>
      <c r="DL10" s="666"/>
      <c r="DM10" s="666"/>
      <c r="DN10" s="666"/>
      <c r="DO10" s="666"/>
      <c r="DP10" s="667"/>
      <c r="DQ10" s="671">
        <v>721</v>
      </c>
      <c r="DR10" s="666"/>
      <c r="DS10" s="666"/>
      <c r="DT10" s="666"/>
      <c r="DU10" s="666"/>
      <c r="DV10" s="666"/>
      <c r="DW10" s="666"/>
      <c r="DX10" s="666"/>
      <c r="DY10" s="666"/>
      <c r="DZ10" s="666"/>
      <c r="EA10" s="666"/>
      <c r="EB10" s="666"/>
      <c r="EC10" s="706"/>
    </row>
    <row r="11" spans="2:143" ht="11.25" customHeight="1" x14ac:dyDescent="0.2">
      <c r="B11" s="662" t="s">
        <v>247</v>
      </c>
      <c r="C11" s="663"/>
      <c r="D11" s="663"/>
      <c r="E11" s="663"/>
      <c r="F11" s="663"/>
      <c r="G11" s="663"/>
      <c r="H11" s="663"/>
      <c r="I11" s="663"/>
      <c r="J11" s="663"/>
      <c r="K11" s="663"/>
      <c r="L11" s="663"/>
      <c r="M11" s="663"/>
      <c r="N11" s="663"/>
      <c r="O11" s="663"/>
      <c r="P11" s="663"/>
      <c r="Q11" s="664"/>
      <c r="R11" s="665">
        <v>309517</v>
      </c>
      <c r="S11" s="666"/>
      <c r="T11" s="666"/>
      <c r="U11" s="666"/>
      <c r="V11" s="666"/>
      <c r="W11" s="666"/>
      <c r="X11" s="666"/>
      <c r="Y11" s="667"/>
      <c r="Z11" s="668">
        <v>0.7</v>
      </c>
      <c r="AA11" s="669"/>
      <c r="AB11" s="669"/>
      <c r="AC11" s="670"/>
      <c r="AD11" s="671">
        <v>309517</v>
      </c>
      <c r="AE11" s="666"/>
      <c r="AF11" s="666"/>
      <c r="AG11" s="666"/>
      <c r="AH11" s="666"/>
      <c r="AI11" s="666"/>
      <c r="AJ11" s="666"/>
      <c r="AK11" s="667"/>
      <c r="AL11" s="668">
        <v>6.7</v>
      </c>
      <c r="AM11" s="669"/>
      <c r="AN11" s="669"/>
      <c r="AO11" s="694"/>
      <c r="AP11" s="662" t="s">
        <v>248</v>
      </c>
      <c r="AQ11" s="663"/>
      <c r="AR11" s="663"/>
      <c r="AS11" s="663"/>
      <c r="AT11" s="663"/>
      <c r="AU11" s="663"/>
      <c r="AV11" s="663"/>
      <c r="AW11" s="663"/>
      <c r="AX11" s="663"/>
      <c r="AY11" s="663"/>
      <c r="AZ11" s="663"/>
      <c r="BA11" s="663"/>
      <c r="BB11" s="663"/>
      <c r="BC11" s="663"/>
      <c r="BD11" s="663"/>
      <c r="BE11" s="663"/>
      <c r="BF11" s="664"/>
      <c r="BG11" s="665">
        <v>118014</v>
      </c>
      <c r="BH11" s="666"/>
      <c r="BI11" s="666"/>
      <c r="BJ11" s="666"/>
      <c r="BK11" s="666"/>
      <c r="BL11" s="666"/>
      <c r="BM11" s="666"/>
      <c r="BN11" s="667"/>
      <c r="BO11" s="692">
        <v>2.8</v>
      </c>
      <c r="BP11" s="692"/>
      <c r="BQ11" s="692"/>
      <c r="BR11" s="692"/>
      <c r="BS11" s="693" t="s">
        <v>117</v>
      </c>
      <c r="BT11" s="693"/>
      <c r="BU11" s="693"/>
      <c r="BV11" s="693"/>
      <c r="BW11" s="693"/>
      <c r="BX11" s="693"/>
      <c r="BY11" s="693"/>
      <c r="BZ11" s="693"/>
      <c r="CA11" s="693"/>
      <c r="CB11" s="751"/>
      <c r="CD11" s="707" t="s">
        <v>249</v>
      </c>
      <c r="CE11" s="704"/>
      <c r="CF11" s="704"/>
      <c r="CG11" s="704"/>
      <c r="CH11" s="704"/>
      <c r="CI11" s="704"/>
      <c r="CJ11" s="704"/>
      <c r="CK11" s="704"/>
      <c r="CL11" s="704"/>
      <c r="CM11" s="704"/>
      <c r="CN11" s="704"/>
      <c r="CO11" s="704"/>
      <c r="CP11" s="704"/>
      <c r="CQ11" s="705"/>
      <c r="CR11" s="665">
        <v>631754</v>
      </c>
      <c r="CS11" s="666"/>
      <c r="CT11" s="666"/>
      <c r="CU11" s="666"/>
      <c r="CV11" s="666"/>
      <c r="CW11" s="666"/>
      <c r="CX11" s="666"/>
      <c r="CY11" s="667"/>
      <c r="CZ11" s="692">
        <v>1.6</v>
      </c>
      <c r="DA11" s="692"/>
      <c r="DB11" s="692"/>
      <c r="DC11" s="692"/>
      <c r="DD11" s="671">
        <v>191699</v>
      </c>
      <c r="DE11" s="666"/>
      <c r="DF11" s="666"/>
      <c r="DG11" s="666"/>
      <c r="DH11" s="666"/>
      <c r="DI11" s="666"/>
      <c r="DJ11" s="666"/>
      <c r="DK11" s="666"/>
      <c r="DL11" s="666"/>
      <c r="DM11" s="666"/>
      <c r="DN11" s="666"/>
      <c r="DO11" s="666"/>
      <c r="DP11" s="667"/>
      <c r="DQ11" s="671">
        <v>308920</v>
      </c>
      <c r="DR11" s="666"/>
      <c r="DS11" s="666"/>
      <c r="DT11" s="666"/>
      <c r="DU11" s="666"/>
      <c r="DV11" s="666"/>
      <c r="DW11" s="666"/>
      <c r="DX11" s="666"/>
      <c r="DY11" s="666"/>
      <c r="DZ11" s="666"/>
      <c r="EA11" s="666"/>
      <c r="EB11" s="666"/>
      <c r="EC11" s="706"/>
    </row>
    <row r="12" spans="2:143" ht="11.25" customHeight="1" x14ac:dyDescent="0.2">
      <c r="B12" s="662" t="s">
        <v>250</v>
      </c>
      <c r="C12" s="663"/>
      <c r="D12" s="663"/>
      <c r="E12" s="663"/>
      <c r="F12" s="663"/>
      <c r="G12" s="663"/>
      <c r="H12" s="663"/>
      <c r="I12" s="663"/>
      <c r="J12" s="663"/>
      <c r="K12" s="663"/>
      <c r="L12" s="663"/>
      <c r="M12" s="663"/>
      <c r="N12" s="663"/>
      <c r="O12" s="663"/>
      <c r="P12" s="663"/>
      <c r="Q12" s="664"/>
      <c r="R12" s="665" t="s">
        <v>117</v>
      </c>
      <c r="S12" s="666"/>
      <c r="T12" s="666"/>
      <c r="U12" s="666"/>
      <c r="V12" s="666"/>
      <c r="W12" s="666"/>
      <c r="X12" s="666"/>
      <c r="Y12" s="667"/>
      <c r="Z12" s="692" t="s">
        <v>117</v>
      </c>
      <c r="AA12" s="692"/>
      <c r="AB12" s="692"/>
      <c r="AC12" s="692"/>
      <c r="AD12" s="693" t="s">
        <v>117</v>
      </c>
      <c r="AE12" s="693"/>
      <c r="AF12" s="693"/>
      <c r="AG12" s="693"/>
      <c r="AH12" s="693"/>
      <c r="AI12" s="693"/>
      <c r="AJ12" s="693"/>
      <c r="AK12" s="693"/>
      <c r="AL12" s="668" t="s">
        <v>117</v>
      </c>
      <c r="AM12" s="669"/>
      <c r="AN12" s="669"/>
      <c r="AO12" s="694"/>
      <c r="AP12" s="662" t="s">
        <v>251</v>
      </c>
      <c r="AQ12" s="663"/>
      <c r="AR12" s="663"/>
      <c r="AS12" s="663"/>
      <c r="AT12" s="663"/>
      <c r="AU12" s="663"/>
      <c r="AV12" s="663"/>
      <c r="AW12" s="663"/>
      <c r="AX12" s="663"/>
      <c r="AY12" s="663"/>
      <c r="AZ12" s="663"/>
      <c r="BA12" s="663"/>
      <c r="BB12" s="663"/>
      <c r="BC12" s="663"/>
      <c r="BD12" s="663"/>
      <c r="BE12" s="663"/>
      <c r="BF12" s="664"/>
      <c r="BG12" s="665">
        <v>3713652</v>
      </c>
      <c r="BH12" s="666"/>
      <c r="BI12" s="666"/>
      <c r="BJ12" s="666"/>
      <c r="BK12" s="666"/>
      <c r="BL12" s="666"/>
      <c r="BM12" s="666"/>
      <c r="BN12" s="667"/>
      <c r="BO12" s="692">
        <v>89.4</v>
      </c>
      <c r="BP12" s="692"/>
      <c r="BQ12" s="692"/>
      <c r="BR12" s="692"/>
      <c r="BS12" s="693" t="s">
        <v>117</v>
      </c>
      <c r="BT12" s="693"/>
      <c r="BU12" s="693"/>
      <c r="BV12" s="693"/>
      <c r="BW12" s="693"/>
      <c r="BX12" s="693"/>
      <c r="BY12" s="693"/>
      <c r="BZ12" s="693"/>
      <c r="CA12" s="693"/>
      <c r="CB12" s="751"/>
      <c r="CD12" s="707" t="s">
        <v>252</v>
      </c>
      <c r="CE12" s="704"/>
      <c r="CF12" s="704"/>
      <c r="CG12" s="704"/>
      <c r="CH12" s="704"/>
      <c r="CI12" s="704"/>
      <c r="CJ12" s="704"/>
      <c r="CK12" s="704"/>
      <c r="CL12" s="704"/>
      <c r="CM12" s="704"/>
      <c r="CN12" s="704"/>
      <c r="CO12" s="704"/>
      <c r="CP12" s="704"/>
      <c r="CQ12" s="705"/>
      <c r="CR12" s="665">
        <v>1251620</v>
      </c>
      <c r="CS12" s="666"/>
      <c r="CT12" s="666"/>
      <c r="CU12" s="666"/>
      <c r="CV12" s="666"/>
      <c r="CW12" s="666"/>
      <c r="CX12" s="666"/>
      <c r="CY12" s="667"/>
      <c r="CZ12" s="692">
        <v>3.2</v>
      </c>
      <c r="DA12" s="692"/>
      <c r="DB12" s="692"/>
      <c r="DC12" s="692"/>
      <c r="DD12" s="671">
        <v>2970</v>
      </c>
      <c r="DE12" s="666"/>
      <c r="DF12" s="666"/>
      <c r="DG12" s="666"/>
      <c r="DH12" s="666"/>
      <c r="DI12" s="666"/>
      <c r="DJ12" s="666"/>
      <c r="DK12" s="666"/>
      <c r="DL12" s="666"/>
      <c r="DM12" s="666"/>
      <c r="DN12" s="666"/>
      <c r="DO12" s="666"/>
      <c r="DP12" s="667"/>
      <c r="DQ12" s="671">
        <v>49221</v>
      </c>
      <c r="DR12" s="666"/>
      <c r="DS12" s="666"/>
      <c r="DT12" s="666"/>
      <c r="DU12" s="666"/>
      <c r="DV12" s="666"/>
      <c r="DW12" s="666"/>
      <c r="DX12" s="666"/>
      <c r="DY12" s="666"/>
      <c r="DZ12" s="666"/>
      <c r="EA12" s="666"/>
      <c r="EB12" s="666"/>
      <c r="EC12" s="706"/>
    </row>
    <row r="13" spans="2:143" ht="11.25" customHeight="1" x14ac:dyDescent="0.2">
      <c r="B13" s="662" t="s">
        <v>253</v>
      </c>
      <c r="C13" s="663"/>
      <c r="D13" s="663"/>
      <c r="E13" s="663"/>
      <c r="F13" s="663"/>
      <c r="G13" s="663"/>
      <c r="H13" s="663"/>
      <c r="I13" s="663"/>
      <c r="J13" s="663"/>
      <c r="K13" s="663"/>
      <c r="L13" s="663"/>
      <c r="M13" s="663"/>
      <c r="N13" s="663"/>
      <c r="O13" s="663"/>
      <c r="P13" s="663"/>
      <c r="Q13" s="664"/>
      <c r="R13" s="665" t="s">
        <v>117</v>
      </c>
      <c r="S13" s="666"/>
      <c r="T13" s="666"/>
      <c r="U13" s="666"/>
      <c r="V13" s="666"/>
      <c r="W13" s="666"/>
      <c r="X13" s="666"/>
      <c r="Y13" s="667"/>
      <c r="Z13" s="692" t="s">
        <v>117</v>
      </c>
      <c r="AA13" s="692"/>
      <c r="AB13" s="692"/>
      <c r="AC13" s="692"/>
      <c r="AD13" s="693" t="s">
        <v>117</v>
      </c>
      <c r="AE13" s="693"/>
      <c r="AF13" s="693"/>
      <c r="AG13" s="693"/>
      <c r="AH13" s="693"/>
      <c r="AI13" s="693"/>
      <c r="AJ13" s="693"/>
      <c r="AK13" s="693"/>
      <c r="AL13" s="668" t="s">
        <v>117</v>
      </c>
      <c r="AM13" s="669"/>
      <c r="AN13" s="669"/>
      <c r="AO13" s="694"/>
      <c r="AP13" s="662" t="s">
        <v>254</v>
      </c>
      <c r="AQ13" s="663"/>
      <c r="AR13" s="663"/>
      <c r="AS13" s="663"/>
      <c r="AT13" s="663"/>
      <c r="AU13" s="663"/>
      <c r="AV13" s="663"/>
      <c r="AW13" s="663"/>
      <c r="AX13" s="663"/>
      <c r="AY13" s="663"/>
      <c r="AZ13" s="663"/>
      <c r="BA13" s="663"/>
      <c r="BB13" s="663"/>
      <c r="BC13" s="663"/>
      <c r="BD13" s="663"/>
      <c r="BE13" s="663"/>
      <c r="BF13" s="664"/>
      <c r="BG13" s="665">
        <v>3708392</v>
      </c>
      <c r="BH13" s="666"/>
      <c r="BI13" s="666"/>
      <c r="BJ13" s="666"/>
      <c r="BK13" s="666"/>
      <c r="BL13" s="666"/>
      <c r="BM13" s="666"/>
      <c r="BN13" s="667"/>
      <c r="BO13" s="692">
        <v>89.2</v>
      </c>
      <c r="BP13" s="692"/>
      <c r="BQ13" s="692"/>
      <c r="BR13" s="692"/>
      <c r="BS13" s="693" t="s">
        <v>117</v>
      </c>
      <c r="BT13" s="693"/>
      <c r="BU13" s="693"/>
      <c r="BV13" s="693"/>
      <c r="BW13" s="693"/>
      <c r="BX13" s="693"/>
      <c r="BY13" s="693"/>
      <c r="BZ13" s="693"/>
      <c r="CA13" s="693"/>
      <c r="CB13" s="751"/>
      <c r="CD13" s="707" t="s">
        <v>255</v>
      </c>
      <c r="CE13" s="704"/>
      <c r="CF13" s="704"/>
      <c r="CG13" s="704"/>
      <c r="CH13" s="704"/>
      <c r="CI13" s="704"/>
      <c r="CJ13" s="704"/>
      <c r="CK13" s="704"/>
      <c r="CL13" s="704"/>
      <c r="CM13" s="704"/>
      <c r="CN13" s="704"/>
      <c r="CO13" s="704"/>
      <c r="CP13" s="704"/>
      <c r="CQ13" s="705"/>
      <c r="CR13" s="665">
        <v>6584827</v>
      </c>
      <c r="CS13" s="666"/>
      <c r="CT13" s="666"/>
      <c r="CU13" s="666"/>
      <c r="CV13" s="666"/>
      <c r="CW13" s="666"/>
      <c r="CX13" s="666"/>
      <c r="CY13" s="667"/>
      <c r="CZ13" s="692">
        <v>17</v>
      </c>
      <c r="DA13" s="692"/>
      <c r="DB13" s="692"/>
      <c r="DC13" s="692"/>
      <c r="DD13" s="671">
        <v>5209226</v>
      </c>
      <c r="DE13" s="666"/>
      <c r="DF13" s="666"/>
      <c r="DG13" s="666"/>
      <c r="DH13" s="666"/>
      <c r="DI13" s="666"/>
      <c r="DJ13" s="666"/>
      <c r="DK13" s="666"/>
      <c r="DL13" s="666"/>
      <c r="DM13" s="666"/>
      <c r="DN13" s="666"/>
      <c r="DO13" s="666"/>
      <c r="DP13" s="667"/>
      <c r="DQ13" s="671">
        <v>2098072</v>
      </c>
      <c r="DR13" s="666"/>
      <c r="DS13" s="666"/>
      <c r="DT13" s="666"/>
      <c r="DU13" s="666"/>
      <c r="DV13" s="666"/>
      <c r="DW13" s="666"/>
      <c r="DX13" s="666"/>
      <c r="DY13" s="666"/>
      <c r="DZ13" s="666"/>
      <c r="EA13" s="666"/>
      <c r="EB13" s="666"/>
      <c r="EC13" s="706"/>
    </row>
    <row r="14" spans="2:143" ht="11.25" customHeight="1" x14ac:dyDescent="0.2">
      <c r="B14" s="662" t="s">
        <v>256</v>
      </c>
      <c r="C14" s="663"/>
      <c r="D14" s="663"/>
      <c r="E14" s="663"/>
      <c r="F14" s="663"/>
      <c r="G14" s="663"/>
      <c r="H14" s="663"/>
      <c r="I14" s="663"/>
      <c r="J14" s="663"/>
      <c r="K14" s="663"/>
      <c r="L14" s="663"/>
      <c r="M14" s="663"/>
      <c r="N14" s="663"/>
      <c r="O14" s="663"/>
      <c r="P14" s="663"/>
      <c r="Q14" s="664"/>
      <c r="R14" s="665" t="s">
        <v>117</v>
      </c>
      <c r="S14" s="666"/>
      <c r="T14" s="666"/>
      <c r="U14" s="666"/>
      <c r="V14" s="666"/>
      <c r="W14" s="666"/>
      <c r="X14" s="666"/>
      <c r="Y14" s="667"/>
      <c r="Z14" s="692" t="s">
        <v>117</v>
      </c>
      <c r="AA14" s="692"/>
      <c r="AB14" s="692"/>
      <c r="AC14" s="692"/>
      <c r="AD14" s="693" t="s">
        <v>117</v>
      </c>
      <c r="AE14" s="693"/>
      <c r="AF14" s="693"/>
      <c r="AG14" s="693"/>
      <c r="AH14" s="693"/>
      <c r="AI14" s="693"/>
      <c r="AJ14" s="693"/>
      <c r="AK14" s="693"/>
      <c r="AL14" s="668" t="s">
        <v>117</v>
      </c>
      <c r="AM14" s="669"/>
      <c r="AN14" s="669"/>
      <c r="AO14" s="694"/>
      <c r="AP14" s="662" t="s">
        <v>257</v>
      </c>
      <c r="AQ14" s="663"/>
      <c r="AR14" s="663"/>
      <c r="AS14" s="663"/>
      <c r="AT14" s="663"/>
      <c r="AU14" s="663"/>
      <c r="AV14" s="663"/>
      <c r="AW14" s="663"/>
      <c r="AX14" s="663"/>
      <c r="AY14" s="663"/>
      <c r="AZ14" s="663"/>
      <c r="BA14" s="663"/>
      <c r="BB14" s="663"/>
      <c r="BC14" s="663"/>
      <c r="BD14" s="663"/>
      <c r="BE14" s="663"/>
      <c r="BF14" s="664"/>
      <c r="BG14" s="665">
        <v>12847</v>
      </c>
      <c r="BH14" s="666"/>
      <c r="BI14" s="666"/>
      <c r="BJ14" s="666"/>
      <c r="BK14" s="666"/>
      <c r="BL14" s="666"/>
      <c r="BM14" s="666"/>
      <c r="BN14" s="667"/>
      <c r="BO14" s="692">
        <v>0.3</v>
      </c>
      <c r="BP14" s="692"/>
      <c r="BQ14" s="692"/>
      <c r="BR14" s="692"/>
      <c r="BS14" s="693" t="s">
        <v>117</v>
      </c>
      <c r="BT14" s="693"/>
      <c r="BU14" s="693"/>
      <c r="BV14" s="693"/>
      <c r="BW14" s="693"/>
      <c r="BX14" s="693"/>
      <c r="BY14" s="693"/>
      <c r="BZ14" s="693"/>
      <c r="CA14" s="693"/>
      <c r="CB14" s="751"/>
      <c r="CD14" s="707" t="s">
        <v>258</v>
      </c>
      <c r="CE14" s="704"/>
      <c r="CF14" s="704"/>
      <c r="CG14" s="704"/>
      <c r="CH14" s="704"/>
      <c r="CI14" s="704"/>
      <c r="CJ14" s="704"/>
      <c r="CK14" s="704"/>
      <c r="CL14" s="704"/>
      <c r="CM14" s="704"/>
      <c r="CN14" s="704"/>
      <c r="CO14" s="704"/>
      <c r="CP14" s="704"/>
      <c r="CQ14" s="705"/>
      <c r="CR14" s="665">
        <v>226445</v>
      </c>
      <c r="CS14" s="666"/>
      <c r="CT14" s="666"/>
      <c r="CU14" s="666"/>
      <c r="CV14" s="666"/>
      <c r="CW14" s="666"/>
      <c r="CX14" s="666"/>
      <c r="CY14" s="667"/>
      <c r="CZ14" s="692">
        <v>0.6</v>
      </c>
      <c r="DA14" s="692"/>
      <c r="DB14" s="692"/>
      <c r="DC14" s="692"/>
      <c r="DD14" s="671">
        <v>157</v>
      </c>
      <c r="DE14" s="666"/>
      <c r="DF14" s="666"/>
      <c r="DG14" s="666"/>
      <c r="DH14" s="666"/>
      <c r="DI14" s="666"/>
      <c r="DJ14" s="666"/>
      <c r="DK14" s="666"/>
      <c r="DL14" s="666"/>
      <c r="DM14" s="666"/>
      <c r="DN14" s="666"/>
      <c r="DO14" s="666"/>
      <c r="DP14" s="667"/>
      <c r="DQ14" s="671">
        <v>222030</v>
      </c>
      <c r="DR14" s="666"/>
      <c r="DS14" s="666"/>
      <c r="DT14" s="666"/>
      <c r="DU14" s="666"/>
      <c r="DV14" s="666"/>
      <c r="DW14" s="666"/>
      <c r="DX14" s="666"/>
      <c r="DY14" s="666"/>
      <c r="DZ14" s="666"/>
      <c r="EA14" s="666"/>
      <c r="EB14" s="666"/>
      <c r="EC14" s="706"/>
    </row>
    <row r="15" spans="2:143" ht="11.25" customHeight="1" x14ac:dyDescent="0.2">
      <c r="B15" s="662" t="s">
        <v>259</v>
      </c>
      <c r="C15" s="663"/>
      <c r="D15" s="663"/>
      <c r="E15" s="663"/>
      <c r="F15" s="663"/>
      <c r="G15" s="663"/>
      <c r="H15" s="663"/>
      <c r="I15" s="663"/>
      <c r="J15" s="663"/>
      <c r="K15" s="663"/>
      <c r="L15" s="663"/>
      <c r="M15" s="663"/>
      <c r="N15" s="663"/>
      <c r="O15" s="663"/>
      <c r="P15" s="663"/>
      <c r="Q15" s="664"/>
      <c r="R15" s="665" t="s">
        <v>117</v>
      </c>
      <c r="S15" s="666"/>
      <c r="T15" s="666"/>
      <c r="U15" s="666"/>
      <c r="V15" s="666"/>
      <c r="W15" s="666"/>
      <c r="X15" s="666"/>
      <c r="Y15" s="667"/>
      <c r="Z15" s="692" t="s">
        <v>117</v>
      </c>
      <c r="AA15" s="692"/>
      <c r="AB15" s="692"/>
      <c r="AC15" s="692"/>
      <c r="AD15" s="693" t="s">
        <v>117</v>
      </c>
      <c r="AE15" s="693"/>
      <c r="AF15" s="693"/>
      <c r="AG15" s="693"/>
      <c r="AH15" s="693"/>
      <c r="AI15" s="693"/>
      <c r="AJ15" s="693"/>
      <c r="AK15" s="693"/>
      <c r="AL15" s="668" t="s">
        <v>117</v>
      </c>
      <c r="AM15" s="669"/>
      <c r="AN15" s="669"/>
      <c r="AO15" s="694"/>
      <c r="AP15" s="662" t="s">
        <v>260</v>
      </c>
      <c r="AQ15" s="663"/>
      <c r="AR15" s="663"/>
      <c r="AS15" s="663"/>
      <c r="AT15" s="663"/>
      <c r="AU15" s="663"/>
      <c r="AV15" s="663"/>
      <c r="AW15" s="663"/>
      <c r="AX15" s="663"/>
      <c r="AY15" s="663"/>
      <c r="AZ15" s="663"/>
      <c r="BA15" s="663"/>
      <c r="BB15" s="663"/>
      <c r="BC15" s="663"/>
      <c r="BD15" s="663"/>
      <c r="BE15" s="663"/>
      <c r="BF15" s="664"/>
      <c r="BG15" s="665">
        <v>13650</v>
      </c>
      <c r="BH15" s="666"/>
      <c r="BI15" s="666"/>
      <c r="BJ15" s="666"/>
      <c r="BK15" s="666"/>
      <c r="BL15" s="666"/>
      <c r="BM15" s="666"/>
      <c r="BN15" s="667"/>
      <c r="BO15" s="692">
        <v>0.3</v>
      </c>
      <c r="BP15" s="692"/>
      <c r="BQ15" s="692"/>
      <c r="BR15" s="692"/>
      <c r="BS15" s="693" t="s">
        <v>117</v>
      </c>
      <c r="BT15" s="693"/>
      <c r="BU15" s="693"/>
      <c r="BV15" s="693"/>
      <c r="BW15" s="693"/>
      <c r="BX15" s="693"/>
      <c r="BY15" s="693"/>
      <c r="BZ15" s="693"/>
      <c r="CA15" s="693"/>
      <c r="CB15" s="751"/>
      <c r="CD15" s="707" t="s">
        <v>261</v>
      </c>
      <c r="CE15" s="704"/>
      <c r="CF15" s="704"/>
      <c r="CG15" s="704"/>
      <c r="CH15" s="704"/>
      <c r="CI15" s="704"/>
      <c r="CJ15" s="704"/>
      <c r="CK15" s="704"/>
      <c r="CL15" s="704"/>
      <c r="CM15" s="704"/>
      <c r="CN15" s="704"/>
      <c r="CO15" s="704"/>
      <c r="CP15" s="704"/>
      <c r="CQ15" s="705"/>
      <c r="CR15" s="665">
        <v>2355243</v>
      </c>
      <c r="CS15" s="666"/>
      <c r="CT15" s="666"/>
      <c r="CU15" s="666"/>
      <c r="CV15" s="666"/>
      <c r="CW15" s="666"/>
      <c r="CX15" s="666"/>
      <c r="CY15" s="667"/>
      <c r="CZ15" s="692">
        <v>6.1</v>
      </c>
      <c r="DA15" s="692"/>
      <c r="DB15" s="692"/>
      <c r="DC15" s="692"/>
      <c r="DD15" s="671">
        <v>1972677</v>
      </c>
      <c r="DE15" s="666"/>
      <c r="DF15" s="666"/>
      <c r="DG15" s="666"/>
      <c r="DH15" s="666"/>
      <c r="DI15" s="666"/>
      <c r="DJ15" s="666"/>
      <c r="DK15" s="666"/>
      <c r="DL15" s="666"/>
      <c r="DM15" s="666"/>
      <c r="DN15" s="666"/>
      <c r="DO15" s="666"/>
      <c r="DP15" s="667"/>
      <c r="DQ15" s="671">
        <v>2209121</v>
      </c>
      <c r="DR15" s="666"/>
      <c r="DS15" s="666"/>
      <c r="DT15" s="666"/>
      <c r="DU15" s="666"/>
      <c r="DV15" s="666"/>
      <c r="DW15" s="666"/>
      <c r="DX15" s="666"/>
      <c r="DY15" s="666"/>
      <c r="DZ15" s="666"/>
      <c r="EA15" s="666"/>
      <c r="EB15" s="666"/>
      <c r="EC15" s="706"/>
    </row>
    <row r="16" spans="2:143" ht="11.25" customHeight="1" x14ac:dyDescent="0.2">
      <c r="B16" s="662" t="s">
        <v>262</v>
      </c>
      <c r="C16" s="663"/>
      <c r="D16" s="663"/>
      <c r="E16" s="663"/>
      <c r="F16" s="663"/>
      <c r="G16" s="663"/>
      <c r="H16" s="663"/>
      <c r="I16" s="663"/>
      <c r="J16" s="663"/>
      <c r="K16" s="663"/>
      <c r="L16" s="663"/>
      <c r="M16" s="663"/>
      <c r="N16" s="663"/>
      <c r="O16" s="663"/>
      <c r="P16" s="663"/>
      <c r="Q16" s="664"/>
      <c r="R16" s="665">
        <v>3968</v>
      </c>
      <c r="S16" s="666"/>
      <c r="T16" s="666"/>
      <c r="U16" s="666"/>
      <c r="V16" s="666"/>
      <c r="W16" s="666"/>
      <c r="X16" s="666"/>
      <c r="Y16" s="667"/>
      <c r="Z16" s="692">
        <v>0</v>
      </c>
      <c r="AA16" s="692"/>
      <c r="AB16" s="692"/>
      <c r="AC16" s="692"/>
      <c r="AD16" s="693">
        <v>3968</v>
      </c>
      <c r="AE16" s="693"/>
      <c r="AF16" s="693"/>
      <c r="AG16" s="693"/>
      <c r="AH16" s="693"/>
      <c r="AI16" s="693"/>
      <c r="AJ16" s="693"/>
      <c r="AK16" s="693"/>
      <c r="AL16" s="668">
        <v>0.1</v>
      </c>
      <c r="AM16" s="669"/>
      <c r="AN16" s="669"/>
      <c r="AO16" s="694"/>
      <c r="AP16" s="662" t="s">
        <v>263</v>
      </c>
      <c r="AQ16" s="663"/>
      <c r="AR16" s="663"/>
      <c r="AS16" s="663"/>
      <c r="AT16" s="663"/>
      <c r="AU16" s="663"/>
      <c r="AV16" s="663"/>
      <c r="AW16" s="663"/>
      <c r="AX16" s="663"/>
      <c r="AY16" s="663"/>
      <c r="AZ16" s="663"/>
      <c r="BA16" s="663"/>
      <c r="BB16" s="663"/>
      <c r="BC16" s="663"/>
      <c r="BD16" s="663"/>
      <c r="BE16" s="663"/>
      <c r="BF16" s="664"/>
      <c r="BG16" s="665" t="s">
        <v>117</v>
      </c>
      <c r="BH16" s="666"/>
      <c r="BI16" s="666"/>
      <c r="BJ16" s="666"/>
      <c r="BK16" s="666"/>
      <c r="BL16" s="666"/>
      <c r="BM16" s="666"/>
      <c r="BN16" s="667"/>
      <c r="BO16" s="692" t="s">
        <v>117</v>
      </c>
      <c r="BP16" s="692"/>
      <c r="BQ16" s="692"/>
      <c r="BR16" s="692"/>
      <c r="BS16" s="693" t="s">
        <v>117</v>
      </c>
      <c r="BT16" s="693"/>
      <c r="BU16" s="693"/>
      <c r="BV16" s="693"/>
      <c r="BW16" s="693"/>
      <c r="BX16" s="693"/>
      <c r="BY16" s="693"/>
      <c r="BZ16" s="693"/>
      <c r="CA16" s="693"/>
      <c r="CB16" s="751"/>
      <c r="CD16" s="707" t="s">
        <v>264</v>
      </c>
      <c r="CE16" s="704"/>
      <c r="CF16" s="704"/>
      <c r="CG16" s="704"/>
      <c r="CH16" s="704"/>
      <c r="CI16" s="704"/>
      <c r="CJ16" s="704"/>
      <c r="CK16" s="704"/>
      <c r="CL16" s="704"/>
      <c r="CM16" s="704"/>
      <c r="CN16" s="704"/>
      <c r="CO16" s="704"/>
      <c r="CP16" s="704"/>
      <c r="CQ16" s="705"/>
      <c r="CR16" s="665">
        <v>367141</v>
      </c>
      <c r="CS16" s="666"/>
      <c r="CT16" s="666"/>
      <c r="CU16" s="666"/>
      <c r="CV16" s="666"/>
      <c r="CW16" s="666"/>
      <c r="CX16" s="666"/>
      <c r="CY16" s="667"/>
      <c r="CZ16" s="692">
        <v>0.9</v>
      </c>
      <c r="DA16" s="692"/>
      <c r="DB16" s="692"/>
      <c r="DC16" s="692"/>
      <c r="DD16" s="671" t="s">
        <v>117</v>
      </c>
      <c r="DE16" s="666"/>
      <c r="DF16" s="666"/>
      <c r="DG16" s="666"/>
      <c r="DH16" s="666"/>
      <c r="DI16" s="666"/>
      <c r="DJ16" s="666"/>
      <c r="DK16" s="666"/>
      <c r="DL16" s="666"/>
      <c r="DM16" s="666"/>
      <c r="DN16" s="666"/>
      <c r="DO16" s="666"/>
      <c r="DP16" s="667"/>
      <c r="DQ16" s="671">
        <v>224969</v>
      </c>
      <c r="DR16" s="666"/>
      <c r="DS16" s="666"/>
      <c r="DT16" s="666"/>
      <c r="DU16" s="666"/>
      <c r="DV16" s="666"/>
      <c r="DW16" s="666"/>
      <c r="DX16" s="666"/>
      <c r="DY16" s="666"/>
      <c r="DZ16" s="666"/>
      <c r="EA16" s="666"/>
      <c r="EB16" s="666"/>
      <c r="EC16" s="706"/>
    </row>
    <row r="17" spans="2:133" ht="11.25" customHeight="1" x14ac:dyDescent="0.2">
      <c r="B17" s="662" t="s">
        <v>265</v>
      </c>
      <c r="C17" s="663"/>
      <c r="D17" s="663"/>
      <c r="E17" s="663"/>
      <c r="F17" s="663"/>
      <c r="G17" s="663"/>
      <c r="H17" s="663"/>
      <c r="I17" s="663"/>
      <c r="J17" s="663"/>
      <c r="K17" s="663"/>
      <c r="L17" s="663"/>
      <c r="M17" s="663"/>
      <c r="N17" s="663"/>
      <c r="O17" s="663"/>
      <c r="P17" s="663"/>
      <c r="Q17" s="664"/>
      <c r="R17" s="665">
        <v>48269</v>
      </c>
      <c r="S17" s="666"/>
      <c r="T17" s="666"/>
      <c r="U17" s="666"/>
      <c r="V17" s="666"/>
      <c r="W17" s="666"/>
      <c r="X17" s="666"/>
      <c r="Y17" s="667"/>
      <c r="Z17" s="692">
        <v>0.1</v>
      </c>
      <c r="AA17" s="692"/>
      <c r="AB17" s="692"/>
      <c r="AC17" s="692"/>
      <c r="AD17" s="693">
        <v>48269</v>
      </c>
      <c r="AE17" s="693"/>
      <c r="AF17" s="693"/>
      <c r="AG17" s="693"/>
      <c r="AH17" s="693"/>
      <c r="AI17" s="693"/>
      <c r="AJ17" s="693"/>
      <c r="AK17" s="693"/>
      <c r="AL17" s="668">
        <v>1</v>
      </c>
      <c r="AM17" s="669"/>
      <c r="AN17" s="669"/>
      <c r="AO17" s="694"/>
      <c r="AP17" s="662" t="s">
        <v>266</v>
      </c>
      <c r="AQ17" s="663"/>
      <c r="AR17" s="663"/>
      <c r="AS17" s="663"/>
      <c r="AT17" s="663"/>
      <c r="AU17" s="663"/>
      <c r="AV17" s="663"/>
      <c r="AW17" s="663"/>
      <c r="AX17" s="663"/>
      <c r="AY17" s="663"/>
      <c r="AZ17" s="663"/>
      <c r="BA17" s="663"/>
      <c r="BB17" s="663"/>
      <c r="BC17" s="663"/>
      <c r="BD17" s="663"/>
      <c r="BE17" s="663"/>
      <c r="BF17" s="664"/>
      <c r="BG17" s="665" t="s">
        <v>117</v>
      </c>
      <c r="BH17" s="666"/>
      <c r="BI17" s="666"/>
      <c r="BJ17" s="666"/>
      <c r="BK17" s="666"/>
      <c r="BL17" s="666"/>
      <c r="BM17" s="666"/>
      <c r="BN17" s="667"/>
      <c r="BO17" s="692" t="s">
        <v>117</v>
      </c>
      <c r="BP17" s="692"/>
      <c r="BQ17" s="692"/>
      <c r="BR17" s="692"/>
      <c r="BS17" s="693" t="s">
        <v>117</v>
      </c>
      <c r="BT17" s="693"/>
      <c r="BU17" s="693"/>
      <c r="BV17" s="693"/>
      <c r="BW17" s="693"/>
      <c r="BX17" s="693"/>
      <c r="BY17" s="693"/>
      <c r="BZ17" s="693"/>
      <c r="CA17" s="693"/>
      <c r="CB17" s="751"/>
      <c r="CD17" s="707" t="s">
        <v>267</v>
      </c>
      <c r="CE17" s="704"/>
      <c r="CF17" s="704"/>
      <c r="CG17" s="704"/>
      <c r="CH17" s="704"/>
      <c r="CI17" s="704"/>
      <c r="CJ17" s="704"/>
      <c r="CK17" s="704"/>
      <c r="CL17" s="704"/>
      <c r="CM17" s="704"/>
      <c r="CN17" s="704"/>
      <c r="CO17" s="704"/>
      <c r="CP17" s="704"/>
      <c r="CQ17" s="705"/>
      <c r="CR17" s="665" t="s">
        <v>117</v>
      </c>
      <c r="CS17" s="666"/>
      <c r="CT17" s="666"/>
      <c r="CU17" s="666"/>
      <c r="CV17" s="666"/>
      <c r="CW17" s="666"/>
      <c r="CX17" s="666"/>
      <c r="CY17" s="667"/>
      <c r="CZ17" s="692" t="s">
        <v>117</v>
      </c>
      <c r="DA17" s="692"/>
      <c r="DB17" s="692"/>
      <c r="DC17" s="692"/>
      <c r="DD17" s="671" t="s">
        <v>117</v>
      </c>
      <c r="DE17" s="666"/>
      <c r="DF17" s="666"/>
      <c r="DG17" s="666"/>
      <c r="DH17" s="666"/>
      <c r="DI17" s="666"/>
      <c r="DJ17" s="666"/>
      <c r="DK17" s="666"/>
      <c r="DL17" s="666"/>
      <c r="DM17" s="666"/>
      <c r="DN17" s="666"/>
      <c r="DO17" s="666"/>
      <c r="DP17" s="667"/>
      <c r="DQ17" s="671" t="s">
        <v>117</v>
      </c>
      <c r="DR17" s="666"/>
      <c r="DS17" s="666"/>
      <c r="DT17" s="666"/>
      <c r="DU17" s="666"/>
      <c r="DV17" s="666"/>
      <c r="DW17" s="666"/>
      <c r="DX17" s="666"/>
      <c r="DY17" s="666"/>
      <c r="DZ17" s="666"/>
      <c r="EA17" s="666"/>
      <c r="EB17" s="666"/>
      <c r="EC17" s="706"/>
    </row>
    <row r="18" spans="2:133" ht="11.25" customHeight="1" x14ac:dyDescent="0.2">
      <c r="B18" s="662" t="s">
        <v>268</v>
      </c>
      <c r="C18" s="663"/>
      <c r="D18" s="663"/>
      <c r="E18" s="663"/>
      <c r="F18" s="663"/>
      <c r="G18" s="663"/>
      <c r="H18" s="663"/>
      <c r="I18" s="663"/>
      <c r="J18" s="663"/>
      <c r="K18" s="663"/>
      <c r="L18" s="663"/>
      <c r="M18" s="663"/>
      <c r="N18" s="663"/>
      <c r="O18" s="663"/>
      <c r="P18" s="663"/>
      <c r="Q18" s="664"/>
      <c r="R18" s="665">
        <v>6671</v>
      </c>
      <c r="S18" s="666"/>
      <c r="T18" s="666"/>
      <c r="U18" s="666"/>
      <c r="V18" s="666"/>
      <c r="W18" s="666"/>
      <c r="X18" s="666"/>
      <c r="Y18" s="667"/>
      <c r="Z18" s="692">
        <v>0</v>
      </c>
      <c r="AA18" s="692"/>
      <c r="AB18" s="692"/>
      <c r="AC18" s="692"/>
      <c r="AD18" s="693">
        <v>6671</v>
      </c>
      <c r="AE18" s="693"/>
      <c r="AF18" s="693"/>
      <c r="AG18" s="693"/>
      <c r="AH18" s="693"/>
      <c r="AI18" s="693"/>
      <c r="AJ18" s="693"/>
      <c r="AK18" s="693"/>
      <c r="AL18" s="668">
        <v>0.10000000149011612</v>
      </c>
      <c r="AM18" s="669"/>
      <c r="AN18" s="669"/>
      <c r="AO18" s="694"/>
      <c r="AP18" s="662" t="s">
        <v>269</v>
      </c>
      <c r="AQ18" s="663"/>
      <c r="AR18" s="663"/>
      <c r="AS18" s="663"/>
      <c r="AT18" s="663"/>
      <c r="AU18" s="663"/>
      <c r="AV18" s="663"/>
      <c r="AW18" s="663"/>
      <c r="AX18" s="663"/>
      <c r="AY18" s="663"/>
      <c r="AZ18" s="663"/>
      <c r="BA18" s="663"/>
      <c r="BB18" s="663"/>
      <c r="BC18" s="663"/>
      <c r="BD18" s="663"/>
      <c r="BE18" s="663"/>
      <c r="BF18" s="664"/>
      <c r="BG18" s="665" t="s">
        <v>117</v>
      </c>
      <c r="BH18" s="666"/>
      <c r="BI18" s="666"/>
      <c r="BJ18" s="666"/>
      <c r="BK18" s="666"/>
      <c r="BL18" s="666"/>
      <c r="BM18" s="666"/>
      <c r="BN18" s="667"/>
      <c r="BO18" s="692" t="s">
        <v>117</v>
      </c>
      <c r="BP18" s="692"/>
      <c r="BQ18" s="692"/>
      <c r="BR18" s="692"/>
      <c r="BS18" s="693" t="s">
        <v>117</v>
      </c>
      <c r="BT18" s="693"/>
      <c r="BU18" s="693"/>
      <c r="BV18" s="693"/>
      <c r="BW18" s="693"/>
      <c r="BX18" s="693"/>
      <c r="BY18" s="693"/>
      <c r="BZ18" s="693"/>
      <c r="CA18" s="693"/>
      <c r="CB18" s="751"/>
      <c r="CD18" s="707" t="s">
        <v>270</v>
      </c>
      <c r="CE18" s="704"/>
      <c r="CF18" s="704"/>
      <c r="CG18" s="704"/>
      <c r="CH18" s="704"/>
      <c r="CI18" s="704"/>
      <c r="CJ18" s="704"/>
      <c r="CK18" s="704"/>
      <c r="CL18" s="704"/>
      <c r="CM18" s="704"/>
      <c r="CN18" s="704"/>
      <c r="CO18" s="704"/>
      <c r="CP18" s="704"/>
      <c r="CQ18" s="705"/>
      <c r="CR18" s="665" t="s">
        <v>117</v>
      </c>
      <c r="CS18" s="666"/>
      <c r="CT18" s="666"/>
      <c r="CU18" s="666"/>
      <c r="CV18" s="666"/>
      <c r="CW18" s="666"/>
      <c r="CX18" s="666"/>
      <c r="CY18" s="667"/>
      <c r="CZ18" s="692" t="s">
        <v>117</v>
      </c>
      <c r="DA18" s="692"/>
      <c r="DB18" s="692"/>
      <c r="DC18" s="692"/>
      <c r="DD18" s="671" t="s">
        <v>117</v>
      </c>
      <c r="DE18" s="666"/>
      <c r="DF18" s="666"/>
      <c r="DG18" s="666"/>
      <c r="DH18" s="666"/>
      <c r="DI18" s="666"/>
      <c r="DJ18" s="666"/>
      <c r="DK18" s="666"/>
      <c r="DL18" s="666"/>
      <c r="DM18" s="666"/>
      <c r="DN18" s="666"/>
      <c r="DO18" s="666"/>
      <c r="DP18" s="667"/>
      <c r="DQ18" s="671" t="s">
        <v>117</v>
      </c>
      <c r="DR18" s="666"/>
      <c r="DS18" s="666"/>
      <c r="DT18" s="666"/>
      <c r="DU18" s="666"/>
      <c r="DV18" s="666"/>
      <c r="DW18" s="666"/>
      <c r="DX18" s="666"/>
      <c r="DY18" s="666"/>
      <c r="DZ18" s="666"/>
      <c r="EA18" s="666"/>
      <c r="EB18" s="666"/>
      <c r="EC18" s="706"/>
    </row>
    <row r="19" spans="2:133" ht="11.25" customHeight="1" x14ac:dyDescent="0.2">
      <c r="B19" s="662" t="s">
        <v>271</v>
      </c>
      <c r="C19" s="663"/>
      <c r="D19" s="663"/>
      <c r="E19" s="663"/>
      <c r="F19" s="663"/>
      <c r="G19" s="663"/>
      <c r="H19" s="663"/>
      <c r="I19" s="663"/>
      <c r="J19" s="663"/>
      <c r="K19" s="663"/>
      <c r="L19" s="663"/>
      <c r="M19" s="663"/>
      <c r="N19" s="663"/>
      <c r="O19" s="663"/>
      <c r="P19" s="663"/>
      <c r="Q19" s="664"/>
      <c r="R19" s="665">
        <v>5116</v>
      </c>
      <c r="S19" s="666"/>
      <c r="T19" s="666"/>
      <c r="U19" s="666"/>
      <c r="V19" s="666"/>
      <c r="W19" s="666"/>
      <c r="X19" s="666"/>
      <c r="Y19" s="667"/>
      <c r="Z19" s="692">
        <v>0</v>
      </c>
      <c r="AA19" s="692"/>
      <c r="AB19" s="692"/>
      <c r="AC19" s="692"/>
      <c r="AD19" s="693">
        <v>5116</v>
      </c>
      <c r="AE19" s="693"/>
      <c r="AF19" s="693"/>
      <c r="AG19" s="693"/>
      <c r="AH19" s="693"/>
      <c r="AI19" s="693"/>
      <c r="AJ19" s="693"/>
      <c r="AK19" s="693"/>
      <c r="AL19" s="668">
        <v>0.1</v>
      </c>
      <c r="AM19" s="669"/>
      <c r="AN19" s="669"/>
      <c r="AO19" s="694"/>
      <c r="AP19" s="662" t="s">
        <v>272</v>
      </c>
      <c r="AQ19" s="663"/>
      <c r="AR19" s="663"/>
      <c r="AS19" s="663"/>
      <c r="AT19" s="663"/>
      <c r="AU19" s="663"/>
      <c r="AV19" s="663"/>
      <c r="AW19" s="663"/>
      <c r="AX19" s="663"/>
      <c r="AY19" s="663"/>
      <c r="AZ19" s="663"/>
      <c r="BA19" s="663"/>
      <c r="BB19" s="663"/>
      <c r="BC19" s="663"/>
      <c r="BD19" s="663"/>
      <c r="BE19" s="663"/>
      <c r="BF19" s="664"/>
      <c r="BG19" s="665" t="s">
        <v>117</v>
      </c>
      <c r="BH19" s="666"/>
      <c r="BI19" s="666"/>
      <c r="BJ19" s="666"/>
      <c r="BK19" s="666"/>
      <c r="BL19" s="666"/>
      <c r="BM19" s="666"/>
      <c r="BN19" s="667"/>
      <c r="BO19" s="692" t="s">
        <v>117</v>
      </c>
      <c r="BP19" s="692"/>
      <c r="BQ19" s="692"/>
      <c r="BR19" s="692"/>
      <c r="BS19" s="693" t="s">
        <v>117</v>
      </c>
      <c r="BT19" s="693"/>
      <c r="BU19" s="693"/>
      <c r="BV19" s="693"/>
      <c r="BW19" s="693"/>
      <c r="BX19" s="693"/>
      <c r="BY19" s="693"/>
      <c r="BZ19" s="693"/>
      <c r="CA19" s="693"/>
      <c r="CB19" s="751"/>
      <c r="CD19" s="707" t="s">
        <v>273</v>
      </c>
      <c r="CE19" s="704"/>
      <c r="CF19" s="704"/>
      <c r="CG19" s="704"/>
      <c r="CH19" s="704"/>
      <c r="CI19" s="704"/>
      <c r="CJ19" s="704"/>
      <c r="CK19" s="704"/>
      <c r="CL19" s="704"/>
      <c r="CM19" s="704"/>
      <c r="CN19" s="704"/>
      <c r="CO19" s="704"/>
      <c r="CP19" s="704"/>
      <c r="CQ19" s="705"/>
      <c r="CR19" s="665" t="s">
        <v>117</v>
      </c>
      <c r="CS19" s="666"/>
      <c r="CT19" s="666"/>
      <c r="CU19" s="666"/>
      <c r="CV19" s="666"/>
      <c r="CW19" s="666"/>
      <c r="CX19" s="666"/>
      <c r="CY19" s="667"/>
      <c r="CZ19" s="692" t="s">
        <v>117</v>
      </c>
      <c r="DA19" s="692"/>
      <c r="DB19" s="692"/>
      <c r="DC19" s="692"/>
      <c r="DD19" s="671" t="s">
        <v>117</v>
      </c>
      <c r="DE19" s="666"/>
      <c r="DF19" s="666"/>
      <c r="DG19" s="666"/>
      <c r="DH19" s="666"/>
      <c r="DI19" s="666"/>
      <c r="DJ19" s="666"/>
      <c r="DK19" s="666"/>
      <c r="DL19" s="666"/>
      <c r="DM19" s="666"/>
      <c r="DN19" s="666"/>
      <c r="DO19" s="666"/>
      <c r="DP19" s="667"/>
      <c r="DQ19" s="671" t="s">
        <v>117</v>
      </c>
      <c r="DR19" s="666"/>
      <c r="DS19" s="666"/>
      <c r="DT19" s="666"/>
      <c r="DU19" s="666"/>
      <c r="DV19" s="666"/>
      <c r="DW19" s="666"/>
      <c r="DX19" s="666"/>
      <c r="DY19" s="666"/>
      <c r="DZ19" s="666"/>
      <c r="EA19" s="666"/>
      <c r="EB19" s="666"/>
      <c r="EC19" s="706"/>
    </row>
    <row r="20" spans="2:133" ht="11.25" customHeight="1" x14ac:dyDescent="0.2">
      <c r="B20" s="662" t="s">
        <v>274</v>
      </c>
      <c r="C20" s="663"/>
      <c r="D20" s="663"/>
      <c r="E20" s="663"/>
      <c r="F20" s="663"/>
      <c r="G20" s="663"/>
      <c r="H20" s="663"/>
      <c r="I20" s="663"/>
      <c r="J20" s="663"/>
      <c r="K20" s="663"/>
      <c r="L20" s="663"/>
      <c r="M20" s="663"/>
      <c r="N20" s="663"/>
      <c r="O20" s="663"/>
      <c r="P20" s="663"/>
      <c r="Q20" s="664"/>
      <c r="R20" s="665">
        <v>1145</v>
      </c>
      <c r="S20" s="666"/>
      <c r="T20" s="666"/>
      <c r="U20" s="666"/>
      <c r="V20" s="666"/>
      <c r="W20" s="666"/>
      <c r="X20" s="666"/>
      <c r="Y20" s="667"/>
      <c r="Z20" s="692">
        <v>0</v>
      </c>
      <c r="AA20" s="692"/>
      <c r="AB20" s="692"/>
      <c r="AC20" s="692"/>
      <c r="AD20" s="693">
        <v>1145</v>
      </c>
      <c r="AE20" s="693"/>
      <c r="AF20" s="693"/>
      <c r="AG20" s="693"/>
      <c r="AH20" s="693"/>
      <c r="AI20" s="693"/>
      <c r="AJ20" s="693"/>
      <c r="AK20" s="693"/>
      <c r="AL20" s="668">
        <v>0</v>
      </c>
      <c r="AM20" s="669"/>
      <c r="AN20" s="669"/>
      <c r="AO20" s="694"/>
      <c r="AP20" s="662" t="s">
        <v>275</v>
      </c>
      <c r="AQ20" s="663"/>
      <c r="AR20" s="663"/>
      <c r="AS20" s="663"/>
      <c r="AT20" s="663"/>
      <c r="AU20" s="663"/>
      <c r="AV20" s="663"/>
      <c r="AW20" s="663"/>
      <c r="AX20" s="663"/>
      <c r="AY20" s="663"/>
      <c r="AZ20" s="663"/>
      <c r="BA20" s="663"/>
      <c r="BB20" s="663"/>
      <c r="BC20" s="663"/>
      <c r="BD20" s="663"/>
      <c r="BE20" s="663"/>
      <c r="BF20" s="664"/>
      <c r="BG20" s="665" t="s">
        <v>117</v>
      </c>
      <c r="BH20" s="666"/>
      <c r="BI20" s="666"/>
      <c r="BJ20" s="666"/>
      <c r="BK20" s="666"/>
      <c r="BL20" s="666"/>
      <c r="BM20" s="666"/>
      <c r="BN20" s="667"/>
      <c r="BO20" s="692" t="s">
        <v>117</v>
      </c>
      <c r="BP20" s="692"/>
      <c r="BQ20" s="692"/>
      <c r="BR20" s="692"/>
      <c r="BS20" s="693" t="s">
        <v>117</v>
      </c>
      <c r="BT20" s="693"/>
      <c r="BU20" s="693"/>
      <c r="BV20" s="693"/>
      <c r="BW20" s="693"/>
      <c r="BX20" s="693"/>
      <c r="BY20" s="693"/>
      <c r="BZ20" s="693"/>
      <c r="CA20" s="693"/>
      <c r="CB20" s="751"/>
      <c r="CD20" s="707" t="s">
        <v>276</v>
      </c>
      <c r="CE20" s="704"/>
      <c r="CF20" s="704"/>
      <c r="CG20" s="704"/>
      <c r="CH20" s="704"/>
      <c r="CI20" s="704"/>
      <c r="CJ20" s="704"/>
      <c r="CK20" s="704"/>
      <c r="CL20" s="704"/>
      <c r="CM20" s="704"/>
      <c r="CN20" s="704"/>
      <c r="CO20" s="704"/>
      <c r="CP20" s="704"/>
      <c r="CQ20" s="705"/>
      <c r="CR20" s="665">
        <v>38703372</v>
      </c>
      <c r="CS20" s="666"/>
      <c r="CT20" s="666"/>
      <c r="CU20" s="666"/>
      <c r="CV20" s="666"/>
      <c r="CW20" s="666"/>
      <c r="CX20" s="666"/>
      <c r="CY20" s="667"/>
      <c r="CZ20" s="692">
        <v>100</v>
      </c>
      <c r="DA20" s="692"/>
      <c r="DB20" s="692"/>
      <c r="DC20" s="692"/>
      <c r="DD20" s="671">
        <v>11141700</v>
      </c>
      <c r="DE20" s="666"/>
      <c r="DF20" s="666"/>
      <c r="DG20" s="666"/>
      <c r="DH20" s="666"/>
      <c r="DI20" s="666"/>
      <c r="DJ20" s="666"/>
      <c r="DK20" s="666"/>
      <c r="DL20" s="666"/>
      <c r="DM20" s="666"/>
      <c r="DN20" s="666"/>
      <c r="DO20" s="666"/>
      <c r="DP20" s="667"/>
      <c r="DQ20" s="671">
        <v>15174490</v>
      </c>
      <c r="DR20" s="666"/>
      <c r="DS20" s="666"/>
      <c r="DT20" s="666"/>
      <c r="DU20" s="666"/>
      <c r="DV20" s="666"/>
      <c r="DW20" s="666"/>
      <c r="DX20" s="666"/>
      <c r="DY20" s="666"/>
      <c r="DZ20" s="666"/>
      <c r="EA20" s="666"/>
      <c r="EB20" s="666"/>
      <c r="EC20" s="706"/>
    </row>
    <row r="21" spans="2:133" ht="11.25" customHeight="1" x14ac:dyDescent="0.2">
      <c r="B21" s="662" t="s">
        <v>277</v>
      </c>
      <c r="C21" s="663"/>
      <c r="D21" s="663"/>
      <c r="E21" s="663"/>
      <c r="F21" s="663"/>
      <c r="G21" s="663"/>
      <c r="H21" s="663"/>
      <c r="I21" s="663"/>
      <c r="J21" s="663"/>
      <c r="K21" s="663"/>
      <c r="L21" s="663"/>
      <c r="M21" s="663"/>
      <c r="N21" s="663"/>
      <c r="O21" s="663"/>
      <c r="P21" s="663"/>
      <c r="Q21" s="664"/>
      <c r="R21" s="665">
        <v>221</v>
      </c>
      <c r="S21" s="666"/>
      <c r="T21" s="666"/>
      <c r="U21" s="666"/>
      <c r="V21" s="666"/>
      <c r="W21" s="666"/>
      <c r="X21" s="666"/>
      <c r="Y21" s="667"/>
      <c r="Z21" s="692">
        <v>0</v>
      </c>
      <c r="AA21" s="692"/>
      <c r="AB21" s="692"/>
      <c r="AC21" s="692"/>
      <c r="AD21" s="693">
        <v>221</v>
      </c>
      <c r="AE21" s="693"/>
      <c r="AF21" s="693"/>
      <c r="AG21" s="693"/>
      <c r="AH21" s="693"/>
      <c r="AI21" s="693"/>
      <c r="AJ21" s="693"/>
      <c r="AK21" s="693"/>
      <c r="AL21" s="668">
        <v>0</v>
      </c>
      <c r="AM21" s="669"/>
      <c r="AN21" s="669"/>
      <c r="AO21" s="694"/>
      <c r="AP21" s="758" t="s">
        <v>278</v>
      </c>
      <c r="AQ21" s="765"/>
      <c r="AR21" s="765"/>
      <c r="AS21" s="765"/>
      <c r="AT21" s="765"/>
      <c r="AU21" s="765"/>
      <c r="AV21" s="765"/>
      <c r="AW21" s="765"/>
      <c r="AX21" s="765"/>
      <c r="AY21" s="765"/>
      <c r="AZ21" s="765"/>
      <c r="BA21" s="765"/>
      <c r="BB21" s="765"/>
      <c r="BC21" s="765"/>
      <c r="BD21" s="765"/>
      <c r="BE21" s="765"/>
      <c r="BF21" s="760"/>
      <c r="BG21" s="665" t="s">
        <v>117</v>
      </c>
      <c r="BH21" s="666"/>
      <c r="BI21" s="666"/>
      <c r="BJ21" s="666"/>
      <c r="BK21" s="666"/>
      <c r="BL21" s="666"/>
      <c r="BM21" s="666"/>
      <c r="BN21" s="667"/>
      <c r="BO21" s="692" t="s">
        <v>117</v>
      </c>
      <c r="BP21" s="692"/>
      <c r="BQ21" s="692"/>
      <c r="BR21" s="692"/>
      <c r="BS21" s="693" t="s">
        <v>117</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2">
      <c r="B22" s="728" t="s">
        <v>279</v>
      </c>
      <c r="C22" s="729"/>
      <c r="D22" s="729"/>
      <c r="E22" s="729"/>
      <c r="F22" s="729"/>
      <c r="G22" s="729"/>
      <c r="H22" s="729"/>
      <c r="I22" s="729"/>
      <c r="J22" s="729"/>
      <c r="K22" s="729"/>
      <c r="L22" s="729"/>
      <c r="M22" s="729"/>
      <c r="N22" s="729"/>
      <c r="O22" s="729"/>
      <c r="P22" s="729"/>
      <c r="Q22" s="730"/>
      <c r="R22" s="665">
        <v>189</v>
      </c>
      <c r="S22" s="666"/>
      <c r="T22" s="666"/>
      <c r="U22" s="666"/>
      <c r="V22" s="666"/>
      <c r="W22" s="666"/>
      <c r="X22" s="666"/>
      <c r="Y22" s="667"/>
      <c r="Z22" s="692">
        <v>0</v>
      </c>
      <c r="AA22" s="692"/>
      <c r="AB22" s="692"/>
      <c r="AC22" s="692"/>
      <c r="AD22" s="693">
        <v>189</v>
      </c>
      <c r="AE22" s="693"/>
      <c r="AF22" s="693"/>
      <c r="AG22" s="693"/>
      <c r="AH22" s="693"/>
      <c r="AI22" s="693"/>
      <c r="AJ22" s="693"/>
      <c r="AK22" s="693"/>
      <c r="AL22" s="668">
        <v>0</v>
      </c>
      <c r="AM22" s="669"/>
      <c r="AN22" s="669"/>
      <c r="AO22" s="694"/>
      <c r="AP22" s="758" t="s">
        <v>280</v>
      </c>
      <c r="AQ22" s="765"/>
      <c r="AR22" s="765"/>
      <c r="AS22" s="765"/>
      <c r="AT22" s="765"/>
      <c r="AU22" s="765"/>
      <c r="AV22" s="765"/>
      <c r="AW22" s="765"/>
      <c r="AX22" s="765"/>
      <c r="AY22" s="765"/>
      <c r="AZ22" s="765"/>
      <c r="BA22" s="765"/>
      <c r="BB22" s="765"/>
      <c r="BC22" s="765"/>
      <c r="BD22" s="765"/>
      <c r="BE22" s="765"/>
      <c r="BF22" s="760"/>
      <c r="BG22" s="665" t="s">
        <v>117</v>
      </c>
      <c r="BH22" s="666"/>
      <c r="BI22" s="666"/>
      <c r="BJ22" s="666"/>
      <c r="BK22" s="666"/>
      <c r="BL22" s="666"/>
      <c r="BM22" s="666"/>
      <c r="BN22" s="667"/>
      <c r="BO22" s="692" t="s">
        <v>117</v>
      </c>
      <c r="BP22" s="692"/>
      <c r="BQ22" s="692"/>
      <c r="BR22" s="692"/>
      <c r="BS22" s="693" t="s">
        <v>117</v>
      </c>
      <c r="BT22" s="693"/>
      <c r="BU22" s="693"/>
      <c r="BV22" s="693"/>
      <c r="BW22" s="693"/>
      <c r="BX22" s="693"/>
      <c r="BY22" s="693"/>
      <c r="BZ22" s="693"/>
      <c r="CA22" s="693"/>
      <c r="CB22" s="751"/>
      <c r="CD22" s="767" t="s">
        <v>281</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2">
      <c r="B23" s="662" t="s">
        <v>282</v>
      </c>
      <c r="C23" s="663"/>
      <c r="D23" s="663"/>
      <c r="E23" s="663"/>
      <c r="F23" s="663"/>
      <c r="G23" s="663"/>
      <c r="H23" s="663"/>
      <c r="I23" s="663"/>
      <c r="J23" s="663"/>
      <c r="K23" s="663"/>
      <c r="L23" s="663"/>
      <c r="M23" s="663"/>
      <c r="N23" s="663"/>
      <c r="O23" s="663"/>
      <c r="P23" s="663"/>
      <c r="Q23" s="664"/>
      <c r="R23" s="665">
        <v>3607701</v>
      </c>
      <c r="S23" s="666"/>
      <c r="T23" s="666"/>
      <c r="U23" s="666"/>
      <c r="V23" s="666"/>
      <c r="W23" s="666"/>
      <c r="X23" s="666"/>
      <c r="Y23" s="667"/>
      <c r="Z23" s="692">
        <v>8.4</v>
      </c>
      <c r="AA23" s="692"/>
      <c r="AB23" s="692"/>
      <c r="AC23" s="692"/>
      <c r="AD23" s="693" t="s">
        <v>117</v>
      </c>
      <c r="AE23" s="693"/>
      <c r="AF23" s="693"/>
      <c r="AG23" s="693"/>
      <c r="AH23" s="693"/>
      <c r="AI23" s="693"/>
      <c r="AJ23" s="693"/>
      <c r="AK23" s="693"/>
      <c r="AL23" s="668" t="s">
        <v>117</v>
      </c>
      <c r="AM23" s="669"/>
      <c r="AN23" s="669"/>
      <c r="AO23" s="694"/>
      <c r="AP23" s="758" t="s">
        <v>283</v>
      </c>
      <c r="AQ23" s="765"/>
      <c r="AR23" s="765"/>
      <c r="AS23" s="765"/>
      <c r="AT23" s="765"/>
      <c r="AU23" s="765"/>
      <c r="AV23" s="765"/>
      <c r="AW23" s="765"/>
      <c r="AX23" s="765"/>
      <c r="AY23" s="765"/>
      <c r="AZ23" s="765"/>
      <c r="BA23" s="765"/>
      <c r="BB23" s="765"/>
      <c r="BC23" s="765"/>
      <c r="BD23" s="765"/>
      <c r="BE23" s="765"/>
      <c r="BF23" s="760"/>
      <c r="BG23" s="665" t="s">
        <v>117</v>
      </c>
      <c r="BH23" s="666"/>
      <c r="BI23" s="666"/>
      <c r="BJ23" s="666"/>
      <c r="BK23" s="666"/>
      <c r="BL23" s="666"/>
      <c r="BM23" s="666"/>
      <c r="BN23" s="667"/>
      <c r="BO23" s="692" t="s">
        <v>117</v>
      </c>
      <c r="BP23" s="692"/>
      <c r="BQ23" s="692"/>
      <c r="BR23" s="692"/>
      <c r="BS23" s="693" t="s">
        <v>117</v>
      </c>
      <c r="BT23" s="693"/>
      <c r="BU23" s="693"/>
      <c r="BV23" s="693"/>
      <c r="BW23" s="693"/>
      <c r="BX23" s="693"/>
      <c r="BY23" s="693"/>
      <c r="BZ23" s="693"/>
      <c r="CA23" s="693"/>
      <c r="CB23" s="751"/>
      <c r="CD23" s="767" t="s">
        <v>223</v>
      </c>
      <c r="CE23" s="768"/>
      <c r="CF23" s="768"/>
      <c r="CG23" s="768"/>
      <c r="CH23" s="768"/>
      <c r="CI23" s="768"/>
      <c r="CJ23" s="768"/>
      <c r="CK23" s="768"/>
      <c r="CL23" s="768"/>
      <c r="CM23" s="768"/>
      <c r="CN23" s="768"/>
      <c r="CO23" s="768"/>
      <c r="CP23" s="768"/>
      <c r="CQ23" s="769"/>
      <c r="CR23" s="767" t="s">
        <v>284</v>
      </c>
      <c r="CS23" s="768"/>
      <c r="CT23" s="768"/>
      <c r="CU23" s="768"/>
      <c r="CV23" s="768"/>
      <c r="CW23" s="768"/>
      <c r="CX23" s="768"/>
      <c r="CY23" s="769"/>
      <c r="CZ23" s="767" t="s">
        <v>285</v>
      </c>
      <c r="DA23" s="768"/>
      <c r="DB23" s="768"/>
      <c r="DC23" s="769"/>
      <c r="DD23" s="767" t="s">
        <v>286</v>
      </c>
      <c r="DE23" s="768"/>
      <c r="DF23" s="768"/>
      <c r="DG23" s="768"/>
      <c r="DH23" s="768"/>
      <c r="DI23" s="768"/>
      <c r="DJ23" s="768"/>
      <c r="DK23" s="769"/>
      <c r="DL23" s="776" t="s">
        <v>287</v>
      </c>
      <c r="DM23" s="777"/>
      <c r="DN23" s="777"/>
      <c r="DO23" s="777"/>
      <c r="DP23" s="777"/>
      <c r="DQ23" s="777"/>
      <c r="DR23" s="777"/>
      <c r="DS23" s="777"/>
      <c r="DT23" s="777"/>
      <c r="DU23" s="777"/>
      <c r="DV23" s="778"/>
      <c r="DW23" s="767" t="s">
        <v>288</v>
      </c>
      <c r="DX23" s="768"/>
      <c r="DY23" s="768"/>
      <c r="DZ23" s="768"/>
      <c r="EA23" s="768"/>
      <c r="EB23" s="768"/>
      <c r="EC23" s="769"/>
    </row>
    <row r="24" spans="2:133" ht="11.25" customHeight="1" x14ac:dyDescent="0.2">
      <c r="B24" s="662" t="s">
        <v>289</v>
      </c>
      <c r="C24" s="663"/>
      <c r="D24" s="663"/>
      <c r="E24" s="663"/>
      <c r="F24" s="663"/>
      <c r="G24" s="663"/>
      <c r="H24" s="663"/>
      <c r="I24" s="663"/>
      <c r="J24" s="663"/>
      <c r="K24" s="663"/>
      <c r="L24" s="663"/>
      <c r="M24" s="663"/>
      <c r="N24" s="663"/>
      <c r="O24" s="663"/>
      <c r="P24" s="663"/>
      <c r="Q24" s="664"/>
      <c r="R24" s="665" t="s">
        <v>117</v>
      </c>
      <c r="S24" s="666"/>
      <c r="T24" s="666"/>
      <c r="U24" s="666"/>
      <c r="V24" s="666"/>
      <c r="W24" s="666"/>
      <c r="X24" s="666"/>
      <c r="Y24" s="667"/>
      <c r="Z24" s="692" t="s">
        <v>117</v>
      </c>
      <c r="AA24" s="692"/>
      <c r="AB24" s="692"/>
      <c r="AC24" s="692"/>
      <c r="AD24" s="693" t="s">
        <v>117</v>
      </c>
      <c r="AE24" s="693"/>
      <c r="AF24" s="693"/>
      <c r="AG24" s="693"/>
      <c r="AH24" s="693"/>
      <c r="AI24" s="693"/>
      <c r="AJ24" s="693"/>
      <c r="AK24" s="693"/>
      <c r="AL24" s="668" t="s">
        <v>117</v>
      </c>
      <c r="AM24" s="669"/>
      <c r="AN24" s="669"/>
      <c r="AO24" s="694"/>
      <c r="AP24" s="758" t="s">
        <v>290</v>
      </c>
      <c r="AQ24" s="765"/>
      <c r="AR24" s="765"/>
      <c r="AS24" s="765"/>
      <c r="AT24" s="765"/>
      <c r="AU24" s="765"/>
      <c r="AV24" s="765"/>
      <c r="AW24" s="765"/>
      <c r="AX24" s="765"/>
      <c r="AY24" s="765"/>
      <c r="AZ24" s="765"/>
      <c r="BA24" s="765"/>
      <c r="BB24" s="765"/>
      <c r="BC24" s="765"/>
      <c r="BD24" s="765"/>
      <c r="BE24" s="765"/>
      <c r="BF24" s="760"/>
      <c r="BG24" s="665" t="s">
        <v>117</v>
      </c>
      <c r="BH24" s="666"/>
      <c r="BI24" s="666"/>
      <c r="BJ24" s="666"/>
      <c r="BK24" s="666"/>
      <c r="BL24" s="666"/>
      <c r="BM24" s="666"/>
      <c r="BN24" s="667"/>
      <c r="BO24" s="692" t="s">
        <v>117</v>
      </c>
      <c r="BP24" s="692"/>
      <c r="BQ24" s="692"/>
      <c r="BR24" s="692"/>
      <c r="BS24" s="693" t="s">
        <v>117</v>
      </c>
      <c r="BT24" s="693"/>
      <c r="BU24" s="693"/>
      <c r="BV24" s="693"/>
      <c r="BW24" s="693"/>
      <c r="BX24" s="693"/>
      <c r="BY24" s="693"/>
      <c r="BZ24" s="693"/>
      <c r="CA24" s="693"/>
      <c r="CB24" s="751"/>
      <c r="CD24" s="721" t="s">
        <v>291</v>
      </c>
      <c r="CE24" s="722"/>
      <c r="CF24" s="722"/>
      <c r="CG24" s="722"/>
      <c r="CH24" s="722"/>
      <c r="CI24" s="722"/>
      <c r="CJ24" s="722"/>
      <c r="CK24" s="722"/>
      <c r="CL24" s="722"/>
      <c r="CM24" s="722"/>
      <c r="CN24" s="722"/>
      <c r="CO24" s="722"/>
      <c r="CP24" s="722"/>
      <c r="CQ24" s="723"/>
      <c r="CR24" s="718">
        <v>2208808</v>
      </c>
      <c r="CS24" s="719"/>
      <c r="CT24" s="719"/>
      <c r="CU24" s="719"/>
      <c r="CV24" s="719"/>
      <c r="CW24" s="719"/>
      <c r="CX24" s="719"/>
      <c r="CY24" s="762"/>
      <c r="CZ24" s="763">
        <v>5.7</v>
      </c>
      <c r="DA24" s="736"/>
      <c r="DB24" s="736"/>
      <c r="DC24" s="766"/>
      <c r="DD24" s="761">
        <v>1396329</v>
      </c>
      <c r="DE24" s="719"/>
      <c r="DF24" s="719"/>
      <c r="DG24" s="719"/>
      <c r="DH24" s="719"/>
      <c r="DI24" s="719"/>
      <c r="DJ24" s="719"/>
      <c r="DK24" s="762"/>
      <c r="DL24" s="761">
        <v>1317963</v>
      </c>
      <c r="DM24" s="719"/>
      <c r="DN24" s="719"/>
      <c r="DO24" s="719"/>
      <c r="DP24" s="719"/>
      <c r="DQ24" s="719"/>
      <c r="DR24" s="719"/>
      <c r="DS24" s="719"/>
      <c r="DT24" s="719"/>
      <c r="DU24" s="719"/>
      <c r="DV24" s="762"/>
      <c r="DW24" s="763">
        <v>28.5</v>
      </c>
      <c r="DX24" s="736"/>
      <c r="DY24" s="736"/>
      <c r="DZ24" s="736"/>
      <c r="EA24" s="736"/>
      <c r="EB24" s="736"/>
      <c r="EC24" s="764"/>
    </row>
    <row r="25" spans="2:133" ht="11.25" customHeight="1" x14ac:dyDescent="0.2">
      <c r="B25" s="662" t="s">
        <v>292</v>
      </c>
      <c r="C25" s="663"/>
      <c r="D25" s="663"/>
      <c r="E25" s="663"/>
      <c r="F25" s="663"/>
      <c r="G25" s="663"/>
      <c r="H25" s="663"/>
      <c r="I25" s="663"/>
      <c r="J25" s="663"/>
      <c r="K25" s="663"/>
      <c r="L25" s="663"/>
      <c r="M25" s="663"/>
      <c r="N25" s="663"/>
      <c r="O25" s="663"/>
      <c r="P25" s="663"/>
      <c r="Q25" s="664"/>
      <c r="R25" s="665">
        <v>7635</v>
      </c>
      <c r="S25" s="666"/>
      <c r="T25" s="666"/>
      <c r="U25" s="666"/>
      <c r="V25" s="666"/>
      <c r="W25" s="666"/>
      <c r="X25" s="666"/>
      <c r="Y25" s="667"/>
      <c r="Z25" s="692">
        <v>0</v>
      </c>
      <c r="AA25" s="692"/>
      <c r="AB25" s="692"/>
      <c r="AC25" s="692"/>
      <c r="AD25" s="693" t="s">
        <v>117</v>
      </c>
      <c r="AE25" s="693"/>
      <c r="AF25" s="693"/>
      <c r="AG25" s="693"/>
      <c r="AH25" s="693"/>
      <c r="AI25" s="693"/>
      <c r="AJ25" s="693"/>
      <c r="AK25" s="693"/>
      <c r="AL25" s="668" t="s">
        <v>117</v>
      </c>
      <c r="AM25" s="669"/>
      <c r="AN25" s="669"/>
      <c r="AO25" s="694"/>
      <c r="AP25" s="758" t="s">
        <v>293</v>
      </c>
      <c r="AQ25" s="765"/>
      <c r="AR25" s="765"/>
      <c r="AS25" s="765"/>
      <c r="AT25" s="765"/>
      <c r="AU25" s="765"/>
      <c r="AV25" s="765"/>
      <c r="AW25" s="765"/>
      <c r="AX25" s="765"/>
      <c r="AY25" s="765"/>
      <c r="AZ25" s="765"/>
      <c r="BA25" s="765"/>
      <c r="BB25" s="765"/>
      <c r="BC25" s="765"/>
      <c r="BD25" s="765"/>
      <c r="BE25" s="765"/>
      <c r="BF25" s="760"/>
      <c r="BG25" s="665" t="s">
        <v>117</v>
      </c>
      <c r="BH25" s="666"/>
      <c r="BI25" s="666"/>
      <c r="BJ25" s="666"/>
      <c r="BK25" s="666"/>
      <c r="BL25" s="666"/>
      <c r="BM25" s="666"/>
      <c r="BN25" s="667"/>
      <c r="BO25" s="692" t="s">
        <v>117</v>
      </c>
      <c r="BP25" s="692"/>
      <c r="BQ25" s="692"/>
      <c r="BR25" s="692"/>
      <c r="BS25" s="693" t="s">
        <v>117</v>
      </c>
      <c r="BT25" s="693"/>
      <c r="BU25" s="693"/>
      <c r="BV25" s="693"/>
      <c r="BW25" s="693"/>
      <c r="BX25" s="693"/>
      <c r="BY25" s="693"/>
      <c r="BZ25" s="693"/>
      <c r="CA25" s="693"/>
      <c r="CB25" s="751"/>
      <c r="CD25" s="707" t="s">
        <v>294</v>
      </c>
      <c r="CE25" s="704"/>
      <c r="CF25" s="704"/>
      <c r="CG25" s="704"/>
      <c r="CH25" s="704"/>
      <c r="CI25" s="704"/>
      <c r="CJ25" s="704"/>
      <c r="CK25" s="704"/>
      <c r="CL25" s="704"/>
      <c r="CM25" s="704"/>
      <c r="CN25" s="704"/>
      <c r="CO25" s="704"/>
      <c r="CP25" s="704"/>
      <c r="CQ25" s="705"/>
      <c r="CR25" s="665">
        <v>1318369</v>
      </c>
      <c r="CS25" s="676"/>
      <c r="CT25" s="676"/>
      <c r="CU25" s="676"/>
      <c r="CV25" s="676"/>
      <c r="CW25" s="676"/>
      <c r="CX25" s="676"/>
      <c r="CY25" s="677"/>
      <c r="CZ25" s="668">
        <v>3.4</v>
      </c>
      <c r="DA25" s="678"/>
      <c r="DB25" s="678"/>
      <c r="DC25" s="679"/>
      <c r="DD25" s="671">
        <v>1274632</v>
      </c>
      <c r="DE25" s="676"/>
      <c r="DF25" s="676"/>
      <c r="DG25" s="676"/>
      <c r="DH25" s="676"/>
      <c r="DI25" s="676"/>
      <c r="DJ25" s="676"/>
      <c r="DK25" s="677"/>
      <c r="DL25" s="671">
        <v>1212084</v>
      </c>
      <c r="DM25" s="676"/>
      <c r="DN25" s="676"/>
      <c r="DO25" s="676"/>
      <c r="DP25" s="676"/>
      <c r="DQ25" s="676"/>
      <c r="DR25" s="676"/>
      <c r="DS25" s="676"/>
      <c r="DT25" s="676"/>
      <c r="DU25" s="676"/>
      <c r="DV25" s="677"/>
      <c r="DW25" s="668">
        <v>26.2</v>
      </c>
      <c r="DX25" s="678"/>
      <c r="DY25" s="678"/>
      <c r="DZ25" s="678"/>
      <c r="EA25" s="678"/>
      <c r="EB25" s="678"/>
      <c r="EC25" s="699"/>
    </row>
    <row r="26" spans="2:133" ht="11.25" customHeight="1" x14ac:dyDescent="0.2">
      <c r="B26" s="662" t="s">
        <v>295</v>
      </c>
      <c r="C26" s="663"/>
      <c r="D26" s="663"/>
      <c r="E26" s="663"/>
      <c r="F26" s="663"/>
      <c r="G26" s="663"/>
      <c r="H26" s="663"/>
      <c r="I26" s="663"/>
      <c r="J26" s="663"/>
      <c r="K26" s="663"/>
      <c r="L26" s="663"/>
      <c r="M26" s="663"/>
      <c r="N26" s="663"/>
      <c r="O26" s="663"/>
      <c r="P26" s="663"/>
      <c r="Q26" s="664"/>
      <c r="R26" s="665">
        <v>3600066</v>
      </c>
      <c r="S26" s="666"/>
      <c r="T26" s="666"/>
      <c r="U26" s="666"/>
      <c r="V26" s="666"/>
      <c r="W26" s="666"/>
      <c r="X26" s="666"/>
      <c r="Y26" s="667"/>
      <c r="Z26" s="692">
        <v>8.4</v>
      </c>
      <c r="AA26" s="692"/>
      <c r="AB26" s="692"/>
      <c r="AC26" s="692"/>
      <c r="AD26" s="693" t="s">
        <v>117</v>
      </c>
      <c r="AE26" s="693"/>
      <c r="AF26" s="693"/>
      <c r="AG26" s="693"/>
      <c r="AH26" s="693"/>
      <c r="AI26" s="693"/>
      <c r="AJ26" s="693"/>
      <c r="AK26" s="693"/>
      <c r="AL26" s="668" t="s">
        <v>117</v>
      </c>
      <c r="AM26" s="669"/>
      <c r="AN26" s="669"/>
      <c r="AO26" s="694"/>
      <c r="AP26" s="758" t="s">
        <v>296</v>
      </c>
      <c r="AQ26" s="759"/>
      <c r="AR26" s="759"/>
      <c r="AS26" s="759"/>
      <c r="AT26" s="759"/>
      <c r="AU26" s="759"/>
      <c r="AV26" s="759"/>
      <c r="AW26" s="759"/>
      <c r="AX26" s="759"/>
      <c r="AY26" s="759"/>
      <c r="AZ26" s="759"/>
      <c r="BA26" s="759"/>
      <c r="BB26" s="759"/>
      <c r="BC26" s="759"/>
      <c r="BD26" s="759"/>
      <c r="BE26" s="759"/>
      <c r="BF26" s="760"/>
      <c r="BG26" s="665" t="s">
        <v>117</v>
      </c>
      <c r="BH26" s="666"/>
      <c r="BI26" s="666"/>
      <c r="BJ26" s="666"/>
      <c r="BK26" s="666"/>
      <c r="BL26" s="666"/>
      <c r="BM26" s="666"/>
      <c r="BN26" s="667"/>
      <c r="BO26" s="692" t="s">
        <v>117</v>
      </c>
      <c r="BP26" s="692"/>
      <c r="BQ26" s="692"/>
      <c r="BR26" s="692"/>
      <c r="BS26" s="693" t="s">
        <v>117</v>
      </c>
      <c r="BT26" s="693"/>
      <c r="BU26" s="693"/>
      <c r="BV26" s="693"/>
      <c r="BW26" s="693"/>
      <c r="BX26" s="693"/>
      <c r="BY26" s="693"/>
      <c r="BZ26" s="693"/>
      <c r="CA26" s="693"/>
      <c r="CB26" s="751"/>
      <c r="CD26" s="707" t="s">
        <v>297</v>
      </c>
      <c r="CE26" s="704"/>
      <c r="CF26" s="704"/>
      <c r="CG26" s="704"/>
      <c r="CH26" s="704"/>
      <c r="CI26" s="704"/>
      <c r="CJ26" s="704"/>
      <c r="CK26" s="704"/>
      <c r="CL26" s="704"/>
      <c r="CM26" s="704"/>
      <c r="CN26" s="704"/>
      <c r="CO26" s="704"/>
      <c r="CP26" s="704"/>
      <c r="CQ26" s="705"/>
      <c r="CR26" s="665">
        <v>839740</v>
      </c>
      <c r="CS26" s="666"/>
      <c r="CT26" s="666"/>
      <c r="CU26" s="666"/>
      <c r="CV26" s="666"/>
      <c r="CW26" s="666"/>
      <c r="CX26" s="666"/>
      <c r="CY26" s="667"/>
      <c r="CZ26" s="668">
        <v>2.2000000000000002</v>
      </c>
      <c r="DA26" s="678"/>
      <c r="DB26" s="678"/>
      <c r="DC26" s="679"/>
      <c r="DD26" s="671">
        <v>806466</v>
      </c>
      <c r="DE26" s="666"/>
      <c r="DF26" s="666"/>
      <c r="DG26" s="666"/>
      <c r="DH26" s="666"/>
      <c r="DI26" s="666"/>
      <c r="DJ26" s="666"/>
      <c r="DK26" s="667"/>
      <c r="DL26" s="671" t="s">
        <v>117</v>
      </c>
      <c r="DM26" s="666"/>
      <c r="DN26" s="666"/>
      <c r="DO26" s="666"/>
      <c r="DP26" s="666"/>
      <c r="DQ26" s="666"/>
      <c r="DR26" s="666"/>
      <c r="DS26" s="666"/>
      <c r="DT26" s="666"/>
      <c r="DU26" s="666"/>
      <c r="DV26" s="667"/>
      <c r="DW26" s="668" t="s">
        <v>117</v>
      </c>
      <c r="DX26" s="678"/>
      <c r="DY26" s="678"/>
      <c r="DZ26" s="678"/>
      <c r="EA26" s="678"/>
      <c r="EB26" s="678"/>
      <c r="EC26" s="699"/>
    </row>
    <row r="27" spans="2:133" ht="11.25" customHeight="1" x14ac:dyDescent="0.2">
      <c r="B27" s="662" t="s">
        <v>298</v>
      </c>
      <c r="C27" s="663"/>
      <c r="D27" s="663"/>
      <c r="E27" s="663"/>
      <c r="F27" s="663"/>
      <c r="G27" s="663"/>
      <c r="H27" s="663"/>
      <c r="I27" s="663"/>
      <c r="J27" s="663"/>
      <c r="K27" s="663"/>
      <c r="L27" s="663"/>
      <c r="M27" s="663"/>
      <c r="N27" s="663"/>
      <c r="O27" s="663"/>
      <c r="P27" s="663"/>
      <c r="Q27" s="664"/>
      <c r="R27" s="665">
        <v>8206771</v>
      </c>
      <c r="S27" s="666"/>
      <c r="T27" s="666"/>
      <c r="U27" s="666"/>
      <c r="V27" s="666"/>
      <c r="W27" s="666"/>
      <c r="X27" s="666"/>
      <c r="Y27" s="667"/>
      <c r="Z27" s="692">
        <v>19</v>
      </c>
      <c r="AA27" s="692"/>
      <c r="AB27" s="692"/>
      <c r="AC27" s="692"/>
      <c r="AD27" s="693">
        <v>4599070</v>
      </c>
      <c r="AE27" s="693"/>
      <c r="AF27" s="693"/>
      <c r="AG27" s="693"/>
      <c r="AH27" s="693"/>
      <c r="AI27" s="693"/>
      <c r="AJ27" s="693"/>
      <c r="AK27" s="693"/>
      <c r="AL27" s="668">
        <v>99.300003051757813</v>
      </c>
      <c r="AM27" s="669"/>
      <c r="AN27" s="669"/>
      <c r="AO27" s="694"/>
      <c r="AP27" s="662" t="s">
        <v>299</v>
      </c>
      <c r="AQ27" s="663"/>
      <c r="AR27" s="663"/>
      <c r="AS27" s="663"/>
      <c r="AT27" s="663"/>
      <c r="AU27" s="663"/>
      <c r="AV27" s="663"/>
      <c r="AW27" s="663"/>
      <c r="AX27" s="663"/>
      <c r="AY27" s="663"/>
      <c r="AZ27" s="663"/>
      <c r="BA27" s="663"/>
      <c r="BB27" s="663"/>
      <c r="BC27" s="663"/>
      <c r="BD27" s="663"/>
      <c r="BE27" s="663"/>
      <c r="BF27" s="664"/>
      <c r="BG27" s="665">
        <v>4155849</v>
      </c>
      <c r="BH27" s="666"/>
      <c r="BI27" s="666"/>
      <c r="BJ27" s="666"/>
      <c r="BK27" s="666"/>
      <c r="BL27" s="666"/>
      <c r="BM27" s="666"/>
      <c r="BN27" s="667"/>
      <c r="BO27" s="692">
        <v>100</v>
      </c>
      <c r="BP27" s="692"/>
      <c r="BQ27" s="692"/>
      <c r="BR27" s="692"/>
      <c r="BS27" s="693" t="s">
        <v>117</v>
      </c>
      <c r="BT27" s="693"/>
      <c r="BU27" s="693"/>
      <c r="BV27" s="693"/>
      <c r="BW27" s="693"/>
      <c r="BX27" s="693"/>
      <c r="BY27" s="693"/>
      <c r="BZ27" s="693"/>
      <c r="CA27" s="693"/>
      <c r="CB27" s="751"/>
      <c r="CD27" s="707" t="s">
        <v>300</v>
      </c>
      <c r="CE27" s="704"/>
      <c r="CF27" s="704"/>
      <c r="CG27" s="704"/>
      <c r="CH27" s="704"/>
      <c r="CI27" s="704"/>
      <c r="CJ27" s="704"/>
      <c r="CK27" s="704"/>
      <c r="CL27" s="704"/>
      <c r="CM27" s="704"/>
      <c r="CN27" s="704"/>
      <c r="CO27" s="704"/>
      <c r="CP27" s="704"/>
      <c r="CQ27" s="705"/>
      <c r="CR27" s="665">
        <v>890439</v>
      </c>
      <c r="CS27" s="676"/>
      <c r="CT27" s="676"/>
      <c r="CU27" s="676"/>
      <c r="CV27" s="676"/>
      <c r="CW27" s="676"/>
      <c r="CX27" s="676"/>
      <c r="CY27" s="677"/>
      <c r="CZ27" s="668">
        <v>2.2999999999999998</v>
      </c>
      <c r="DA27" s="678"/>
      <c r="DB27" s="678"/>
      <c r="DC27" s="679"/>
      <c r="DD27" s="671">
        <v>121697</v>
      </c>
      <c r="DE27" s="676"/>
      <c r="DF27" s="676"/>
      <c r="DG27" s="676"/>
      <c r="DH27" s="676"/>
      <c r="DI27" s="676"/>
      <c r="DJ27" s="676"/>
      <c r="DK27" s="677"/>
      <c r="DL27" s="671">
        <v>105879</v>
      </c>
      <c r="DM27" s="676"/>
      <c r="DN27" s="676"/>
      <c r="DO27" s="676"/>
      <c r="DP27" s="676"/>
      <c r="DQ27" s="676"/>
      <c r="DR27" s="676"/>
      <c r="DS27" s="676"/>
      <c r="DT27" s="676"/>
      <c r="DU27" s="676"/>
      <c r="DV27" s="677"/>
      <c r="DW27" s="668">
        <v>2.2999999999999998</v>
      </c>
      <c r="DX27" s="678"/>
      <c r="DY27" s="678"/>
      <c r="DZ27" s="678"/>
      <c r="EA27" s="678"/>
      <c r="EB27" s="678"/>
      <c r="EC27" s="699"/>
    </row>
    <row r="28" spans="2:133" ht="11.25" customHeight="1" x14ac:dyDescent="0.2">
      <c r="B28" s="662" t="s">
        <v>301</v>
      </c>
      <c r="C28" s="663"/>
      <c r="D28" s="663"/>
      <c r="E28" s="663"/>
      <c r="F28" s="663"/>
      <c r="G28" s="663"/>
      <c r="H28" s="663"/>
      <c r="I28" s="663"/>
      <c r="J28" s="663"/>
      <c r="K28" s="663"/>
      <c r="L28" s="663"/>
      <c r="M28" s="663"/>
      <c r="N28" s="663"/>
      <c r="O28" s="663"/>
      <c r="P28" s="663"/>
      <c r="Q28" s="664"/>
      <c r="R28" s="665">
        <v>691</v>
      </c>
      <c r="S28" s="666"/>
      <c r="T28" s="666"/>
      <c r="U28" s="666"/>
      <c r="V28" s="666"/>
      <c r="W28" s="666"/>
      <c r="X28" s="666"/>
      <c r="Y28" s="667"/>
      <c r="Z28" s="692">
        <v>0</v>
      </c>
      <c r="AA28" s="692"/>
      <c r="AB28" s="692"/>
      <c r="AC28" s="692"/>
      <c r="AD28" s="693">
        <v>691</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302</v>
      </c>
      <c r="CE28" s="704"/>
      <c r="CF28" s="704"/>
      <c r="CG28" s="704"/>
      <c r="CH28" s="704"/>
      <c r="CI28" s="704"/>
      <c r="CJ28" s="704"/>
      <c r="CK28" s="704"/>
      <c r="CL28" s="704"/>
      <c r="CM28" s="704"/>
      <c r="CN28" s="704"/>
      <c r="CO28" s="704"/>
      <c r="CP28" s="704"/>
      <c r="CQ28" s="705"/>
      <c r="CR28" s="665" t="s">
        <v>117</v>
      </c>
      <c r="CS28" s="666"/>
      <c r="CT28" s="666"/>
      <c r="CU28" s="666"/>
      <c r="CV28" s="666"/>
      <c r="CW28" s="666"/>
      <c r="CX28" s="666"/>
      <c r="CY28" s="667"/>
      <c r="CZ28" s="668" t="s">
        <v>117</v>
      </c>
      <c r="DA28" s="678"/>
      <c r="DB28" s="678"/>
      <c r="DC28" s="679"/>
      <c r="DD28" s="671" t="s">
        <v>117</v>
      </c>
      <c r="DE28" s="666"/>
      <c r="DF28" s="666"/>
      <c r="DG28" s="666"/>
      <c r="DH28" s="666"/>
      <c r="DI28" s="666"/>
      <c r="DJ28" s="666"/>
      <c r="DK28" s="667"/>
      <c r="DL28" s="671" t="s">
        <v>117</v>
      </c>
      <c r="DM28" s="666"/>
      <c r="DN28" s="666"/>
      <c r="DO28" s="666"/>
      <c r="DP28" s="666"/>
      <c r="DQ28" s="666"/>
      <c r="DR28" s="666"/>
      <c r="DS28" s="666"/>
      <c r="DT28" s="666"/>
      <c r="DU28" s="666"/>
      <c r="DV28" s="667"/>
      <c r="DW28" s="668" t="s">
        <v>117</v>
      </c>
      <c r="DX28" s="678"/>
      <c r="DY28" s="678"/>
      <c r="DZ28" s="678"/>
      <c r="EA28" s="678"/>
      <c r="EB28" s="678"/>
      <c r="EC28" s="699"/>
    </row>
    <row r="29" spans="2:133" ht="11.25" customHeight="1" x14ac:dyDescent="0.2">
      <c r="B29" s="662" t="s">
        <v>303</v>
      </c>
      <c r="C29" s="663"/>
      <c r="D29" s="663"/>
      <c r="E29" s="663"/>
      <c r="F29" s="663"/>
      <c r="G29" s="663"/>
      <c r="H29" s="663"/>
      <c r="I29" s="663"/>
      <c r="J29" s="663"/>
      <c r="K29" s="663"/>
      <c r="L29" s="663"/>
      <c r="M29" s="663"/>
      <c r="N29" s="663"/>
      <c r="O29" s="663"/>
      <c r="P29" s="663"/>
      <c r="Q29" s="664"/>
      <c r="R29" s="665">
        <v>35528</v>
      </c>
      <c r="S29" s="666"/>
      <c r="T29" s="666"/>
      <c r="U29" s="666"/>
      <c r="V29" s="666"/>
      <c r="W29" s="666"/>
      <c r="X29" s="666"/>
      <c r="Y29" s="667"/>
      <c r="Z29" s="692">
        <v>0.1</v>
      </c>
      <c r="AA29" s="692"/>
      <c r="AB29" s="692"/>
      <c r="AC29" s="692"/>
      <c r="AD29" s="693" t="s">
        <v>117</v>
      </c>
      <c r="AE29" s="693"/>
      <c r="AF29" s="693"/>
      <c r="AG29" s="693"/>
      <c r="AH29" s="693"/>
      <c r="AI29" s="693"/>
      <c r="AJ29" s="693"/>
      <c r="AK29" s="693"/>
      <c r="AL29" s="668" t="s">
        <v>117</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304</v>
      </c>
      <c r="CE29" s="753"/>
      <c r="CF29" s="707" t="s">
        <v>69</v>
      </c>
      <c r="CG29" s="704"/>
      <c r="CH29" s="704"/>
      <c r="CI29" s="704"/>
      <c r="CJ29" s="704"/>
      <c r="CK29" s="704"/>
      <c r="CL29" s="704"/>
      <c r="CM29" s="704"/>
      <c r="CN29" s="704"/>
      <c r="CO29" s="704"/>
      <c r="CP29" s="704"/>
      <c r="CQ29" s="705"/>
      <c r="CR29" s="665" t="s">
        <v>117</v>
      </c>
      <c r="CS29" s="676"/>
      <c r="CT29" s="676"/>
      <c r="CU29" s="676"/>
      <c r="CV29" s="676"/>
      <c r="CW29" s="676"/>
      <c r="CX29" s="676"/>
      <c r="CY29" s="677"/>
      <c r="CZ29" s="668" t="s">
        <v>117</v>
      </c>
      <c r="DA29" s="678"/>
      <c r="DB29" s="678"/>
      <c r="DC29" s="679"/>
      <c r="DD29" s="671" t="s">
        <v>117</v>
      </c>
      <c r="DE29" s="676"/>
      <c r="DF29" s="676"/>
      <c r="DG29" s="676"/>
      <c r="DH29" s="676"/>
      <c r="DI29" s="676"/>
      <c r="DJ29" s="676"/>
      <c r="DK29" s="677"/>
      <c r="DL29" s="671" t="s">
        <v>117</v>
      </c>
      <c r="DM29" s="676"/>
      <c r="DN29" s="676"/>
      <c r="DO29" s="676"/>
      <c r="DP29" s="676"/>
      <c r="DQ29" s="676"/>
      <c r="DR29" s="676"/>
      <c r="DS29" s="676"/>
      <c r="DT29" s="676"/>
      <c r="DU29" s="676"/>
      <c r="DV29" s="677"/>
      <c r="DW29" s="668" t="s">
        <v>117</v>
      </c>
      <c r="DX29" s="678"/>
      <c r="DY29" s="678"/>
      <c r="DZ29" s="678"/>
      <c r="EA29" s="678"/>
      <c r="EB29" s="678"/>
      <c r="EC29" s="699"/>
    </row>
    <row r="30" spans="2:133" ht="11.25" customHeight="1" x14ac:dyDescent="0.2">
      <c r="B30" s="662" t="s">
        <v>305</v>
      </c>
      <c r="C30" s="663"/>
      <c r="D30" s="663"/>
      <c r="E30" s="663"/>
      <c r="F30" s="663"/>
      <c r="G30" s="663"/>
      <c r="H30" s="663"/>
      <c r="I30" s="663"/>
      <c r="J30" s="663"/>
      <c r="K30" s="663"/>
      <c r="L30" s="663"/>
      <c r="M30" s="663"/>
      <c r="N30" s="663"/>
      <c r="O30" s="663"/>
      <c r="P30" s="663"/>
      <c r="Q30" s="664"/>
      <c r="R30" s="665">
        <v>41453</v>
      </c>
      <c r="S30" s="666"/>
      <c r="T30" s="666"/>
      <c r="U30" s="666"/>
      <c r="V30" s="666"/>
      <c r="W30" s="666"/>
      <c r="X30" s="666"/>
      <c r="Y30" s="667"/>
      <c r="Z30" s="692">
        <v>0.1</v>
      </c>
      <c r="AA30" s="692"/>
      <c r="AB30" s="692"/>
      <c r="AC30" s="692"/>
      <c r="AD30" s="693">
        <v>30176</v>
      </c>
      <c r="AE30" s="693"/>
      <c r="AF30" s="693"/>
      <c r="AG30" s="693"/>
      <c r="AH30" s="693"/>
      <c r="AI30" s="693"/>
      <c r="AJ30" s="693"/>
      <c r="AK30" s="693"/>
      <c r="AL30" s="668">
        <v>0.7</v>
      </c>
      <c r="AM30" s="669"/>
      <c r="AN30" s="669"/>
      <c r="AO30" s="694"/>
      <c r="AP30" s="724" t="s">
        <v>223</v>
      </c>
      <c r="AQ30" s="725"/>
      <c r="AR30" s="725"/>
      <c r="AS30" s="725"/>
      <c r="AT30" s="725"/>
      <c r="AU30" s="725"/>
      <c r="AV30" s="725"/>
      <c r="AW30" s="725"/>
      <c r="AX30" s="725"/>
      <c r="AY30" s="725"/>
      <c r="AZ30" s="725"/>
      <c r="BA30" s="725"/>
      <c r="BB30" s="725"/>
      <c r="BC30" s="725"/>
      <c r="BD30" s="725"/>
      <c r="BE30" s="725"/>
      <c r="BF30" s="726"/>
      <c r="BG30" s="724" t="s">
        <v>306</v>
      </c>
      <c r="BH30" s="749"/>
      <c r="BI30" s="749"/>
      <c r="BJ30" s="749"/>
      <c r="BK30" s="749"/>
      <c r="BL30" s="749"/>
      <c r="BM30" s="749"/>
      <c r="BN30" s="749"/>
      <c r="BO30" s="749"/>
      <c r="BP30" s="749"/>
      <c r="BQ30" s="750"/>
      <c r="BR30" s="724" t="s">
        <v>307</v>
      </c>
      <c r="BS30" s="749"/>
      <c r="BT30" s="749"/>
      <c r="BU30" s="749"/>
      <c r="BV30" s="749"/>
      <c r="BW30" s="749"/>
      <c r="BX30" s="749"/>
      <c r="BY30" s="749"/>
      <c r="BZ30" s="749"/>
      <c r="CA30" s="749"/>
      <c r="CB30" s="750"/>
      <c r="CD30" s="754"/>
      <c r="CE30" s="755"/>
      <c r="CF30" s="707" t="s">
        <v>308</v>
      </c>
      <c r="CG30" s="704"/>
      <c r="CH30" s="704"/>
      <c r="CI30" s="704"/>
      <c r="CJ30" s="704"/>
      <c r="CK30" s="704"/>
      <c r="CL30" s="704"/>
      <c r="CM30" s="704"/>
      <c r="CN30" s="704"/>
      <c r="CO30" s="704"/>
      <c r="CP30" s="704"/>
      <c r="CQ30" s="705"/>
      <c r="CR30" s="665" t="s">
        <v>117</v>
      </c>
      <c r="CS30" s="666"/>
      <c r="CT30" s="666"/>
      <c r="CU30" s="666"/>
      <c r="CV30" s="666"/>
      <c r="CW30" s="666"/>
      <c r="CX30" s="666"/>
      <c r="CY30" s="667"/>
      <c r="CZ30" s="668" t="s">
        <v>117</v>
      </c>
      <c r="DA30" s="678"/>
      <c r="DB30" s="678"/>
      <c r="DC30" s="679"/>
      <c r="DD30" s="671" t="s">
        <v>117</v>
      </c>
      <c r="DE30" s="666"/>
      <c r="DF30" s="666"/>
      <c r="DG30" s="666"/>
      <c r="DH30" s="666"/>
      <c r="DI30" s="666"/>
      <c r="DJ30" s="666"/>
      <c r="DK30" s="667"/>
      <c r="DL30" s="671" t="s">
        <v>117</v>
      </c>
      <c r="DM30" s="666"/>
      <c r="DN30" s="666"/>
      <c r="DO30" s="666"/>
      <c r="DP30" s="666"/>
      <c r="DQ30" s="666"/>
      <c r="DR30" s="666"/>
      <c r="DS30" s="666"/>
      <c r="DT30" s="666"/>
      <c r="DU30" s="666"/>
      <c r="DV30" s="667"/>
      <c r="DW30" s="668" t="s">
        <v>117</v>
      </c>
      <c r="DX30" s="678"/>
      <c r="DY30" s="678"/>
      <c r="DZ30" s="678"/>
      <c r="EA30" s="678"/>
      <c r="EB30" s="678"/>
      <c r="EC30" s="699"/>
    </row>
    <row r="31" spans="2:133" ht="11.25" customHeight="1" x14ac:dyDescent="0.2">
      <c r="B31" s="662" t="s">
        <v>309</v>
      </c>
      <c r="C31" s="663"/>
      <c r="D31" s="663"/>
      <c r="E31" s="663"/>
      <c r="F31" s="663"/>
      <c r="G31" s="663"/>
      <c r="H31" s="663"/>
      <c r="I31" s="663"/>
      <c r="J31" s="663"/>
      <c r="K31" s="663"/>
      <c r="L31" s="663"/>
      <c r="M31" s="663"/>
      <c r="N31" s="663"/>
      <c r="O31" s="663"/>
      <c r="P31" s="663"/>
      <c r="Q31" s="664"/>
      <c r="R31" s="665">
        <v>1996</v>
      </c>
      <c r="S31" s="666"/>
      <c r="T31" s="666"/>
      <c r="U31" s="666"/>
      <c r="V31" s="666"/>
      <c r="W31" s="666"/>
      <c r="X31" s="666"/>
      <c r="Y31" s="667"/>
      <c r="Z31" s="692">
        <v>0</v>
      </c>
      <c r="AA31" s="692"/>
      <c r="AB31" s="692"/>
      <c r="AC31" s="692"/>
      <c r="AD31" s="693" t="s">
        <v>117</v>
      </c>
      <c r="AE31" s="693"/>
      <c r="AF31" s="693"/>
      <c r="AG31" s="693"/>
      <c r="AH31" s="693"/>
      <c r="AI31" s="693"/>
      <c r="AJ31" s="693"/>
      <c r="AK31" s="693"/>
      <c r="AL31" s="668" t="s">
        <v>117</v>
      </c>
      <c r="AM31" s="669"/>
      <c r="AN31" s="669"/>
      <c r="AO31" s="694"/>
      <c r="AP31" s="738" t="s">
        <v>310</v>
      </c>
      <c r="AQ31" s="739"/>
      <c r="AR31" s="739"/>
      <c r="AS31" s="739"/>
      <c r="AT31" s="744" t="s">
        <v>311</v>
      </c>
      <c r="AU31" s="360"/>
      <c r="AV31" s="360"/>
      <c r="AW31" s="360"/>
      <c r="AX31" s="731" t="s">
        <v>189</v>
      </c>
      <c r="AY31" s="732"/>
      <c r="AZ31" s="732"/>
      <c r="BA31" s="732"/>
      <c r="BB31" s="732"/>
      <c r="BC31" s="732"/>
      <c r="BD31" s="732"/>
      <c r="BE31" s="732"/>
      <c r="BF31" s="733"/>
      <c r="BG31" s="734">
        <v>100</v>
      </c>
      <c r="BH31" s="735"/>
      <c r="BI31" s="735"/>
      <c r="BJ31" s="735"/>
      <c r="BK31" s="735"/>
      <c r="BL31" s="735"/>
      <c r="BM31" s="736">
        <v>99.1</v>
      </c>
      <c r="BN31" s="735"/>
      <c r="BO31" s="735"/>
      <c r="BP31" s="735"/>
      <c r="BQ31" s="737"/>
      <c r="BR31" s="734">
        <v>100</v>
      </c>
      <c r="BS31" s="735"/>
      <c r="BT31" s="735"/>
      <c r="BU31" s="735"/>
      <c r="BV31" s="735"/>
      <c r="BW31" s="735"/>
      <c r="BX31" s="736">
        <v>98.5</v>
      </c>
      <c r="BY31" s="735"/>
      <c r="BZ31" s="735"/>
      <c r="CA31" s="735"/>
      <c r="CB31" s="737"/>
      <c r="CD31" s="754"/>
      <c r="CE31" s="755"/>
      <c r="CF31" s="707" t="s">
        <v>312</v>
      </c>
      <c r="CG31" s="704"/>
      <c r="CH31" s="704"/>
      <c r="CI31" s="704"/>
      <c r="CJ31" s="704"/>
      <c r="CK31" s="704"/>
      <c r="CL31" s="704"/>
      <c r="CM31" s="704"/>
      <c r="CN31" s="704"/>
      <c r="CO31" s="704"/>
      <c r="CP31" s="704"/>
      <c r="CQ31" s="705"/>
      <c r="CR31" s="665" t="s">
        <v>117</v>
      </c>
      <c r="CS31" s="676"/>
      <c r="CT31" s="676"/>
      <c r="CU31" s="676"/>
      <c r="CV31" s="676"/>
      <c r="CW31" s="676"/>
      <c r="CX31" s="676"/>
      <c r="CY31" s="677"/>
      <c r="CZ31" s="668" t="s">
        <v>117</v>
      </c>
      <c r="DA31" s="678"/>
      <c r="DB31" s="678"/>
      <c r="DC31" s="679"/>
      <c r="DD31" s="671" t="s">
        <v>117</v>
      </c>
      <c r="DE31" s="676"/>
      <c r="DF31" s="676"/>
      <c r="DG31" s="676"/>
      <c r="DH31" s="676"/>
      <c r="DI31" s="676"/>
      <c r="DJ31" s="676"/>
      <c r="DK31" s="677"/>
      <c r="DL31" s="671" t="s">
        <v>117</v>
      </c>
      <c r="DM31" s="676"/>
      <c r="DN31" s="676"/>
      <c r="DO31" s="676"/>
      <c r="DP31" s="676"/>
      <c r="DQ31" s="676"/>
      <c r="DR31" s="676"/>
      <c r="DS31" s="676"/>
      <c r="DT31" s="676"/>
      <c r="DU31" s="676"/>
      <c r="DV31" s="677"/>
      <c r="DW31" s="668" t="s">
        <v>117</v>
      </c>
      <c r="DX31" s="678"/>
      <c r="DY31" s="678"/>
      <c r="DZ31" s="678"/>
      <c r="EA31" s="678"/>
      <c r="EB31" s="678"/>
      <c r="EC31" s="699"/>
    </row>
    <row r="32" spans="2:133" ht="11.25" customHeight="1" x14ac:dyDescent="0.2">
      <c r="B32" s="662" t="s">
        <v>313</v>
      </c>
      <c r="C32" s="663"/>
      <c r="D32" s="663"/>
      <c r="E32" s="663"/>
      <c r="F32" s="663"/>
      <c r="G32" s="663"/>
      <c r="H32" s="663"/>
      <c r="I32" s="663"/>
      <c r="J32" s="663"/>
      <c r="K32" s="663"/>
      <c r="L32" s="663"/>
      <c r="M32" s="663"/>
      <c r="N32" s="663"/>
      <c r="O32" s="663"/>
      <c r="P32" s="663"/>
      <c r="Q32" s="664"/>
      <c r="R32" s="665">
        <v>14644498</v>
      </c>
      <c r="S32" s="666"/>
      <c r="T32" s="666"/>
      <c r="U32" s="666"/>
      <c r="V32" s="666"/>
      <c r="W32" s="666"/>
      <c r="X32" s="666"/>
      <c r="Y32" s="667"/>
      <c r="Z32" s="692">
        <v>34</v>
      </c>
      <c r="AA32" s="692"/>
      <c r="AB32" s="692"/>
      <c r="AC32" s="692"/>
      <c r="AD32" s="693" t="s">
        <v>117</v>
      </c>
      <c r="AE32" s="693"/>
      <c r="AF32" s="693"/>
      <c r="AG32" s="693"/>
      <c r="AH32" s="693"/>
      <c r="AI32" s="693"/>
      <c r="AJ32" s="693"/>
      <c r="AK32" s="693"/>
      <c r="AL32" s="668" t="s">
        <v>117</v>
      </c>
      <c r="AM32" s="669"/>
      <c r="AN32" s="669"/>
      <c r="AO32" s="694"/>
      <c r="AP32" s="740"/>
      <c r="AQ32" s="741"/>
      <c r="AR32" s="741"/>
      <c r="AS32" s="741"/>
      <c r="AT32" s="745"/>
      <c r="AU32" s="361" t="s">
        <v>314</v>
      </c>
      <c r="AV32" s="361"/>
      <c r="AW32" s="361"/>
      <c r="AX32" s="662" t="s">
        <v>315</v>
      </c>
      <c r="AY32" s="663"/>
      <c r="AZ32" s="663"/>
      <c r="BA32" s="663"/>
      <c r="BB32" s="663"/>
      <c r="BC32" s="663"/>
      <c r="BD32" s="663"/>
      <c r="BE32" s="663"/>
      <c r="BF32" s="664"/>
      <c r="BG32" s="747">
        <v>99.8</v>
      </c>
      <c r="BH32" s="676"/>
      <c r="BI32" s="676"/>
      <c r="BJ32" s="676"/>
      <c r="BK32" s="676"/>
      <c r="BL32" s="676"/>
      <c r="BM32" s="669">
        <v>91.4</v>
      </c>
      <c r="BN32" s="748"/>
      <c r="BO32" s="748"/>
      <c r="BP32" s="748"/>
      <c r="BQ32" s="703"/>
      <c r="BR32" s="747">
        <v>100</v>
      </c>
      <c r="BS32" s="676"/>
      <c r="BT32" s="676"/>
      <c r="BU32" s="676"/>
      <c r="BV32" s="676"/>
      <c r="BW32" s="676"/>
      <c r="BX32" s="669">
        <v>89.7</v>
      </c>
      <c r="BY32" s="748"/>
      <c r="BZ32" s="748"/>
      <c r="CA32" s="748"/>
      <c r="CB32" s="703"/>
      <c r="CD32" s="756"/>
      <c r="CE32" s="757"/>
      <c r="CF32" s="707" t="s">
        <v>316</v>
      </c>
      <c r="CG32" s="704"/>
      <c r="CH32" s="704"/>
      <c r="CI32" s="704"/>
      <c r="CJ32" s="704"/>
      <c r="CK32" s="704"/>
      <c r="CL32" s="704"/>
      <c r="CM32" s="704"/>
      <c r="CN32" s="704"/>
      <c r="CO32" s="704"/>
      <c r="CP32" s="704"/>
      <c r="CQ32" s="705"/>
      <c r="CR32" s="665" t="s">
        <v>117</v>
      </c>
      <c r="CS32" s="666"/>
      <c r="CT32" s="666"/>
      <c r="CU32" s="666"/>
      <c r="CV32" s="666"/>
      <c r="CW32" s="666"/>
      <c r="CX32" s="666"/>
      <c r="CY32" s="667"/>
      <c r="CZ32" s="668" t="s">
        <v>117</v>
      </c>
      <c r="DA32" s="678"/>
      <c r="DB32" s="678"/>
      <c r="DC32" s="679"/>
      <c r="DD32" s="671" t="s">
        <v>117</v>
      </c>
      <c r="DE32" s="666"/>
      <c r="DF32" s="666"/>
      <c r="DG32" s="666"/>
      <c r="DH32" s="666"/>
      <c r="DI32" s="666"/>
      <c r="DJ32" s="666"/>
      <c r="DK32" s="667"/>
      <c r="DL32" s="671" t="s">
        <v>117</v>
      </c>
      <c r="DM32" s="666"/>
      <c r="DN32" s="666"/>
      <c r="DO32" s="666"/>
      <c r="DP32" s="666"/>
      <c r="DQ32" s="666"/>
      <c r="DR32" s="666"/>
      <c r="DS32" s="666"/>
      <c r="DT32" s="666"/>
      <c r="DU32" s="666"/>
      <c r="DV32" s="667"/>
      <c r="DW32" s="668" t="s">
        <v>117</v>
      </c>
      <c r="DX32" s="678"/>
      <c r="DY32" s="678"/>
      <c r="DZ32" s="678"/>
      <c r="EA32" s="678"/>
      <c r="EB32" s="678"/>
      <c r="EC32" s="699"/>
    </row>
    <row r="33" spans="2:133" ht="11.25" customHeight="1" x14ac:dyDescent="0.2">
      <c r="B33" s="728" t="s">
        <v>317</v>
      </c>
      <c r="C33" s="729"/>
      <c r="D33" s="729"/>
      <c r="E33" s="729"/>
      <c r="F33" s="729"/>
      <c r="G33" s="729"/>
      <c r="H33" s="729"/>
      <c r="I33" s="729"/>
      <c r="J33" s="729"/>
      <c r="K33" s="729"/>
      <c r="L33" s="729"/>
      <c r="M33" s="729"/>
      <c r="N33" s="729"/>
      <c r="O33" s="729"/>
      <c r="P33" s="729"/>
      <c r="Q33" s="730"/>
      <c r="R33" s="665" t="s">
        <v>117</v>
      </c>
      <c r="S33" s="666"/>
      <c r="T33" s="666"/>
      <c r="U33" s="666"/>
      <c r="V33" s="666"/>
      <c r="W33" s="666"/>
      <c r="X33" s="666"/>
      <c r="Y33" s="667"/>
      <c r="Z33" s="692" t="s">
        <v>117</v>
      </c>
      <c r="AA33" s="692"/>
      <c r="AB33" s="692"/>
      <c r="AC33" s="692"/>
      <c r="AD33" s="693" t="s">
        <v>117</v>
      </c>
      <c r="AE33" s="693"/>
      <c r="AF33" s="693"/>
      <c r="AG33" s="693"/>
      <c r="AH33" s="693"/>
      <c r="AI33" s="693"/>
      <c r="AJ33" s="693"/>
      <c r="AK33" s="693"/>
      <c r="AL33" s="668" t="s">
        <v>117</v>
      </c>
      <c r="AM33" s="669"/>
      <c r="AN33" s="669"/>
      <c r="AO33" s="694"/>
      <c r="AP33" s="742"/>
      <c r="AQ33" s="743"/>
      <c r="AR33" s="743"/>
      <c r="AS33" s="743"/>
      <c r="AT33" s="746"/>
      <c r="AU33" s="362"/>
      <c r="AV33" s="362"/>
      <c r="AW33" s="362"/>
      <c r="AX33" s="642" t="s">
        <v>318</v>
      </c>
      <c r="AY33" s="643"/>
      <c r="AZ33" s="643"/>
      <c r="BA33" s="643"/>
      <c r="BB33" s="643"/>
      <c r="BC33" s="643"/>
      <c r="BD33" s="643"/>
      <c r="BE33" s="643"/>
      <c r="BF33" s="644"/>
      <c r="BG33" s="727">
        <v>100</v>
      </c>
      <c r="BH33" s="646"/>
      <c r="BI33" s="646"/>
      <c r="BJ33" s="646"/>
      <c r="BK33" s="646"/>
      <c r="BL33" s="646"/>
      <c r="BM33" s="684">
        <v>100</v>
      </c>
      <c r="BN33" s="646"/>
      <c r="BO33" s="646"/>
      <c r="BP33" s="646"/>
      <c r="BQ33" s="695"/>
      <c r="BR33" s="727">
        <v>100</v>
      </c>
      <c r="BS33" s="646"/>
      <c r="BT33" s="646"/>
      <c r="BU33" s="646"/>
      <c r="BV33" s="646"/>
      <c r="BW33" s="646"/>
      <c r="BX33" s="684">
        <v>100</v>
      </c>
      <c r="BY33" s="646"/>
      <c r="BZ33" s="646"/>
      <c r="CA33" s="646"/>
      <c r="CB33" s="695"/>
      <c r="CD33" s="707" t="s">
        <v>319</v>
      </c>
      <c r="CE33" s="704"/>
      <c r="CF33" s="704"/>
      <c r="CG33" s="704"/>
      <c r="CH33" s="704"/>
      <c r="CI33" s="704"/>
      <c r="CJ33" s="704"/>
      <c r="CK33" s="704"/>
      <c r="CL33" s="704"/>
      <c r="CM33" s="704"/>
      <c r="CN33" s="704"/>
      <c r="CO33" s="704"/>
      <c r="CP33" s="704"/>
      <c r="CQ33" s="705"/>
      <c r="CR33" s="665">
        <v>24985723</v>
      </c>
      <c r="CS33" s="676"/>
      <c r="CT33" s="676"/>
      <c r="CU33" s="676"/>
      <c r="CV33" s="676"/>
      <c r="CW33" s="676"/>
      <c r="CX33" s="676"/>
      <c r="CY33" s="677"/>
      <c r="CZ33" s="668">
        <v>64.599999999999994</v>
      </c>
      <c r="DA33" s="678"/>
      <c r="DB33" s="678"/>
      <c r="DC33" s="679"/>
      <c r="DD33" s="671">
        <v>6632161</v>
      </c>
      <c r="DE33" s="676"/>
      <c r="DF33" s="676"/>
      <c r="DG33" s="676"/>
      <c r="DH33" s="676"/>
      <c r="DI33" s="676"/>
      <c r="DJ33" s="676"/>
      <c r="DK33" s="677"/>
      <c r="DL33" s="671">
        <v>1795747</v>
      </c>
      <c r="DM33" s="676"/>
      <c r="DN33" s="676"/>
      <c r="DO33" s="676"/>
      <c r="DP33" s="676"/>
      <c r="DQ33" s="676"/>
      <c r="DR33" s="676"/>
      <c r="DS33" s="676"/>
      <c r="DT33" s="676"/>
      <c r="DU33" s="676"/>
      <c r="DV33" s="677"/>
      <c r="DW33" s="668">
        <v>38.799999999999997</v>
      </c>
      <c r="DX33" s="678"/>
      <c r="DY33" s="678"/>
      <c r="DZ33" s="678"/>
      <c r="EA33" s="678"/>
      <c r="EB33" s="678"/>
      <c r="EC33" s="699"/>
    </row>
    <row r="34" spans="2:133" ht="11.25" customHeight="1" x14ac:dyDescent="0.2">
      <c r="B34" s="662" t="s">
        <v>320</v>
      </c>
      <c r="C34" s="663"/>
      <c r="D34" s="663"/>
      <c r="E34" s="663"/>
      <c r="F34" s="663"/>
      <c r="G34" s="663"/>
      <c r="H34" s="663"/>
      <c r="I34" s="663"/>
      <c r="J34" s="663"/>
      <c r="K34" s="663"/>
      <c r="L34" s="663"/>
      <c r="M34" s="663"/>
      <c r="N34" s="663"/>
      <c r="O34" s="663"/>
      <c r="P34" s="663"/>
      <c r="Q34" s="664"/>
      <c r="R34" s="665">
        <v>2650441</v>
      </c>
      <c r="S34" s="666"/>
      <c r="T34" s="666"/>
      <c r="U34" s="666"/>
      <c r="V34" s="666"/>
      <c r="W34" s="666"/>
      <c r="X34" s="666"/>
      <c r="Y34" s="667"/>
      <c r="Z34" s="692">
        <v>6.1</v>
      </c>
      <c r="AA34" s="692"/>
      <c r="AB34" s="692"/>
      <c r="AC34" s="692"/>
      <c r="AD34" s="693" t="s">
        <v>117</v>
      </c>
      <c r="AE34" s="693"/>
      <c r="AF34" s="693"/>
      <c r="AG34" s="693"/>
      <c r="AH34" s="693"/>
      <c r="AI34" s="693"/>
      <c r="AJ34" s="693"/>
      <c r="AK34" s="693"/>
      <c r="AL34" s="668" t="s">
        <v>117</v>
      </c>
      <c r="AM34" s="669"/>
      <c r="AN34" s="669"/>
      <c r="AO34" s="694"/>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7" t="s">
        <v>321</v>
      </c>
      <c r="CE34" s="704"/>
      <c r="CF34" s="704"/>
      <c r="CG34" s="704"/>
      <c r="CH34" s="704"/>
      <c r="CI34" s="704"/>
      <c r="CJ34" s="704"/>
      <c r="CK34" s="704"/>
      <c r="CL34" s="704"/>
      <c r="CM34" s="704"/>
      <c r="CN34" s="704"/>
      <c r="CO34" s="704"/>
      <c r="CP34" s="704"/>
      <c r="CQ34" s="705"/>
      <c r="CR34" s="665">
        <v>1881600</v>
      </c>
      <c r="CS34" s="666"/>
      <c r="CT34" s="666"/>
      <c r="CU34" s="666"/>
      <c r="CV34" s="666"/>
      <c r="CW34" s="666"/>
      <c r="CX34" s="666"/>
      <c r="CY34" s="667"/>
      <c r="CZ34" s="668">
        <v>4.9000000000000004</v>
      </c>
      <c r="DA34" s="678"/>
      <c r="DB34" s="678"/>
      <c r="DC34" s="679"/>
      <c r="DD34" s="671">
        <v>1429346</v>
      </c>
      <c r="DE34" s="666"/>
      <c r="DF34" s="666"/>
      <c r="DG34" s="666"/>
      <c r="DH34" s="666"/>
      <c r="DI34" s="666"/>
      <c r="DJ34" s="666"/>
      <c r="DK34" s="667"/>
      <c r="DL34" s="671">
        <v>713075</v>
      </c>
      <c r="DM34" s="666"/>
      <c r="DN34" s="666"/>
      <c r="DO34" s="666"/>
      <c r="DP34" s="666"/>
      <c r="DQ34" s="666"/>
      <c r="DR34" s="666"/>
      <c r="DS34" s="666"/>
      <c r="DT34" s="666"/>
      <c r="DU34" s="666"/>
      <c r="DV34" s="667"/>
      <c r="DW34" s="668">
        <v>15.4</v>
      </c>
      <c r="DX34" s="678"/>
      <c r="DY34" s="678"/>
      <c r="DZ34" s="678"/>
      <c r="EA34" s="678"/>
      <c r="EB34" s="678"/>
      <c r="EC34" s="699"/>
    </row>
    <row r="35" spans="2:133" ht="11.25" customHeight="1" x14ac:dyDescent="0.2">
      <c r="B35" s="662" t="s">
        <v>322</v>
      </c>
      <c r="C35" s="663"/>
      <c r="D35" s="663"/>
      <c r="E35" s="663"/>
      <c r="F35" s="663"/>
      <c r="G35" s="663"/>
      <c r="H35" s="663"/>
      <c r="I35" s="663"/>
      <c r="J35" s="663"/>
      <c r="K35" s="663"/>
      <c r="L35" s="663"/>
      <c r="M35" s="663"/>
      <c r="N35" s="663"/>
      <c r="O35" s="663"/>
      <c r="P35" s="663"/>
      <c r="Q35" s="664"/>
      <c r="R35" s="665">
        <v>961527</v>
      </c>
      <c r="S35" s="666"/>
      <c r="T35" s="666"/>
      <c r="U35" s="666"/>
      <c r="V35" s="666"/>
      <c r="W35" s="666"/>
      <c r="X35" s="666"/>
      <c r="Y35" s="667"/>
      <c r="Z35" s="692">
        <v>2.2000000000000002</v>
      </c>
      <c r="AA35" s="692"/>
      <c r="AB35" s="692"/>
      <c r="AC35" s="692"/>
      <c r="AD35" s="693" t="s">
        <v>117</v>
      </c>
      <c r="AE35" s="693"/>
      <c r="AF35" s="693"/>
      <c r="AG35" s="693"/>
      <c r="AH35" s="693"/>
      <c r="AI35" s="693"/>
      <c r="AJ35" s="693"/>
      <c r="AK35" s="693"/>
      <c r="AL35" s="668" t="s">
        <v>117</v>
      </c>
      <c r="AM35" s="669"/>
      <c r="AN35" s="669"/>
      <c r="AO35" s="694"/>
      <c r="AP35" s="218"/>
      <c r="AQ35" s="724" t="s">
        <v>323</v>
      </c>
      <c r="AR35" s="725"/>
      <c r="AS35" s="725"/>
      <c r="AT35" s="725"/>
      <c r="AU35" s="725"/>
      <c r="AV35" s="725"/>
      <c r="AW35" s="725"/>
      <c r="AX35" s="725"/>
      <c r="AY35" s="725"/>
      <c r="AZ35" s="725"/>
      <c r="BA35" s="725"/>
      <c r="BB35" s="725"/>
      <c r="BC35" s="725"/>
      <c r="BD35" s="725"/>
      <c r="BE35" s="725"/>
      <c r="BF35" s="726"/>
      <c r="BG35" s="724" t="s">
        <v>324</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325</v>
      </c>
      <c r="CE35" s="704"/>
      <c r="CF35" s="704"/>
      <c r="CG35" s="704"/>
      <c r="CH35" s="704"/>
      <c r="CI35" s="704"/>
      <c r="CJ35" s="704"/>
      <c r="CK35" s="704"/>
      <c r="CL35" s="704"/>
      <c r="CM35" s="704"/>
      <c r="CN35" s="704"/>
      <c r="CO35" s="704"/>
      <c r="CP35" s="704"/>
      <c r="CQ35" s="705"/>
      <c r="CR35" s="665">
        <v>246136</v>
      </c>
      <c r="CS35" s="676"/>
      <c r="CT35" s="676"/>
      <c r="CU35" s="676"/>
      <c r="CV35" s="676"/>
      <c r="CW35" s="676"/>
      <c r="CX35" s="676"/>
      <c r="CY35" s="677"/>
      <c r="CZ35" s="668">
        <v>0.6</v>
      </c>
      <c r="DA35" s="678"/>
      <c r="DB35" s="678"/>
      <c r="DC35" s="679"/>
      <c r="DD35" s="671">
        <v>88069</v>
      </c>
      <c r="DE35" s="676"/>
      <c r="DF35" s="676"/>
      <c r="DG35" s="676"/>
      <c r="DH35" s="676"/>
      <c r="DI35" s="676"/>
      <c r="DJ35" s="676"/>
      <c r="DK35" s="677"/>
      <c r="DL35" s="671">
        <v>2941</v>
      </c>
      <c r="DM35" s="676"/>
      <c r="DN35" s="676"/>
      <c r="DO35" s="676"/>
      <c r="DP35" s="676"/>
      <c r="DQ35" s="676"/>
      <c r="DR35" s="676"/>
      <c r="DS35" s="676"/>
      <c r="DT35" s="676"/>
      <c r="DU35" s="676"/>
      <c r="DV35" s="677"/>
      <c r="DW35" s="668">
        <v>0.1</v>
      </c>
      <c r="DX35" s="678"/>
      <c r="DY35" s="678"/>
      <c r="DZ35" s="678"/>
      <c r="EA35" s="678"/>
      <c r="EB35" s="678"/>
      <c r="EC35" s="699"/>
    </row>
    <row r="36" spans="2:133" ht="11.25" customHeight="1" x14ac:dyDescent="0.2">
      <c r="B36" s="662" t="s">
        <v>326</v>
      </c>
      <c r="C36" s="663"/>
      <c r="D36" s="663"/>
      <c r="E36" s="663"/>
      <c r="F36" s="663"/>
      <c r="G36" s="663"/>
      <c r="H36" s="663"/>
      <c r="I36" s="663"/>
      <c r="J36" s="663"/>
      <c r="K36" s="663"/>
      <c r="L36" s="663"/>
      <c r="M36" s="663"/>
      <c r="N36" s="663"/>
      <c r="O36" s="663"/>
      <c r="P36" s="663"/>
      <c r="Q36" s="664"/>
      <c r="R36" s="665">
        <v>11971</v>
      </c>
      <c r="S36" s="666"/>
      <c r="T36" s="666"/>
      <c r="U36" s="666"/>
      <c r="V36" s="666"/>
      <c r="W36" s="666"/>
      <c r="X36" s="666"/>
      <c r="Y36" s="667"/>
      <c r="Z36" s="692">
        <v>0</v>
      </c>
      <c r="AA36" s="692"/>
      <c r="AB36" s="692"/>
      <c r="AC36" s="692"/>
      <c r="AD36" s="693" t="s">
        <v>117</v>
      </c>
      <c r="AE36" s="693"/>
      <c r="AF36" s="693"/>
      <c r="AG36" s="693"/>
      <c r="AH36" s="693"/>
      <c r="AI36" s="693"/>
      <c r="AJ36" s="693"/>
      <c r="AK36" s="693"/>
      <c r="AL36" s="668" t="s">
        <v>117</v>
      </c>
      <c r="AM36" s="669"/>
      <c r="AN36" s="669"/>
      <c r="AO36" s="694"/>
      <c r="AP36" s="218"/>
      <c r="AQ36" s="715" t="s">
        <v>327</v>
      </c>
      <c r="AR36" s="716"/>
      <c r="AS36" s="716"/>
      <c r="AT36" s="716"/>
      <c r="AU36" s="716"/>
      <c r="AV36" s="716"/>
      <c r="AW36" s="716"/>
      <c r="AX36" s="716"/>
      <c r="AY36" s="717"/>
      <c r="AZ36" s="718">
        <v>2529446</v>
      </c>
      <c r="BA36" s="719"/>
      <c r="BB36" s="719"/>
      <c r="BC36" s="719"/>
      <c r="BD36" s="719"/>
      <c r="BE36" s="719"/>
      <c r="BF36" s="720"/>
      <c r="BG36" s="721" t="s">
        <v>328</v>
      </c>
      <c r="BH36" s="722"/>
      <c r="BI36" s="722"/>
      <c r="BJ36" s="722"/>
      <c r="BK36" s="722"/>
      <c r="BL36" s="722"/>
      <c r="BM36" s="722"/>
      <c r="BN36" s="722"/>
      <c r="BO36" s="722"/>
      <c r="BP36" s="722"/>
      <c r="BQ36" s="722"/>
      <c r="BR36" s="722"/>
      <c r="BS36" s="722"/>
      <c r="BT36" s="722"/>
      <c r="BU36" s="723"/>
      <c r="BV36" s="718">
        <v>69371</v>
      </c>
      <c r="BW36" s="719"/>
      <c r="BX36" s="719"/>
      <c r="BY36" s="719"/>
      <c r="BZ36" s="719"/>
      <c r="CA36" s="719"/>
      <c r="CB36" s="720"/>
      <c r="CD36" s="707" t="s">
        <v>329</v>
      </c>
      <c r="CE36" s="704"/>
      <c r="CF36" s="704"/>
      <c r="CG36" s="704"/>
      <c r="CH36" s="704"/>
      <c r="CI36" s="704"/>
      <c r="CJ36" s="704"/>
      <c r="CK36" s="704"/>
      <c r="CL36" s="704"/>
      <c r="CM36" s="704"/>
      <c r="CN36" s="704"/>
      <c r="CO36" s="704"/>
      <c r="CP36" s="704"/>
      <c r="CQ36" s="705"/>
      <c r="CR36" s="665">
        <v>1075062</v>
      </c>
      <c r="CS36" s="666"/>
      <c r="CT36" s="666"/>
      <c r="CU36" s="666"/>
      <c r="CV36" s="666"/>
      <c r="CW36" s="666"/>
      <c r="CX36" s="666"/>
      <c r="CY36" s="667"/>
      <c r="CZ36" s="668">
        <v>2.8</v>
      </c>
      <c r="DA36" s="678"/>
      <c r="DB36" s="678"/>
      <c r="DC36" s="679"/>
      <c r="DD36" s="671">
        <v>860134</v>
      </c>
      <c r="DE36" s="666"/>
      <c r="DF36" s="666"/>
      <c r="DG36" s="666"/>
      <c r="DH36" s="666"/>
      <c r="DI36" s="666"/>
      <c r="DJ36" s="666"/>
      <c r="DK36" s="667"/>
      <c r="DL36" s="671">
        <v>609573</v>
      </c>
      <c r="DM36" s="666"/>
      <c r="DN36" s="666"/>
      <c r="DO36" s="666"/>
      <c r="DP36" s="666"/>
      <c r="DQ36" s="666"/>
      <c r="DR36" s="666"/>
      <c r="DS36" s="666"/>
      <c r="DT36" s="666"/>
      <c r="DU36" s="666"/>
      <c r="DV36" s="667"/>
      <c r="DW36" s="668">
        <v>13.2</v>
      </c>
      <c r="DX36" s="678"/>
      <c r="DY36" s="678"/>
      <c r="DZ36" s="678"/>
      <c r="EA36" s="678"/>
      <c r="EB36" s="678"/>
      <c r="EC36" s="699"/>
    </row>
    <row r="37" spans="2:133" ht="11.25" customHeight="1" x14ac:dyDescent="0.2">
      <c r="B37" s="662" t="s">
        <v>330</v>
      </c>
      <c r="C37" s="663"/>
      <c r="D37" s="663"/>
      <c r="E37" s="663"/>
      <c r="F37" s="663"/>
      <c r="G37" s="663"/>
      <c r="H37" s="663"/>
      <c r="I37" s="663"/>
      <c r="J37" s="663"/>
      <c r="K37" s="663"/>
      <c r="L37" s="663"/>
      <c r="M37" s="663"/>
      <c r="N37" s="663"/>
      <c r="O37" s="663"/>
      <c r="P37" s="663"/>
      <c r="Q37" s="664"/>
      <c r="R37" s="665">
        <v>12211426</v>
      </c>
      <c r="S37" s="666"/>
      <c r="T37" s="666"/>
      <c r="U37" s="666"/>
      <c r="V37" s="666"/>
      <c r="W37" s="666"/>
      <c r="X37" s="666"/>
      <c r="Y37" s="667"/>
      <c r="Z37" s="692">
        <v>28.3</v>
      </c>
      <c r="AA37" s="692"/>
      <c r="AB37" s="692"/>
      <c r="AC37" s="692"/>
      <c r="AD37" s="693" t="s">
        <v>117</v>
      </c>
      <c r="AE37" s="693"/>
      <c r="AF37" s="693"/>
      <c r="AG37" s="693"/>
      <c r="AH37" s="693"/>
      <c r="AI37" s="693"/>
      <c r="AJ37" s="693"/>
      <c r="AK37" s="693"/>
      <c r="AL37" s="668" t="s">
        <v>117</v>
      </c>
      <c r="AM37" s="669"/>
      <c r="AN37" s="669"/>
      <c r="AO37" s="694"/>
      <c r="AQ37" s="700" t="s">
        <v>331</v>
      </c>
      <c r="AR37" s="701"/>
      <c r="AS37" s="701"/>
      <c r="AT37" s="701"/>
      <c r="AU37" s="701"/>
      <c r="AV37" s="701"/>
      <c r="AW37" s="701"/>
      <c r="AX37" s="701"/>
      <c r="AY37" s="702"/>
      <c r="AZ37" s="665">
        <v>1071913</v>
      </c>
      <c r="BA37" s="666"/>
      <c r="BB37" s="666"/>
      <c r="BC37" s="666"/>
      <c r="BD37" s="676"/>
      <c r="BE37" s="676"/>
      <c r="BF37" s="703"/>
      <c r="BG37" s="707" t="s">
        <v>332</v>
      </c>
      <c r="BH37" s="704"/>
      <c r="BI37" s="704"/>
      <c r="BJ37" s="704"/>
      <c r="BK37" s="704"/>
      <c r="BL37" s="704"/>
      <c r="BM37" s="704"/>
      <c r="BN37" s="704"/>
      <c r="BO37" s="704"/>
      <c r="BP37" s="704"/>
      <c r="BQ37" s="704"/>
      <c r="BR37" s="704"/>
      <c r="BS37" s="704"/>
      <c r="BT37" s="704"/>
      <c r="BU37" s="705"/>
      <c r="BV37" s="665">
        <v>69371</v>
      </c>
      <c r="BW37" s="666"/>
      <c r="BX37" s="666"/>
      <c r="BY37" s="666"/>
      <c r="BZ37" s="666"/>
      <c r="CA37" s="666"/>
      <c r="CB37" s="706"/>
      <c r="CD37" s="707" t="s">
        <v>333</v>
      </c>
      <c r="CE37" s="704"/>
      <c r="CF37" s="704"/>
      <c r="CG37" s="704"/>
      <c r="CH37" s="704"/>
      <c r="CI37" s="704"/>
      <c r="CJ37" s="704"/>
      <c r="CK37" s="704"/>
      <c r="CL37" s="704"/>
      <c r="CM37" s="704"/>
      <c r="CN37" s="704"/>
      <c r="CO37" s="704"/>
      <c r="CP37" s="704"/>
      <c r="CQ37" s="705"/>
      <c r="CR37" s="665">
        <v>373989</v>
      </c>
      <c r="CS37" s="676"/>
      <c r="CT37" s="676"/>
      <c r="CU37" s="676"/>
      <c r="CV37" s="676"/>
      <c r="CW37" s="676"/>
      <c r="CX37" s="676"/>
      <c r="CY37" s="677"/>
      <c r="CZ37" s="668">
        <v>1</v>
      </c>
      <c r="DA37" s="678"/>
      <c r="DB37" s="678"/>
      <c r="DC37" s="679"/>
      <c r="DD37" s="671">
        <v>373989</v>
      </c>
      <c r="DE37" s="676"/>
      <c r="DF37" s="676"/>
      <c r="DG37" s="676"/>
      <c r="DH37" s="676"/>
      <c r="DI37" s="676"/>
      <c r="DJ37" s="676"/>
      <c r="DK37" s="677"/>
      <c r="DL37" s="671">
        <v>340914</v>
      </c>
      <c r="DM37" s="676"/>
      <c r="DN37" s="676"/>
      <c r="DO37" s="676"/>
      <c r="DP37" s="676"/>
      <c r="DQ37" s="676"/>
      <c r="DR37" s="676"/>
      <c r="DS37" s="676"/>
      <c r="DT37" s="676"/>
      <c r="DU37" s="676"/>
      <c r="DV37" s="677"/>
      <c r="DW37" s="668">
        <v>7.4</v>
      </c>
      <c r="DX37" s="678"/>
      <c r="DY37" s="678"/>
      <c r="DZ37" s="678"/>
      <c r="EA37" s="678"/>
      <c r="EB37" s="678"/>
      <c r="EC37" s="699"/>
    </row>
    <row r="38" spans="2:133" ht="11.25" customHeight="1" x14ac:dyDescent="0.2">
      <c r="B38" s="662" t="s">
        <v>334</v>
      </c>
      <c r="C38" s="663"/>
      <c r="D38" s="663"/>
      <c r="E38" s="663"/>
      <c r="F38" s="663"/>
      <c r="G38" s="663"/>
      <c r="H38" s="663"/>
      <c r="I38" s="663"/>
      <c r="J38" s="663"/>
      <c r="K38" s="663"/>
      <c r="L38" s="663"/>
      <c r="M38" s="663"/>
      <c r="N38" s="663"/>
      <c r="O38" s="663"/>
      <c r="P38" s="663"/>
      <c r="Q38" s="664"/>
      <c r="R38" s="665">
        <v>553056</v>
      </c>
      <c r="S38" s="666"/>
      <c r="T38" s="666"/>
      <c r="U38" s="666"/>
      <c r="V38" s="666"/>
      <c r="W38" s="666"/>
      <c r="X38" s="666"/>
      <c r="Y38" s="667"/>
      <c r="Z38" s="692">
        <v>1.3</v>
      </c>
      <c r="AA38" s="692"/>
      <c r="AB38" s="692"/>
      <c r="AC38" s="692"/>
      <c r="AD38" s="693" t="s">
        <v>117</v>
      </c>
      <c r="AE38" s="693"/>
      <c r="AF38" s="693"/>
      <c r="AG38" s="693"/>
      <c r="AH38" s="693"/>
      <c r="AI38" s="693"/>
      <c r="AJ38" s="693"/>
      <c r="AK38" s="693"/>
      <c r="AL38" s="668" t="s">
        <v>117</v>
      </c>
      <c r="AM38" s="669"/>
      <c r="AN38" s="669"/>
      <c r="AO38" s="694"/>
      <c r="AQ38" s="700" t="s">
        <v>335</v>
      </c>
      <c r="AR38" s="701"/>
      <c r="AS38" s="701"/>
      <c r="AT38" s="701"/>
      <c r="AU38" s="701"/>
      <c r="AV38" s="701"/>
      <c r="AW38" s="701"/>
      <c r="AX38" s="701"/>
      <c r="AY38" s="702"/>
      <c r="AZ38" s="665">
        <v>944392</v>
      </c>
      <c r="BA38" s="666"/>
      <c r="BB38" s="666"/>
      <c r="BC38" s="666"/>
      <c r="BD38" s="676"/>
      <c r="BE38" s="676"/>
      <c r="BF38" s="703"/>
      <c r="BG38" s="707" t="s">
        <v>336</v>
      </c>
      <c r="BH38" s="704"/>
      <c r="BI38" s="704"/>
      <c r="BJ38" s="704"/>
      <c r="BK38" s="704"/>
      <c r="BL38" s="704"/>
      <c r="BM38" s="704"/>
      <c r="BN38" s="704"/>
      <c r="BO38" s="704"/>
      <c r="BP38" s="704"/>
      <c r="BQ38" s="704"/>
      <c r="BR38" s="704"/>
      <c r="BS38" s="704"/>
      <c r="BT38" s="704"/>
      <c r="BU38" s="705"/>
      <c r="BV38" s="665">
        <v>1859</v>
      </c>
      <c r="BW38" s="666"/>
      <c r="BX38" s="666"/>
      <c r="BY38" s="666"/>
      <c r="BZ38" s="666"/>
      <c r="CA38" s="666"/>
      <c r="CB38" s="706"/>
      <c r="CD38" s="707" t="s">
        <v>337</v>
      </c>
      <c r="CE38" s="704"/>
      <c r="CF38" s="704"/>
      <c r="CG38" s="704"/>
      <c r="CH38" s="704"/>
      <c r="CI38" s="704"/>
      <c r="CJ38" s="704"/>
      <c r="CK38" s="704"/>
      <c r="CL38" s="704"/>
      <c r="CM38" s="704"/>
      <c r="CN38" s="704"/>
      <c r="CO38" s="704"/>
      <c r="CP38" s="704"/>
      <c r="CQ38" s="705"/>
      <c r="CR38" s="665">
        <v>2459211</v>
      </c>
      <c r="CS38" s="666"/>
      <c r="CT38" s="666"/>
      <c r="CU38" s="666"/>
      <c r="CV38" s="666"/>
      <c r="CW38" s="666"/>
      <c r="CX38" s="666"/>
      <c r="CY38" s="667"/>
      <c r="CZ38" s="668">
        <v>6.4</v>
      </c>
      <c r="DA38" s="678"/>
      <c r="DB38" s="678"/>
      <c r="DC38" s="679"/>
      <c r="DD38" s="671">
        <v>1093482</v>
      </c>
      <c r="DE38" s="666"/>
      <c r="DF38" s="666"/>
      <c r="DG38" s="666"/>
      <c r="DH38" s="666"/>
      <c r="DI38" s="666"/>
      <c r="DJ38" s="666"/>
      <c r="DK38" s="667"/>
      <c r="DL38" s="671">
        <v>470158</v>
      </c>
      <c r="DM38" s="666"/>
      <c r="DN38" s="666"/>
      <c r="DO38" s="666"/>
      <c r="DP38" s="666"/>
      <c r="DQ38" s="666"/>
      <c r="DR38" s="666"/>
      <c r="DS38" s="666"/>
      <c r="DT38" s="666"/>
      <c r="DU38" s="666"/>
      <c r="DV38" s="667"/>
      <c r="DW38" s="668">
        <v>10.199999999999999</v>
      </c>
      <c r="DX38" s="678"/>
      <c r="DY38" s="678"/>
      <c r="DZ38" s="678"/>
      <c r="EA38" s="678"/>
      <c r="EB38" s="678"/>
      <c r="EC38" s="699"/>
    </row>
    <row r="39" spans="2:133" ht="11.25" customHeight="1" x14ac:dyDescent="0.2">
      <c r="B39" s="662" t="s">
        <v>338</v>
      </c>
      <c r="C39" s="663"/>
      <c r="D39" s="663"/>
      <c r="E39" s="663"/>
      <c r="F39" s="663"/>
      <c r="G39" s="663"/>
      <c r="H39" s="663"/>
      <c r="I39" s="663"/>
      <c r="J39" s="663"/>
      <c r="K39" s="663"/>
      <c r="L39" s="663"/>
      <c r="M39" s="663"/>
      <c r="N39" s="663"/>
      <c r="O39" s="663"/>
      <c r="P39" s="663"/>
      <c r="Q39" s="664"/>
      <c r="R39" s="665">
        <v>3788605</v>
      </c>
      <c r="S39" s="666"/>
      <c r="T39" s="666"/>
      <c r="U39" s="666"/>
      <c r="V39" s="666"/>
      <c r="W39" s="666"/>
      <c r="X39" s="666"/>
      <c r="Y39" s="667"/>
      <c r="Z39" s="692">
        <v>8.8000000000000007</v>
      </c>
      <c r="AA39" s="692"/>
      <c r="AB39" s="692"/>
      <c r="AC39" s="692"/>
      <c r="AD39" s="693">
        <v>1</v>
      </c>
      <c r="AE39" s="693"/>
      <c r="AF39" s="693"/>
      <c r="AG39" s="693"/>
      <c r="AH39" s="693"/>
      <c r="AI39" s="693"/>
      <c r="AJ39" s="693"/>
      <c r="AK39" s="693"/>
      <c r="AL39" s="668">
        <v>0</v>
      </c>
      <c r="AM39" s="669"/>
      <c r="AN39" s="669"/>
      <c r="AO39" s="694"/>
      <c r="AQ39" s="700" t="s">
        <v>339</v>
      </c>
      <c r="AR39" s="701"/>
      <c r="AS39" s="701"/>
      <c r="AT39" s="701"/>
      <c r="AU39" s="701"/>
      <c r="AV39" s="701"/>
      <c r="AW39" s="701"/>
      <c r="AX39" s="701"/>
      <c r="AY39" s="702"/>
      <c r="AZ39" s="665">
        <v>37321</v>
      </c>
      <c r="BA39" s="666"/>
      <c r="BB39" s="666"/>
      <c r="BC39" s="666"/>
      <c r="BD39" s="676"/>
      <c r="BE39" s="676"/>
      <c r="BF39" s="703"/>
      <c r="BG39" s="707" t="s">
        <v>340</v>
      </c>
      <c r="BH39" s="704"/>
      <c r="BI39" s="704"/>
      <c r="BJ39" s="704"/>
      <c r="BK39" s="704"/>
      <c r="BL39" s="704"/>
      <c r="BM39" s="704"/>
      <c r="BN39" s="704"/>
      <c r="BO39" s="704"/>
      <c r="BP39" s="704"/>
      <c r="BQ39" s="704"/>
      <c r="BR39" s="704"/>
      <c r="BS39" s="704"/>
      <c r="BT39" s="704"/>
      <c r="BU39" s="705"/>
      <c r="BV39" s="665">
        <v>3304</v>
      </c>
      <c r="BW39" s="666"/>
      <c r="BX39" s="666"/>
      <c r="BY39" s="666"/>
      <c r="BZ39" s="666"/>
      <c r="CA39" s="666"/>
      <c r="CB39" s="706"/>
      <c r="CD39" s="707" t="s">
        <v>341</v>
      </c>
      <c r="CE39" s="704"/>
      <c r="CF39" s="704"/>
      <c r="CG39" s="704"/>
      <c r="CH39" s="704"/>
      <c r="CI39" s="704"/>
      <c r="CJ39" s="704"/>
      <c r="CK39" s="704"/>
      <c r="CL39" s="704"/>
      <c r="CM39" s="704"/>
      <c r="CN39" s="704"/>
      <c r="CO39" s="704"/>
      <c r="CP39" s="704"/>
      <c r="CQ39" s="705"/>
      <c r="CR39" s="665">
        <v>19058714</v>
      </c>
      <c r="CS39" s="676"/>
      <c r="CT39" s="676"/>
      <c r="CU39" s="676"/>
      <c r="CV39" s="676"/>
      <c r="CW39" s="676"/>
      <c r="CX39" s="676"/>
      <c r="CY39" s="677"/>
      <c r="CZ39" s="668">
        <v>49.2</v>
      </c>
      <c r="DA39" s="678"/>
      <c r="DB39" s="678"/>
      <c r="DC39" s="679"/>
      <c r="DD39" s="671">
        <v>3011130</v>
      </c>
      <c r="DE39" s="676"/>
      <c r="DF39" s="676"/>
      <c r="DG39" s="676"/>
      <c r="DH39" s="676"/>
      <c r="DI39" s="676"/>
      <c r="DJ39" s="676"/>
      <c r="DK39" s="677"/>
      <c r="DL39" s="671" t="s">
        <v>117</v>
      </c>
      <c r="DM39" s="676"/>
      <c r="DN39" s="676"/>
      <c r="DO39" s="676"/>
      <c r="DP39" s="676"/>
      <c r="DQ39" s="676"/>
      <c r="DR39" s="676"/>
      <c r="DS39" s="676"/>
      <c r="DT39" s="676"/>
      <c r="DU39" s="676"/>
      <c r="DV39" s="677"/>
      <c r="DW39" s="668" t="s">
        <v>117</v>
      </c>
      <c r="DX39" s="678"/>
      <c r="DY39" s="678"/>
      <c r="DZ39" s="678"/>
      <c r="EA39" s="678"/>
      <c r="EB39" s="678"/>
      <c r="EC39" s="699"/>
    </row>
    <row r="40" spans="2:133" ht="11.25" customHeight="1" x14ac:dyDescent="0.2">
      <c r="B40" s="662" t="s">
        <v>342</v>
      </c>
      <c r="C40" s="663"/>
      <c r="D40" s="663"/>
      <c r="E40" s="663"/>
      <c r="F40" s="663"/>
      <c r="G40" s="663"/>
      <c r="H40" s="663"/>
      <c r="I40" s="663"/>
      <c r="J40" s="663"/>
      <c r="K40" s="663"/>
      <c r="L40" s="663"/>
      <c r="M40" s="663"/>
      <c r="N40" s="663"/>
      <c r="O40" s="663"/>
      <c r="P40" s="663"/>
      <c r="Q40" s="664"/>
      <c r="R40" s="665" t="s">
        <v>117</v>
      </c>
      <c r="S40" s="666"/>
      <c r="T40" s="666"/>
      <c r="U40" s="666"/>
      <c r="V40" s="666"/>
      <c r="W40" s="666"/>
      <c r="X40" s="666"/>
      <c r="Y40" s="667"/>
      <c r="Z40" s="692" t="s">
        <v>117</v>
      </c>
      <c r="AA40" s="692"/>
      <c r="AB40" s="692"/>
      <c r="AC40" s="692"/>
      <c r="AD40" s="693" t="s">
        <v>117</v>
      </c>
      <c r="AE40" s="693"/>
      <c r="AF40" s="693"/>
      <c r="AG40" s="693"/>
      <c r="AH40" s="693"/>
      <c r="AI40" s="693"/>
      <c r="AJ40" s="693"/>
      <c r="AK40" s="693"/>
      <c r="AL40" s="668" t="s">
        <v>117</v>
      </c>
      <c r="AM40" s="669"/>
      <c r="AN40" s="669"/>
      <c r="AO40" s="694"/>
      <c r="AQ40" s="700" t="s">
        <v>343</v>
      </c>
      <c r="AR40" s="701"/>
      <c r="AS40" s="701"/>
      <c r="AT40" s="701"/>
      <c r="AU40" s="701"/>
      <c r="AV40" s="701"/>
      <c r="AW40" s="701"/>
      <c r="AX40" s="701"/>
      <c r="AY40" s="702"/>
      <c r="AZ40" s="665">
        <v>32914</v>
      </c>
      <c r="BA40" s="666"/>
      <c r="BB40" s="666"/>
      <c r="BC40" s="666"/>
      <c r="BD40" s="676"/>
      <c r="BE40" s="676"/>
      <c r="BF40" s="703"/>
      <c r="BG40" s="708" t="s">
        <v>344</v>
      </c>
      <c r="BH40" s="709"/>
      <c r="BI40" s="709"/>
      <c r="BJ40" s="709"/>
      <c r="BK40" s="709"/>
      <c r="BL40" s="363"/>
      <c r="BM40" s="704" t="s">
        <v>345</v>
      </c>
      <c r="BN40" s="704"/>
      <c r="BO40" s="704"/>
      <c r="BP40" s="704"/>
      <c r="BQ40" s="704"/>
      <c r="BR40" s="704"/>
      <c r="BS40" s="704"/>
      <c r="BT40" s="704"/>
      <c r="BU40" s="705"/>
      <c r="BV40" s="665">
        <v>1</v>
      </c>
      <c r="BW40" s="666"/>
      <c r="BX40" s="666"/>
      <c r="BY40" s="666"/>
      <c r="BZ40" s="666"/>
      <c r="CA40" s="666"/>
      <c r="CB40" s="706"/>
      <c r="CD40" s="707" t="s">
        <v>346</v>
      </c>
      <c r="CE40" s="704"/>
      <c r="CF40" s="704"/>
      <c r="CG40" s="704"/>
      <c r="CH40" s="704"/>
      <c r="CI40" s="704"/>
      <c r="CJ40" s="704"/>
      <c r="CK40" s="704"/>
      <c r="CL40" s="704"/>
      <c r="CM40" s="704"/>
      <c r="CN40" s="704"/>
      <c r="CO40" s="704"/>
      <c r="CP40" s="704"/>
      <c r="CQ40" s="705"/>
      <c r="CR40" s="665">
        <v>265000</v>
      </c>
      <c r="CS40" s="666"/>
      <c r="CT40" s="666"/>
      <c r="CU40" s="666"/>
      <c r="CV40" s="666"/>
      <c r="CW40" s="666"/>
      <c r="CX40" s="666"/>
      <c r="CY40" s="667"/>
      <c r="CZ40" s="668">
        <v>0.7</v>
      </c>
      <c r="DA40" s="678"/>
      <c r="DB40" s="678"/>
      <c r="DC40" s="679"/>
      <c r="DD40" s="671">
        <v>150000</v>
      </c>
      <c r="DE40" s="666"/>
      <c r="DF40" s="666"/>
      <c r="DG40" s="666"/>
      <c r="DH40" s="666"/>
      <c r="DI40" s="666"/>
      <c r="DJ40" s="666"/>
      <c r="DK40" s="667"/>
      <c r="DL40" s="671" t="s">
        <v>117</v>
      </c>
      <c r="DM40" s="666"/>
      <c r="DN40" s="666"/>
      <c r="DO40" s="666"/>
      <c r="DP40" s="666"/>
      <c r="DQ40" s="666"/>
      <c r="DR40" s="666"/>
      <c r="DS40" s="666"/>
      <c r="DT40" s="666"/>
      <c r="DU40" s="666"/>
      <c r="DV40" s="667"/>
      <c r="DW40" s="668" t="s">
        <v>117</v>
      </c>
      <c r="DX40" s="678"/>
      <c r="DY40" s="678"/>
      <c r="DZ40" s="678"/>
      <c r="EA40" s="678"/>
      <c r="EB40" s="678"/>
      <c r="EC40" s="699"/>
    </row>
    <row r="41" spans="2:133" ht="11.25" customHeight="1" x14ac:dyDescent="0.2">
      <c r="B41" s="662" t="s">
        <v>347</v>
      </c>
      <c r="C41" s="663"/>
      <c r="D41" s="663"/>
      <c r="E41" s="663"/>
      <c r="F41" s="663"/>
      <c r="G41" s="663"/>
      <c r="H41" s="663"/>
      <c r="I41" s="663"/>
      <c r="J41" s="663"/>
      <c r="K41" s="663"/>
      <c r="L41" s="663"/>
      <c r="M41" s="663"/>
      <c r="N41" s="663"/>
      <c r="O41" s="663"/>
      <c r="P41" s="663"/>
      <c r="Q41" s="664"/>
      <c r="R41" s="665" t="s">
        <v>117</v>
      </c>
      <c r="S41" s="666"/>
      <c r="T41" s="666"/>
      <c r="U41" s="666"/>
      <c r="V41" s="666"/>
      <c r="W41" s="666"/>
      <c r="X41" s="666"/>
      <c r="Y41" s="667"/>
      <c r="Z41" s="692" t="s">
        <v>117</v>
      </c>
      <c r="AA41" s="692"/>
      <c r="AB41" s="692"/>
      <c r="AC41" s="692"/>
      <c r="AD41" s="693" t="s">
        <v>117</v>
      </c>
      <c r="AE41" s="693"/>
      <c r="AF41" s="693"/>
      <c r="AG41" s="693"/>
      <c r="AH41" s="693"/>
      <c r="AI41" s="693"/>
      <c r="AJ41" s="693"/>
      <c r="AK41" s="693"/>
      <c r="AL41" s="668" t="s">
        <v>117</v>
      </c>
      <c r="AM41" s="669"/>
      <c r="AN41" s="669"/>
      <c r="AO41" s="694"/>
      <c r="AQ41" s="700" t="s">
        <v>348</v>
      </c>
      <c r="AR41" s="701"/>
      <c r="AS41" s="701"/>
      <c r="AT41" s="701"/>
      <c r="AU41" s="701"/>
      <c r="AV41" s="701"/>
      <c r="AW41" s="701"/>
      <c r="AX41" s="701"/>
      <c r="AY41" s="702"/>
      <c r="AZ41" s="665">
        <v>146945</v>
      </c>
      <c r="BA41" s="666"/>
      <c r="BB41" s="666"/>
      <c r="BC41" s="666"/>
      <c r="BD41" s="676"/>
      <c r="BE41" s="676"/>
      <c r="BF41" s="703"/>
      <c r="BG41" s="708"/>
      <c r="BH41" s="709"/>
      <c r="BI41" s="709"/>
      <c r="BJ41" s="709"/>
      <c r="BK41" s="709"/>
      <c r="BL41" s="363"/>
      <c r="BM41" s="704" t="s">
        <v>349</v>
      </c>
      <c r="BN41" s="704"/>
      <c r="BO41" s="704"/>
      <c r="BP41" s="704"/>
      <c r="BQ41" s="704"/>
      <c r="BR41" s="704"/>
      <c r="BS41" s="704"/>
      <c r="BT41" s="704"/>
      <c r="BU41" s="705"/>
      <c r="BV41" s="665">
        <v>43</v>
      </c>
      <c r="BW41" s="666"/>
      <c r="BX41" s="666"/>
      <c r="BY41" s="666"/>
      <c r="BZ41" s="666"/>
      <c r="CA41" s="666"/>
      <c r="CB41" s="706"/>
      <c r="CD41" s="707" t="s">
        <v>350</v>
      </c>
      <c r="CE41" s="704"/>
      <c r="CF41" s="704"/>
      <c r="CG41" s="704"/>
      <c r="CH41" s="704"/>
      <c r="CI41" s="704"/>
      <c r="CJ41" s="704"/>
      <c r="CK41" s="704"/>
      <c r="CL41" s="704"/>
      <c r="CM41" s="704"/>
      <c r="CN41" s="704"/>
      <c r="CO41" s="704"/>
      <c r="CP41" s="704"/>
      <c r="CQ41" s="705"/>
      <c r="CR41" s="665" t="s">
        <v>117</v>
      </c>
      <c r="CS41" s="676"/>
      <c r="CT41" s="676"/>
      <c r="CU41" s="676"/>
      <c r="CV41" s="676"/>
      <c r="CW41" s="676"/>
      <c r="CX41" s="676"/>
      <c r="CY41" s="677"/>
      <c r="CZ41" s="668" t="s">
        <v>117</v>
      </c>
      <c r="DA41" s="678"/>
      <c r="DB41" s="678"/>
      <c r="DC41" s="679"/>
      <c r="DD41" s="671" t="s">
        <v>117</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2">
      <c r="B42" s="662" t="s">
        <v>351</v>
      </c>
      <c r="C42" s="663"/>
      <c r="D42" s="663"/>
      <c r="E42" s="663"/>
      <c r="F42" s="663"/>
      <c r="G42" s="663"/>
      <c r="H42" s="663"/>
      <c r="I42" s="663"/>
      <c r="J42" s="663"/>
      <c r="K42" s="663"/>
      <c r="L42" s="663"/>
      <c r="M42" s="663"/>
      <c r="N42" s="663"/>
      <c r="O42" s="663"/>
      <c r="P42" s="663"/>
      <c r="Q42" s="664"/>
      <c r="R42" s="665" t="s">
        <v>117</v>
      </c>
      <c r="S42" s="666"/>
      <c r="T42" s="666"/>
      <c r="U42" s="666"/>
      <c r="V42" s="666"/>
      <c r="W42" s="666"/>
      <c r="X42" s="666"/>
      <c r="Y42" s="667"/>
      <c r="Z42" s="692" t="s">
        <v>117</v>
      </c>
      <c r="AA42" s="692"/>
      <c r="AB42" s="692"/>
      <c r="AC42" s="692"/>
      <c r="AD42" s="693" t="s">
        <v>117</v>
      </c>
      <c r="AE42" s="693"/>
      <c r="AF42" s="693"/>
      <c r="AG42" s="693"/>
      <c r="AH42" s="693"/>
      <c r="AI42" s="693"/>
      <c r="AJ42" s="693"/>
      <c r="AK42" s="693"/>
      <c r="AL42" s="668" t="s">
        <v>117</v>
      </c>
      <c r="AM42" s="669"/>
      <c r="AN42" s="669"/>
      <c r="AO42" s="694"/>
      <c r="AQ42" s="712" t="s">
        <v>352</v>
      </c>
      <c r="AR42" s="713"/>
      <c r="AS42" s="713"/>
      <c r="AT42" s="713"/>
      <c r="AU42" s="713"/>
      <c r="AV42" s="713"/>
      <c r="AW42" s="713"/>
      <c r="AX42" s="713"/>
      <c r="AY42" s="714"/>
      <c r="AZ42" s="645">
        <v>295961</v>
      </c>
      <c r="BA42" s="680"/>
      <c r="BB42" s="680"/>
      <c r="BC42" s="680"/>
      <c r="BD42" s="646"/>
      <c r="BE42" s="646"/>
      <c r="BF42" s="695"/>
      <c r="BG42" s="710"/>
      <c r="BH42" s="711"/>
      <c r="BI42" s="711"/>
      <c r="BJ42" s="711"/>
      <c r="BK42" s="711"/>
      <c r="BL42" s="364"/>
      <c r="BM42" s="696" t="s">
        <v>353</v>
      </c>
      <c r="BN42" s="696"/>
      <c r="BO42" s="696"/>
      <c r="BP42" s="696"/>
      <c r="BQ42" s="696"/>
      <c r="BR42" s="696"/>
      <c r="BS42" s="696"/>
      <c r="BT42" s="696"/>
      <c r="BU42" s="697"/>
      <c r="BV42" s="645">
        <v>448</v>
      </c>
      <c r="BW42" s="680"/>
      <c r="BX42" s="680"/>
      <c r="BY42" s="680"/>
      <c r="BZ42" s="680"/>
      <c r="CA42" s="680"/>
      <c r="CB42" s="698"/>
      <c r="CD42" s="662" t="s">
        <v>354</v>
      </c>
      <c r="CE42" s="663"/>
      <c r="CF42" s="663"/>
      <c r="CG42" s="663"/>
      <c r="CH42" s="663"/>
      <c r="CI42" s="663"/>
      <c r="CJ42" s="663"/>
      <c r="CK42" s="663"/>
      <c r="CL42" s="663"/>
      <c r="CM42" s="663"/>
      <c r="CN42" s="663"/>
      <c r="CO42" s="663"/>
      <c r="CP42" s="663"/>
      <c r="CQ42" s="664"/>
      <c r="CR42" s="665">
        <v>11508841</v>
      </c>
      <c r="CS42" s="676"/>
      <c r="CT42" s="676"/>
      <c r="CU42" s="676"/>
      <c r="CV42" s="676"/>
      <c r="CW42" s="676"/>
      <c r="CX42" s="676"/>
      <c r="CY42" s="677"/>
      <c r="CZ42" s="668">
        <v>29.7</v>
      </c>
      <c r="DA42" s="678"/>
      <c r="DB42" s="678"/>
      <c r="DC42" s="679"/>
      <c r="DD42" s="671">
        <v>7146000</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2">
      <c r="B43" s="662" t="s">
        <v>355</v>
      </c>
      <c r="C43" s="663"/>
      <c r="D43" s="663"/>
      <c r="E43" s="663"/>
      <c r="F43" s="663"/>
      <c r="G43" s="663"/>
      <c r="H43" s="663"/>
      <c r="I43" s="663"/>
      <c r="J43" s="663"/>
      <c r="K43" s="663"/>
      <c r="L43" s="663"/>
      <c r="M43" s="663"/>
      <c r="N43" s="663"/>
      <c r="O43" s="663"/>
      <c r="P43" s="663"/>
      <c r="Q43" s="664"/>
      <c r="R43" s="665" t="s">
        <v>117</v>
      </c>
      <c r="S43" s="666"/>
      <c r="T43" s="666"/>
      <c r="U43" s="666"/>
      <c r="V43" s="666"/>
      <c r="W43" s="666"/>
      <c r="X43" s="666"/>
      <c r="Y43" s="667"/>
      <c r="Z43" s="692" t="s">
        <v>117</v>
      </c>
      <c r="AA43" s="692"/>
      <c r="AB43" s="692"/>
      <c r="AC43" s="692"/>
      <c r="AD43" s="693" t="s">
        <v>117</v>
      </c>
      <c r="AE43" s="693"/>
      <c r="AF43" s="693"/>
      <c r="AG43" s="693"/>
      <c r="AH43" s="693"/>
      <c r="AI43" s="693"/>
      <c r="AJ43" s="693"/>
      <c r="AK43" s="693"/>
      <c r="AL43" s="668" t="s">
        <v>117</v>
      </c>
      <c r="AM43" s="669"/>
      <c r="AN43" s="669"/>
      <c r="AO43" s="694"/>
      <c r="BV43" s="219"/>
      <c r="BW43" s="219"/>
      <c r="BX43" s="219"/>
      <c r="BY43" s="219"/>
      <c r="BZ43" s="219"/>
      <c r="CA43" s="219"/>
      <c r="CB43" s="219"/>
      <c r="CD43" s="662" t="s">
        <v>356</v>
      </c>
      <c r="CE43" s="663"/>
      <c r="CF43" s="663"/>
      <c r="CG43" s="663"/>
      <c r="CH43" s="663"/>
      <c r="CI43" s="663"/>
      <c r="CJ43" s="663"/>
      <c r="CK43" s="663"/>
      <c r="CL43" s="663"/>
      <c r="CM43" s="663"/>
      <c r="CN43" s="663"/>
      <c r="CO43" s="663"/>
      <c r="CP43" s="663"/>
      <c r="CQ43" s="664"/>
      <c r="CR43" s="665" t="s">
        <v>117</v>
      </c>
      <c r="CS43" s="676"/>
      <c r="CT43" s="676"/>
      <c r="CU43" s="676"/>
      <c r="CV43" s="676"/>
      <c r="CW43" s="676"/>
      <c r="CX43" s="676"/>
      <c r="CY43" s="677"/>
      <c r="CZ43" s="668" t="s">
        <v>117</v>
      </c>
      <c r="DA43" s="678"/>
      <c r="DB43" s="678"/>
      <c r="DC43" s="679"/>
      <c r="DD43" s="671" t="s">
        <v>117</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2">
      <c r="B44" s="642" t="s">
        <v>357</v>
      </c>
      <c r="C44" s="643"/>
      <c r="D44" s="643"/>
      <c r="E44" s="643"/>
      <c r="F44" s="643"/>
      <c r="G44" s="643"/>
      <c r="H44" s="643"/>
      <c r="I44" s="643"/>
      <c r="J44" s="643"/>
      <c r="K44" s="643"/>
      <c r="L44" s="643"/>
      <c r="M44" s="643"/>
      <c r="N44" s="643"/>
      <c r="O44" s="643"/>
      <c r="P44" s="643"/>
      <c r="Q44" s="644"/>
      <c r="R44" s="645">
        <v>43107963</v>
      </c>
      <c r="S44" s="680"/>
      <c r="T44" s="680"/>
      <c r="U44" s="680"/>
      <c r="V44" s="680"/>
      <c r="W44" s="680"/>
      <c r="X44" s="680"/>
      <c r="Y44" s="681"/>
      <c r="Z44" s="682">
        <v>100</v>
      </c>
      <c r="AA44" s="682"/>
      <c r="AB44" s="682"/>
      <c r="AC44" s="682"/>
      <c r="AD44" s="683">
        <v>4629938</v>
      </c>
      <c r="AE44" s="683"/>
      <c r="AF44" s="683"/>
      <c r="AG44" s="683"/>
      <c r="AH44" s="683"/>
      <c r="AI44" s="683"/>
      <c r="AJ44" s="683"/>
      <c r="AK44" s="683"/>
      <c r="AL44" s="648">
        <v>100</v>
      </c>
      <c r="AM44" s="684"/>
      <c r="AN44" s="684"/>
      <c r="AO44" s="685"/>
      <c r="CD44" s="686" t="s">
        <v>304</v>
      </c>
      <c r="CE44" s="687"/>
      <c r="CF44" s="662" t="s">
        <v>358</v>
      </c>
      <c r="CG44" s="663"/>
      <c r="CH44" s="663"/>
      <c r="CI44" s="663"/>
      <c r="CJ44" s="663"/>
      <c r="CK44" s="663"/>
      <c r="CL44" s="663"/>
      <c r="CM44" s="663"/>
      <c r="CN44" s="663"/>
      <c r="CO44" s="663"/>
      <c r="CP44" s="663"/>
      <c r="CQ44" s="664"/>
      <c r="CR44" s="665">
        <v>11141700</v>
      </c>
      <c r="CS44" s="666"/>
      <c r="CT44" s="666"/>
      <c r="CU44" s="666"/>
      <c r="CV44" s="666"/>
      <c r="CW44" s="666"/>
      <c r="CX44" s="666"/>
      <c r="CY44" s="667"/>
      <c r="CZ44" s="668">
        <v>28.8</v>
      </c>
      <c r="DA44" s="669"/>
      <c r="DB44" s="669"/>
      <c r="DC44" s="670"/>
      <c r="DD44" s="671">
        <v>6921031</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359</v>
      </c>
      <c r="CG45" s="663"/>
      <c r="CH45" s="663"/>
      <c r="CI45" s="663"/>
      <c r="CJ45" s="663"/>
      <c r="CK45" s="663"/>
      <c r="CL45" s="663"/>
      <c r="CM45" s="663"/>
      <c r="CN45" s="663"/>
      <c r="CO45" s="663"/>
      <c r="CP45" s="663"/>
      <c r="CQ45" s="664"/>
      <c r="CR45" s="665">
        <v>9965251</v>
      </c>
      <c r="CS45" s="676"/>
      <c r="CT45" s="676"/>
      <c r="CU45" s="676"/>
      <c r="CV45" s="676"/>
      <c r="CW45" s="676"/>
      <c r="CX45" s="676"/>
      <c r="CY45" s="677"/>
      <c r="CZ45" s="668">
        <v>25.7</v>
      </c>
      <c r="DA45" s="678"/>
      <c r="DB45" s="678"/>
      <c r="DC45" s="679"/>
      <c r="DD45" s="671">
        <v>5955935</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2">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361</v>
      </c>
      <c r="CG46" s="663"/>
      <c r="CH46" s="663"/>
      <c r="CI46" s="663"/>
      <c r="CJ46" s="663"/>
      <c r="CK46" s="663"/>
      <c r="CL46" s="663"/>
      <c r="CM46" s="663"/>
      <c r="CN46" s="663"/>
      <c r="CO46" s="663"/>
      <c r="CP46" s="663"/>
      <c r="CQ46" s="664"/>
      <c r="CR46" s="665">
        <v>1176449</v>
      </c>
      <c r="CS46" s="666"/>
      <c r="CT46" s="666"/>
      <c r="CU46" s="666"/>
      <c r="CV46" s="666"/>
      <c r="CW46" s="666"/>
      <c r="CX46" s="666"/>
      <c r="CY46" s="667"/>
      <c r="CZ46" s="668">
        <v>3</v>
      </c>
      <c r="DA46" s="669"/>
      <c r="DB46" s="669"/>
      <c r="DC46" s="670"/>
      <c r="DD46" s="671">
        <v>965096</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2">
      <c r="B47" s="675" t="s">
        <v>362</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363</v>
      </c>
      <c r="CG47" s="663"/>
      <c r="CH47" s="663"/>
      <c r="CI47" s="663"/>
      <c r="CJ47" s="663"/>
      <c r="CK47" s="663"/>
      <c r="CL47" s="663"/>
      <c r="CM47" s="663"/>
      <c r="CN47" s="663"/>
      <c r="CO47" s="663"/>
      <c r="CP47" s="663"/>
      <c r="CQ47" s="664"/>
      <c r="CR47" s="665">
        <v>367141</v>
      </c>
      <c r="CS47" s="676"/>
      <c r="CT47" s="676"/>
      <c r="CU47" s="676"/>
      <c r="CV47" s="676"/>
      <c r="CW47" s="676"/>
      <c r="CX47" s="676"/>
      <c r="CY47" s="677"/>
      <c r="CZ47" s="668">
        <v>0.9</v>
      </c>
      <c r="DA47" s="678"/>
      <c r="DB47" s="678"/>
      <c r="DC47" s="679"/>
      <c r="DD47" s="671">
        <v>224969</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ht="10.8" x14ac:dyDescent="0.2">
      <c r="B48" s="661" t="s">
        <v>364</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365</v>
      </c>
      <c r="CG48" s="663"/>
      <c r="CH48" s="663"/>
      <c r="CI48" s="663"/>
      <c r="CJ48" s="663"/>
      <c r="CK48" s="663"/>
      <c r="CL48" s="663"/>
      <c r="CM48" s="663"/>
      <c r="CN48" s="663"/>
      <c r="CO48" s="663"/>
      <c r="CP48" s="663"/>
      <c r="CQ48" s="664"/>
      <c r="CR48" s="665" t="s">
        <v>117</v>
      </c>
      <c r="CS48" s="666"/>
      <c r="CT48" s="666"/>
      <c r="CU48" s="666"/>
      <c r="CV48" s="666"/>
      <c r="CW48" s="666"/>
      <c r="CX48" s="666"/>
      <c r="CY48" s="667"/>
      <c r="CZ48" s="668" t="s">
        <v>117</v>
      </c>
      <c r="DA48" s="669"/>
      <c r="DB48" s="669"/>
      <c r="DC48" s="670"/>
      <c r="DD48" s="671" t="s">
        <v>117</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366</v>
      </c>
      <c r="CE49" s="643"/>
      <c r="CF49" s="643"/>
      <c r="CG49" s="643"/>
      <c r="CH49" s="643"/>
      <c r="CI49" s="643"/>
      <c r="CJ49" s="643"/>
      <c r="CK49" s="643"/>
      <c r="CL49" s="643"/>
      <c r="CM49" s="643"/>
      <c r="CN49" s="643"/>
      <c r="CO49" s="643"/>
      <c r="CP49" s="643"/>
      <c r="CQ49" s="644"/>
      <c r="CR49" s="645">
        <v>38703372</v>
      </c>
      <c r="CS49" s="646"/>
      <c r="CT49" s="646"/>
      <c r="CU49" s="646"/>
      <c r="CV49" s="646"/>
      <c r="CW49" s="646"/>
      <c r="CX49" s="646"/>
      <c r="CY49" s="647"/>
      <c r="CZ49" s="648">
        <v>100</v>
      </c>
      <c r="DA49" s="649"/>
      <c r="DB49" s="649"/>
      <c r="DC49" s="650"/>
      <c r="DD49" s="651">
        <v>15174490</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5LV/zd2atOBdhn3NtneIWEJGRfsBJ1XYe9cZLZPGWGENjORgIx7OHRdtM14va8Esx8lEwpiIlrciwWiFhNzSbA==" saltValue="NFj+qx7nSdKIMtS+kPLHL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election activeCell="CM111" sqref="CM111:DF111"/>
    </sheetView>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6" t="s">
        <v>367</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368</v>
      </c>
      <c r="DK2" s="788"/>
      <c r="DL2" s="788"/>
      <c r="DM2" s="788"/>
      <c r="DN2" s="788"/>
      <c r="DO2" s="789"/>
      <c r="DP2" s="224"/>
      <c r="DQ2" s="787" t="s">
        <v>369</v>
      </c>
      <c r="DR2" s="788"/>
      <c r="DS2" s="788"/>
      <c r="DT2" s="788"/>
      <c r="DU2" s="788"/>
      <c r="DV2" s="788"/>
      <c r="DW2" s="788"/>
      <c r="DX2" s="788"/>
      <c r="DY2" s="788"/>
      <c r="DZ2" s="789"/>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90" t="s">
        <v>370</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371</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2">
      <c r="A5" s="792" t="s">
        <v>372</v>
      </c>
      <c r="B5" s="793"/>
      <c r="C5" s="793"/>
      <c r="D5" s="793"/>
      <c r="E5" s="793"/>
      <c r="F5" s="793"/>
      <c r="G5" s="793"/>
      <c r="H5" s="793"/>
      <c r="I5" s="793"/>
      <c r="J5" s="793"/>
      <c r="K5" s="793"/>
      <c r="L5" s="793"/>
      <c r="M5" s="793"/>
      <c r="N5" s="793"/>
      <c r="O5" s="793"/>
      <c r="P5" s="794"/>
      <c r="Q5" s="798" t="s">
        <v>373</v>
      </c>
      <c r="R5" s="799"/>
      <c r="S5" s="799"/>
      <c r="T5" s="799"/>
      <c r="U5" s="800"/>
      <c r="V5" s="798" t="s">
        <v>374</v>
      </c>
      <c r="W5" s="799"/>
      <c r="X5" s="799"/>
      <c r="Y5" s="799"/>
      <c r="Z5" s="800"/>
      <c r="AA5" s="798" t="s">
        <v>375</v>
      </c>
      <c r="AB5" s="799"/>
      <c r="AC5" s="799"/>
      <c r="AD5" s="799"/>
      <c r="AE5" s="799"/>
      <c r="AF5" s="804" t="s">
        <v>376</v>
      </c>
      <c r="AG5" s="799"/>
      <c r="AH5" s="799"/>
      <c r="AI5" s="799"/>
      <c r="AJ5" s="805"/>
      <c r="AK5" s="799" t="s">
        <v>377</v>
      </c>
      <c r="AL5" s="799"/>
      <c r="AM5" s="799"/>
      <c r="AN5" s="799"/>
      <c r="AO5" s="800"/>
      <c r="AP5" s="798" t="s">
        <v>378</v>
      </c>
      <c r="AQ5" s="799"/>
      <c r="AR5" s="799"/>
      <c r="AS5" s="799"/>
      <c r="AT5" s="800"/>
      <c r="AU5" s="798" t="s">
        <v>379</v>
      </c>
      <c r="AV5" s="799"/>
      <c r="AW5" s="799"/>
      <c r="AX5" s="799"/>
      <c r="AY5" s="805"/>
      <c r="AZ5" s="228"/>
      <c r="BA5" s="228"/>
      <c r="BB5" s="228"/>
      <c r="BC5" s="228"/>
      <c r="BD5" s="228"/>
      <c r="BE5" s="229"/>
      <c r="BF5" s="229"/>
      <c r="BG5" s="229"/>
      <c r="BH5" s="229"/>
      <c r="BI5" s="229"/>
      <c r="BJ5" s="229"/>
      <c r="BK5" s="229"/>
      <c r="BL5" s="229"/>
      <c r="BM5" s="229"/>
      <c r="BN5" s="229"/>
      <c r="BO5" s="229"/>
      <c r="BP5" s="229"/>
      <c r="BQ5" s="792" t="s">
        <v>380</v>
      </c>
      <c r="BR5" s="793"/>
      <c r="BS5" s="793"/>
      <c r="BT5" s="793"/>
      <c r="BU5" s="793"/>
      <c r="BV5" s="793"/>
      <c r="BW5" s="793"/>
      <c r="BX5" s="793"/>
      <c r="BY5" s="793"/>
      <c r="BZ5" s="793"/>
      <c r="CA5" s="793"/>
      <c r="CB5" s="793"/>
      <c r="CC5" s="793"/>
      <c r="CD5" s="793"/>
      <c r="CE5" s="793"/>
      <c r="CF5" s="793"/>
      <c r="CG5" s="794"/>
      <c r="CH5" s="798" t="s">
        <v>381</v>
      </c>
      <c r="CI5" s="799"/>
      <c r="CJ5" s="799"/>
      <c r="CK5" s="799"/>
      <c r="CL5" s="800"/>
      <c r="CM5" s="798" t="s">
        <v>382</v>
      </c>
      <c r="CN5" s="799"/>
      <c r="CO5" s="799"/>
      <c r="CP5" s="799"/>
      <c r="CQ5" s="800"/>
      <c r="CR5" s="798" t="s">
        <v>383</v>
      </c>
      <c r="CS5" s="799"/>
      <c r="CT5" s="799"/>
      <c r="CU5" s="799"/>
      <c r="CV5" s="800"/>
      <c r="CW5" s="798" t="s">
        <v>384</v>
      </c>
      <c r="CX5" s="799"/>
      <c r="CY5" s="799"/>
      <c r="CZ5" s="799"/>
      <c r="DA5" s="800"/>
      <c r="DB5" s="798" t="s">
        <v>385</v>
      </c>
      <c r="DC5" s="799"/>
      <c r="DD5" s="799"/>
      <c r="DE5" s="799"/>
      <c r="DF5" s="800"/>
      <c r="DG5" s="828" t="s">
        <v>386</v>
      </c>
      <c r="DH5" s="829"/>
      <c r="DI5" s="829"/>
      <c r="DJ5" s="829"/>
      <c r="DK5" s="830"/>
      <c r="DL5" s="828" t="s">
        <v>387</v>
      </c>
      <c r="DM5" s="829"/>
      <c r="DN5" s="829"/>
      <c r="DO5" s="829"/>
      <c r="DP5" s="830"/>
      <c r="DQ5" s="798" t="s">
        <v>388</v>
      </c>
      <c r="DR5" s="799"/>
      <c r="DS5" s="799"/>
      <c r="DT5" s="799"/>
      <c r="DU5" s="800"/>
      <c r="DV5" s="798" t="s">
        <v>379</v>
      </c>
      <c r="DW5" s="799"/>
      <c r="DX5" s="799"/>
      <c r="DY5" s="799"/>
      <c r="DZ5" s="805"/>
      <c r="EA5" s="230"/>
    </row>
    <row r="6" spans="1:131" s="231" customFormat="1" ht="26.25" customHeight="1" thickBot="1" x14ac:dyDescent="0.25">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2">
      <c r="A7" s="232">
        <v>1</v>
      </c>
      <c r="B7" s="814" t="s">
        <v>389</v>
      </c>
      <c r="C7" s="815"/>
      <c r="D7" s="815"/>
      <c r="E7" s="815"/>
      <c r="F7" s="815"/>
      <c r="G7" s="815"/>
      <c r="H7" s="815"/>
      <c r="I7" s="815"/>
      <c r="J7" s="815"/>
      <c r="K7" s="815"/>
      <c r="L7" s="815"/>
      <c r="M7" s="815"/>
      <c r="N7" s="815"/>
      <c r="O7" s="815"/>
      <c r="P7" s="816"/>
      <c r="Q7" s="817">
        <v>43053</v>
      </c>
      <c r="R7" s="818"/>
      <c r="S7" s="818"/>
      <c r="T7" s="818"/>
      <c r="U7" s="818"/>
      <c r="V7" s="818">
        <v>38664</v>
      </c>
      <c r="W7" s="818"/>
      <c r="X7" s="818"/>
      <c r="Y7" s="818"/>
      <c r="Z7" s="818"/>
      <c r="AA7" s="818">
        <v>4389</v>
      </c>
      <c r="AB7" s="818"/>
      <c r="AC7" s="818"/>
      <c r="AD7" s="818"/>
      <c r="AE7" s="819"/>
      <c r="AF7" s="820">
        <v>550</v>
      </c>
      <c r="AG7" s="821"/>
      <c r="AH7" s="821"/>
      <c r="AI7" s="821"/>
      <c r="AJ7" s="822"/>
      <c r="AK7" s="823">
        <v>14</v>
      </c>
      <c r="AL7" s="824"/>
      <c r="AM7" s="824"/>
      <c r="AN7" s="824"/>
      <c r="AO7" s="824"/>
      <c r="AP7" s="824">
        <v>0</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c r="BT7" s="812"/>
      <c r="BU7" s="812"/>
      <c r="BV7" s="812"/>
      <c r="BW7" s="812"/>
      <c r="BX7" s="812"/>
      <c r="BY7" s="812"/>
      <c r="BZ7" s="812"/>
      <c r="CA7" s="812"/>
      <c r="CB7" s="812"/>
      <c r="CC7" s="812"/>
      <c r="CD7" s="812"/>
      <c r="CE7" s="812"/>
      <c r="CF7" s="812"/>
      <c r="CG7" s="827"/>
      <c r="CH7" s="808"/>
      <c r="CI7" s="809"/>
      <c r="CJ7" s="809"/>
      <c r="CK7" s="809"/>
      <c r="CL7" s="810"/>
      <c r="CM7" s="808"/>
      <c r="CN7" s="809"/>
      <c r="CO7" s="809"/>
      <c r="CP7" s="809"/>
      <c r="CQ7" s="810"/>
      <c r="CR7" s="808"/>
      <c r="CS7" s="809"/>
      <c r="CT7" s="809"/>
      <c r="CU7" s="809"/>
      <c r="CV7" s="810"/>
      <c r="CW7" s="808"/>
      <c r="CX7" s="809"/>
      <c r="CY7" s="809"/>
      <c r="CZ7" s="809"/>
      <c r="DA7" s="810"/>
      <c r="DB7" s="808"/>
      <c r="DC7" s="809"/>
      <c r="DD7" s="809"/>
      <c r="DE7" s="809"/>
      <c r="DF7" s="810"/>
      <c r="DG7" s="808"/>
      <c r="DH7" s="809"/>
      <c r="DI7" s="809"/>
      <c r="DJ7" s="809"/>
      <c r="DK7" s="810"/>
      <c r="DL7" s="808"/>
      <c r="DM7" s="809"/>
      <c r="DN7" s="809"/>
      <c r="DO7" s="809"/>
      <c r="DP7" s="810"/>
      <c r="DQ7" s="808"/>
      <c r="DR7" s="809"/>
      <c r="DS7" s="809"/>
      <c r="DT7" s="809"/>
      <c r="DU7" s="810"/>
      <c r="DV7" s="811"/>
      <c r="DW7" s="812"/>
      <c r="DX7" s="812"/>
      <c r="DY7" s="812"/>
      <c r="DZ7" s="813"/>
      <c r="EA7" s="230"/>
    </row>
    <row r="8" spans="1:131" s="231" customFormat="1" ht="26.25" customHeight="1" x14ac:dyDescent="0.2">
      <c r="A8" s="234">
        <v>2</v>
      </c>
      <c r="B8" s="845" t="s">
        <v>390</v>
      </c>
      <c r="C8" s="846"/>
      <c r="D8" s="846"/>
      <c r="E8" s="846"/>
      <c r="F8" s="846"/>
      <c r="G8" s="846"/>
      <c r="H8" s="846"/>
      <c r="I8" s="846"/>
      <c r="J8" s="846"/>
      <c r="K8" s="846"/>
      <c r="L8" s="846"/>
      <c r="M8" s="846"/>
      <c r="N8" s="846"/>
      <c r="O8" s="846"/>
      <c r="P8" s="847"/>
      <c r="Q8" s="848">
        <v>68</v>
      </c>
      <c r="R8" s="849"/>
      <c r="S8" s="849"/>
      <c r="T8" s="849"/>
      <c r="U8" s="849"/>
      <c r="V8" s="849">
        <v>52</v>
      </c>
      <c r="W8" s="849"/>
      <c r="X8" s="849"/>
      <c r="Y8" s="849"/>
      <c r="Z8" s="849"/>
      <c r="AA8" s="849">
        <v>16</v>
      </c>
      <c r="AB8" s="849"/>
      <c r="AC8" s="849"/>
      <c r="AD8" s="849"/>
      <c r="AE8" s="850"/>
      <c r="AF8" s="851">
        <v>16</v>
      </c>
      <c r="AG8" s="852"/>
      <c r="AH8" s="852"/>
      <c r="AI8" s="852"/>
      <c r="AJ8" s="853"/>
      <c r="AK8" s="834">
        <v>16</v>
      </c>
      <c r="AL8" s="835"/>
      <c r="AM8" s="835"/>
      <c r="AN8" s="835"/>
      <c r="AO8" s="835"/>
      <c r="AP8" s="835">
        <v>0</v>
      </c>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0"/>
    </row>
    <row r="9" spans="1:131" s="231" customFormat="1" ht="26.25" customHeight="1" x14ac:dyDescent="0.2">
      <c r="A9" s="234">
        <v>3</v>
      </c>
      <c r="B9" s="845" t="s">
        <v>391</v>
      </c>
      <c r="C9" s="846"/>
      <c r="D9" s="846"/>
      <c r="E9" s="846"/>
      <c r="F9" s="846"/>
      <c r="G9" s="846"/>
      <c r="H9" s="846"/>
      <c r="I9" s="846"/>
      <c r="J9" s="846"/>
      <c r="K9" s="846"/>
      <c r="L9" s="846"/>
      <c r="M9" s="846"/>
      <c r="N9" s="846"/>
      <c r="O9" s="846"/>
      <c r="P9" s="847"/>
      <c r="Q9" s="848">
        <v>276</v>
      </c>
      <c r="R9" s="849"/>
      <c r="S9" s="849"/>
      <c r="T9" s="849"/>
      <c r="U9" s="849"/>
      <c r="V9" s="849">
        <v>276</v>
      </c>
      <c r="W9" s="849"/>
      <c r="X9" s="849"/>
      <c r="Y9" s="849"/>
      <c r="Z9" s="849"/>
      <c r="AA9" s="849">
        <v>0</v>
      </c>
      <c r="AB9" s="849"/>
      <c r="AC9" s="849"/>
      <c r="AD9" s="849"/>
      <c r="AE9" s="850"/>
      <c r="AF9" s="851" t="s">
        <v>392</v>
      </c>
      <c r="AG9" s="852"/>
      <c r="AH9" s="852"/>
      <c r="AI9" s="852"/>
      <c r="AJ9" s="853"/>
      <c r="AK9" s="834">
        <v>276</v>
      </c>
      <c r="AL9" s="835"/>
      <c r="AM9" s="835"/>
      <c r="AN9" s="835"/>
      <c r="AO9" s="835"/>
      <c r="AP9" s="835">
        <v>0</v>
      </c>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x14ac:dyDescent="0.2">
      <c r="A10" s="234">
        <v>4</v>
      </c>
      <c r="B10" s="845" t="s">
        <v>393</v>
      </c>
      <c r="C10" s="846"/>
      <c r="D10" s="846"/>
      <c r="E10" s="846"/>
      <c r="F10" s="846"/>
      <c r="G10" s="846"/>
      <c r="H10" s="846"/>
      <c r="I10" s="846"/>
      <c r="J10" s="846"/>
      <c r="K10" s="846"/>
      <c r="L10" s="846"/>
      <c r="M10" s="846"/>
      <c r="N10" s="846"/>
      <c r="O10" s="846"/>
      <c r="P10" s="847"/>
      <c r="Q10" s="848">
        <v>0</v>
      </c>
      <c r="R10" s="849"/>
      <c r="S10" s="849"/>
      <c r="T10" s="849"/>
      <c r="U10" s="849"/>
      <c r="V10" s="849">
        <v>0</v>
      </c>
      <c r="W10" s="849"/>
      <c r="X10" s="849"/>
      <c r="Y10" s="849"/>
      <c r="Z10" s="849"/>
      <c r="AA10" s="849">
        <v>0</v>
      </c>
      <c r="AB10" s="849"/>
      <c r="AC10" s="849"/>
      <c r="AD10" s="849"/>
      <c r="AE10" s="850"/>
      <c r="AF10" s="851">
        <v>0</v>
      </c>
      <c r="AG10" s="852"/>
      <c r="AH10" s="852"/>
      <c r="AI10" s="852"/>
      <c r="AJ10" s="853"/>
      <c r="AK10" s="834">
        <v>0</v>
      </c>
      <c r="AL10" s="835"/>
      <c r="AM10" s="835"/>
      <c r="AN10" s="835"/>
      <c r="AO10" s="835"/>
      <c r="AP10" s="835">
        <v>0</v>
      </c>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2">
      <c r="A11" s="234">
        <v>5</v>
      </c>
      <c r="B11" s="845" t="s">
        <v>394</v>
      </c>
      <c r="C11" s="846"/>
      <c r="D11" s="846"/>
      <c r="E11" s="846"/>
      <c r="F11" s="846"/>
      <c r="G11" s="846"/>
      <c r="H11" s="846"/>
      <c r="I11" s="846"/>
      <c r="J11" s="846"/>
      <c r="K11" s="846"/>
      <c r="L11" s="846"/>
      <c r="M11" s="846"/>
      <c r="N11" s="846"/>
      <c r="O11" s="846"/>
      <c r="P11" s="847"/>
      <c r="Q11" s="848">
        <v>8</v>
      </c>
      <c r="R11" s="849"/>
      <c r="S11" s="849"/>
      <c r="T11" s="849"/>
      <c r="U11" s="849"/>
      <c r="V11" s="849">
        <v>8</v>
      </c>
      <c r="W11" s="849"/>
      <c r="X11" s="849"/>
      <c r="Y11" s="849"/>
      <c r="Z11" s="849"/>
      <c r="AA11" s="849">
        <v>0</v>
      </c>
      <c r="AB11" s="849"/>
      <c r="AC11" s="849"/>
      <c r="AD11" s="849"/>
      <c r="AE11" s="850"/>
      <c r="AF11" s="851">
        <v>0</v>
      </c>
      <c r="AG11" s="852"/>
      <c r="AH11" s="852"/>
      <c r="AI11" s="852"/>
      <c r="AJ11" s="853"/>
      <c r="AK11" s="834">
        <v>6</v>
      </c>
      <c r="AL11" s="835"/>
      <c r="AM11" s="835"/>
      <c r="AN11" s="835"/>
      <c r="AO11" s="835"/>
      <c r="AP11" s="835">
        <v>0</v>
      </c>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2">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2">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2">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2">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2">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2">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2">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2">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2">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5">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2">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395</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5">
      <c r="A23" s="236" t="s">
        <v>396</v>
      </c>
      <c r="B23" s="854" t="s">
        <v>397</v>
      </c>
      <c r="C23" s="855"/>
      <c r="D23" s="855"/>
      <c r="E23" s="855"/>
      <c r="F23" s="855"/>
      <c r="G23" s="855"/>
      <c r="H23" s="855"/>
      <c r="I23" s="855"/>
      <c r="J23" s="855"/>
      <c r="K23" s="855"/>
      <c r="L23" s="855"/>
      <c r="M23" s="855"/>
      <c r="N23" s="855"/>
      <c r="O23" s="855"/>
      <c r="P23" s="856"/>
      <c r="Q23" s="857"/>
      <c r="R23" s="858"/>
      <c r="S23" s="858"/>
      <c r="T23" s="858"/>
      <c r="U23" s="858"/>
      <c r="V23" s="858"/>
      <c r="W23" s="858"/>
      <c r="X23" s="858"/>
      <c r="Y23" s="858"/>
      <c r="Z23" s="858"/>
      <c r="AA23" s="858"/>
      <c r="AB23" s="858"/>
      <c r="AC23" s="858"/>
      <c r="AD23" s="858"/>
      <c r="AE23" s="859"/>
      <c r="AF23" s="860">
        <v>566</v>
      </c>
      <c r="AG23" s="858"/>
      <c r="AH23" s="858"/>
      <c r="AI23" s="858"/>
      <c r="AJ23" s="861"/>
      <c r="AK23" s="862"/>
      <c r="AL23" s="863"/>
      <c r="AM23" s="863"/>
      <c r="AN23" s="863"/>
      <c r="AO23" s="863"/>
      <c r="AP23" s="858"/>
      <c r="AQ23" s="858"/>
      <c r="AR23" s="858"/>
      <c r="AS23" s="858"/>
      <c r="AT23" s="858"/>
      <c r="AU23" s="874"/>
      <c r="AV23" s="874"/>
      <c r="AW23" s="874"/>
      <c r="AX23" s="874"/>
      <c r="AY23" s="875"/>
      <c r="AZ23" s="876" t="s">
        <v>392</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2">
      <c r="A24" s="873" t="s">
        <v>398</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5">
      <c r="A25" s="790" t="s">
        <v>399</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2">
      <c r="A26" s="792" t="s">
        <v>372</v>
      </c>
      <c r="B26" s="793"/>
      <c r="C26" s="793"/>
      <c r="D26" s="793"/>
      <c r="E26" s="793"/>
      <c r="F26" s="793"/>
      <c r="G26" s="793"/>
      <c r="H26" s="793"/>
      <c r="I26" s="793"/>
      <c r="J26" s="793"/>
      <c r="K26" s="793"/>
      <c r="L26" s="793"/>
      <c r="M26" s="793"/>
      <c r="N26" s="793"/>
      <c r="O26" s="793"/>
      <c r="P26" s="794"/>
      <c r="Q26" s="798" t="s">
        <v>400</v>
      </c>
      <c r="R26" s="799"/>
      <c r="S26" s="799"/>
      <c r="T26" s="799"/>
      <c r="U26" s="800"/>
      <c r="V26" s="798" t="s">
        <v>401</v>
      </c>
      <c r="W26" s="799"/>
      <c r="X26" s="799"/>
      <c r="Y26" s="799"/>
      <c r="Z26" s="800"/>
      <c r="AA26" s="798" t="s">
        <v>402</v>
      </c>
      <c r="AB26" s="799"/>
      <c r="AC26" s="799"/>
      <c r="AD26" s="799"/>
      <c r="AE26" s="799"/>
      <c r="AF26" s="879" t="s">
        <v>403</v>
      </c>
      <c r="AG26" s="880"/>
      <c r="AH26" s="880"/>
      <c r="AI26" s="880"/>
      <c r="AJ26" s="881"/>
      <c r="AK26" s="799" t="s">
        <v>404</v>
      </c>
      <c r="AL26" s="799"/>
      <c r="AM26" s="799"/>
      <c r="AN26" s="799"/>
      <c r="AO26" s="800"/>
      <c r="AP26" s="798" t="s">
        <v>405</v>
      </c>
      <c r="AQ26" s="799"/>
      <c r="AR26" s="799"/>
      <c r="AS26" s="799"/>
      <c r="AT26" s="800"/>
      <c r="AU26" s="798" t="s">
        <v>406</v>
      </c>
      <c r="AV26" s="799"/>
      <c r="AW26" s="799"/>
      <c r="AX26" s="799"/>
      <c r="AY26" s="800"/>
      <c r="AZ26" s="798" t="s">
        <v>407</v>
      </c>
      <c r="BA26" s="799"/>
      <c r="BB26" s="799"/>
      <c r="BC26" s="799"/>
      <c r="BD26" s="800"/>
      <c r="BE26" s="798" t="s">
        <v>379</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5">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2">
      <c r="A28" s="238">
        <v>1</v>
      </c>
      <c r="B28" s="814" t="s">
        <v>408</v>
      </c>
      <c r="C28" s="815"/>
      <c r="D28" s="815"/>
      <c r="E28" s="815"/>
      <c r="F28" s="815"/>
      <c r="G28" s="815"/>
      <c r="H28" s="815"/>
      <c r="I28" s="815"/>
      <c r="J28" s="815"/>
      <c r="K28" s="815"/>
      <c r="L28" s="815"/>
      <c r="M28" s="815"/>
      <c r="N28" s="815"/>
      <c r="O28" s="815"/>
      <c r="P28" s="816"/>
      <c r="Q28" s="887">
        <v>2076</v>
      </c>
      <c r="R28" s="888"/>
      <c r="S28" s="888"/>
      <c r="T28" s="888"/>
      <c r="U28" s="888"/>
      <c r="V28" s="888">
        <v>2007</v>
      </c>
      <c r="W28" s="888"/>
      <c r="X28" s="888"/>
      <c r="Y28" s="888"/>
      <c r="Z28" s="888"/>
      <c r="AA28" s="888">
        <v>69</v>
      </c>
      <c r="AB28" s="888"/>
      <c r="AC28" s="888"/>
      <c r="AD28" s="888"/>
      <c r="AE28" s="889"/>
      <c r="AF28" s="890">
        <v>69</v>
      </c>
      <c r="AG28" s="888"/>
      <c r="AH28" s="888"/>
      <c r="AI28" s="888"/>
      <c r="AJ28" s="891"/>
      <c r="AK28" s="892">
        <v>147</v>
      </c>
      <c r="AL28" s="893"/>
      <c r="AM28" s="893"/>
      <c r="AN28" s="893"/>
      <c r="AO28" s="893"/>
      <c r="AP28" s="893">
        <v>0</v>
      </c>
      <c r="AQ28" s="893"/>
      <c r="AR28" s="893"/>
      <c r="AS28" s="893"/>
      <c r="AT28" s="893"/>
      <c r="AU28" s="893">
        <v>0</v>
      </c>
      <c r="AV28" s="893"/>
      <c r="AW28" s="893"/>
      <c r="AX28" s="893"/>
      <c r="AY28" s="893"/>
      <c r="AZ28" s="894">
        <v>0</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2">
      <c r="A29" s="238">
        <v>2</v>
      </c>
      <c r="B29" s="845" t="s">
        <v>409</v>
      </c>
      <c r="C29" s="846"/>
      <c r="D29" s="846"/>
      <c r="E29" s="846"/>
      <c r="F29" s="846"/>
      <c r="G29" s="846"/>
      <c r="H29" s="846"/>
      <c r="I29" s="846"/>
      <c r="J29" s="846"/>
      <c r="K29" s="846"/>
      <c r="L29" s="846"/>
      <c r="M29" s="846"/>
      <c r="N29" s="846"/>
      <c r="O29" s="846"/>
      <c r="P29" s="847"/>
      <c r="Q29" s="848">
        <v>1271</v>
      </c>
      <c r="R29" s="849"/>
      <c r="S29" s="849"/>
      <c r="T29" s="849"/>
      <c r="U29" s="849"/>
      <c r="V29" s="849">
        <v>1205</v>
      </c>
      <c r="W29" s="849"/>
      <c r="X29" s="849"/>
      <c r="Y29" s="849"/>
      <c r="Z29" s="849"/>
      <c r="AA29" s="849">
        <v>66</v>
      </c>
      <c r="AB29" s="849"/>
      <c r="AC29" s="849"/>
      <c r="AD29" s="849"/>
      <c r="AE29" s="850"/>
      <c r="AF29" s="851">
        <v>66</v>
      </c>
      <c r="AG29" s="852"/>
      <c r="AH29" s="852"/>
      <c r="AI29" s="852"/>
      <c r="AJ29" s="853"/>
      <c r="AK29" s="899">
        <v>187</v>
      </c>
      <c r="AL29" s="895"/>
      <c r="AM29" s="895"/>
      <c r="AN29" s="895"/>
      <c r="AO29" s="895"/>
      <c r="AP29" s="895">
        <v>0</v>
      </c>
      <c r="AQ29" s="895"/>
      <c r="AR29" s="895"/>
      <c r="AS29" s="895"/>
      <c r="AT29" s="895"/>
      <c r="AU29" s="895">
        <v>0</v>
      </c>
      <c r="AV29" s="895"/>
      <c r="AW29" s="895"/>
      <c r="AX29" s="895"/>
      <c r="AY29" s="895"/>
      <c r="AZ29" s="896">
        <v>0</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2">
      <c r="A30" s="238">
        <v>3</v>
      </c>
      <c r="B30" s="845" t="s">
        <v>410</v>
      </c>
      <c r="C30" s="846"/>
      <c r="D30" s="846"/>
      <c r="E30" s="846"/>
      <c r="F30" s="846"/>
      <c r="G30" s="846"/>
      <c r="H30" s="846"/>
      <c r="I30" s="846"/>
      <c r="J30" s="846"/>
      <c r="K30" s="846"/>
      <c r="L30" s="846"/>
      <c r="M30" s="846"/>
      <c r="N30" s="846"/>
      <c r="O30" s="846"/>
      <c r="P30" s="847"/>
      <c r="Q30" s="848">
        <v>7</v>
      </c>
      <c r="R30" s="849"/>
      <c r="S30" s="849"/>
      <c r="T30" s="849"/>
      <c r="U30" s="849"/>
      <c r="V30" s="849">
        <v>7</v>
      </c>
      <c r="W30" s="849"/>
      <c r="X30" s="849"/>
      <c r="Y30" s="849"/>
      <c r="Z30" s="849"/>
      <c r="AA30" s="849">
        <v>0</v>
      </c>
      <c r="AB30" s="849"/>
      <c r="AC30" s="849"/>
      <c r="AD30" s="849"/>
      <c r="AE30" s="850"/>
      <c r="AF30" s="851">
        <v>0</v>
      </c>
      <c r="AG30" s="852"/>
      <c r="AH30" s="852"/>
      <c r="AI30" s="852"/>
      <c r="AJ30" s="853"/>
      <c r="AK30" s="899">
        <v>0</v>
      </c>
      <c r="AL30" s="895"/>
      <c r="AM30" s="895"/>
      <c r="AN30" s="895"/>
      <c r="AO30" s="895"/>
      <c r="AP30" s="895">
        <v>0</v>
      </c>
      <c r="AQ30" s="895"/>
      <c r="AR30" s="895"/>
      <c r="AS30" s="895"/>
      <c r="AT30" s="895"/>
      <c r="AU30" s="895">
        <v>0</v>
      </c>
      <c r="AV30" s="895"/>
      <c r="AW30" s="895"/>
      <c r="AX30" s="895"/>
      <c r="AY30" s="895"/>
      <c r="AZ30" s="896">
        <v>0</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2">
      <c r="A31" s="238">
        <v>4</v>
      </c>
      <c r="B31" s="845" t="s">
        <v>411</v>
      </c>
      <c r="C31" s="846"/>
      <c r="D31" s="846"/>
      <c r="E31" s="846"/>
      <c r="F31" s="846"/>
      <c r="G31" s="846"/>
      <c r="H31" s="846"/>
      <c r="I31" s="846"/>
      <c r="J31" s="846"/>
      <c r="K31" s="846"/>
      <c r="L31" s="846"/>
      <c r="M31" s="846"/>
      <c r="N31" s="846"/>
      <c r="O31" s="846"/>
      <c r="P31" s="847"/>
      <c r="Q31" s="848">
        <v>27</v>
      </c>
      <c r="R31" s="849"/>
      <c r="S31" s="849"/>
      <c r="T31" s="849"/>
      <c r="U31" s="849"/>
      <c r="V31" s="849">
        <v>26</v>
      </c>
      <c r="W31" s="849"/>
      <c r="X31" s="849"/>
      <c r="Y31" s="849"/>
      <c r="Z31" s="849"/>
      <c r="AA31" s="849">
        <v>1</v>
      </c>
      <c r="AB31" s="849"/>
      <c r="AC31" s="849"/>
      <c r="AD31" s="849"/>
      <c r="AE31" s="850"/>
      <c r="AF31" s="851">
        <v>1</v>
      </c>
      <c r="AG31" s="852"/>
      <c r="AH31" s="852"/>
      <c r="AI31" s="852"/>
      <c r="AJ31" s="853"/>
      <c r="AK31" s="899">
        <v>23</v>
      </c>
      <c r="AL31" s="895"/>
      <c r="AM31" s="895"/>
      <c r="AN31" s="895"/>
      <c r="AO31" s="895"/>
      <c r="AP31" s="895">
        <v>0</v>
      </c>
      <c r="AQ31" s="895"/>
      <c r="AR31" s="895"/>
      <c r="AS31" s="895"/>
      <c r="AT31" s="895"/>
      <c r="AU31" s="895">
        <v>0</v>
      </c>
      <c r="AV31" s="895"/>
      <c r="AW31" s="895"/>
      <c r="AX31" s="895"/>
      <c r="AY31" s="895"/>
      <c r="AZ31" s="896">
        <v>0</v>
      </c>
      <c r="BA31" s="896"/>
      <c r="BB31" s="896"/>
      <c r="BC31" s="896"/>
      <c r="BD31" s="896"/>
      <c r="BE31" s="897"/>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2">
      <c r="A32" s="238">
        <v>5</v>
      </c>
      <c r="B32" s="845" t="s">
        <v>412</v>
      </c>
      <c r="C32" s="846"/>
      <c r="D32" s="846"/>
      <c r="E32" s="846"/>
      <c r="F32" s="846"/>
      <c r="G32" s="846"/>
      <c r="H32" s="846"/>
      <c r="I32" s="846"/>
      <c r="J32" s="846"/>
      <c r="K32" s="846"/>
      <c r="L32" s="846"/>
      <c r="M32" s="846"/>
      <c r="N32" s="846"/>
      <c r="O32" s="846"/>
      <c r="P32" s="847"/>
      <c r="Q32" s="848">
        <v>1387</v>
      </c>
      <c r="R32" s="849"/>
      <c r="S32" s="849"/>
      <c r="T32" s="849"/>
      <c r="U32" s="849"/>
      <c r="V32" s="849">
        <v>962</v>
      </c>
      <c r="W32" s="849"/>
      <c r="X32" s="849"/>
      <c r="Y32" s="849"/>
      <c r="Z32" s="849"/>
      <c r="AA32" s="849">
        <v>425</v>
      </c>
      <c r="AB32" s="849"/>
      <c r="AC32" s="849"/>
      <c r="AD32" s="849"/>
      <c r="AE32" s="850"/>
      <c r="AF32" s="851" t="s">
        <v>171</v>
      </c>
      <c r="AG32" s="852"/>
      <c r="AH32" s="852"/>
      <c r="AI32" s="852"/>
      <c r="AJ32" s="853"/>
      <c r="AK32" s="899">
        <v>933</v>
      </c>
      <c r="AL32" s="895"/>
      <c r="AM32" s="895"/>
      <c r="AN32" s="895"/>
      <c r="AO32" s="895"/>
      <c r="AP32" s="895">
        <v>0</v>
      </c>
      <c r="AQ32" s="895"/>
      <c r="AR32" s="895"/>
      <c r="AS32" s="895"/>
      <c r="AT32" s="895"/>
      <c r="AU32" s="895">
        <v>0</v>
      </c>
      <c r="AV32" s="895"/>
      <c r="AW32" s="895"/>
      <c r="AX32" s="895"/>
      <c r="AY32" s="895"/>
      <c r="AZ32" s="896">
        <v>0</v>
      </c>
      <c r="BA32" s="896"/>
      <c r="BB32" s="896"/>
      <c r="BC32" s="896"/>
      <c r="BD32" s="896"/>
      <c r="BE32" s="897" t="s">
        <v>413</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2">
      <c r="A33" s="238">
        <v>6</v>
      </c>
      <c r="B33" s="845" t="s">
        <v>414</v>
      </c>
      <c r="C33" s="846"/>
      <c r="D33" s="846"/>
      <c r="E33" s="846"/>
      <c r="F33" s="846"/>
      <c r="G33" s="846"/>
      <c r="H33" s="846"/>
      <c r="I33" s="846"/>
      <c r="J33" s="846"/>
      <c r="K33" s="846"/>
      <c r="L33" s="846"/>
      <c r="M33" s="846"/>
      <c r="N33" s="846"/>
      <c r="O33" s="846"/>
      <c r="P33" s="847"/>
      <c r="Q33" s="848">
        <v>122</v>
      </c>
      <c r="R33" s="849"/>
      <c r="S33" s="849"/>
      <c r="T33" s="849"/>
      <c r="U33" s="849"/>
      <c r="V33" s="849">
        <v>122</v>
      </c>
      <c r="W33" s="849"/>
      <c r="X33" s="849"/>
      <c r="Y33" s="849"/>
      <c r="Z33" s="849"/>
      <c r="AA33" s="849">
        <v>0</v>
      </c>
      <c r="AB33" s="849"/>
      <c r="AC33" s="849"/>
      <c r="AD33" s="849"/>
      <c r="AE33" s="850"/>
      <c r="AF33" s="851" t="s">
        <v>415</v>
      </c>
      <c r="AG33" s="852"/>
      <c r="AH33" s="852"/>
      <c r="AI33" s="852"/>
      <c r="AJ33" s="853"/>
      <c r="AK33" s="899">
        <v>11</v>
      </c>
      <c r="AL33" s="895"/>
      <c r="AM33" s="895"/>
      <c r="AN33" s="895"/>
      <c r="AO33" s="895"/>
      <c r="AP33" s="895">
        <v>0</v>
      </c>
      <c r="AQ33" s="895"/>
      <c r="AR33" s="895"/>
      <c r="AS33" s="895"/>
      <c r="AT33" s="895"/>
      <c r="AU33" s="895">
        <v>0</v>
      </c>
      <c r="AV33" s="895"/>
      <c r="AW33" s="895"/>
      <c r="AX33" s="895"/>
      <c r="AY33" s="895"/>
      <c r="AZ33" s="896">
        <v>0</v>
      </c>
      <c r="BA33" s="896"/>
      <c r="BB33" s="896"/>
      <c r="BC33" s="896"/>
      <c r="BD33" s="896"/>
      <c r="BE33" s="897" t="s">
        <v>413</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2">
      <c r="A34" s="238">
        <v>7</v>
      </c>
      <c r="B34" s="845" t="s">
        <v>416</v>
      </c>
      <c r="C34" s="846"/>
      <c r="D34" s="846"/>
      <c r="E34" s="846"/>
      <c r="F34" s="846"/>
      <c r="G34" s="846"/>
      <c r="H34" s="846"/>
      <c r="I34" s="846"/>
      <c r="J34" s="846"/>
      <c r="K34" s="846"/>
      <c r="L34" s="846"/>
      <c r="M34" s="846"/>
      <c r="N34" s="846"/>
      <c r="O34" s="846"/>
      <c r="P34" s="847"/>
      <c r="Q34" s="848">
        <v>1116</v>
      </c>
      <c r="R34" s="849"/>
      <c r="S34" s="849"/>
      <c r="T34" s="849"/>
      <c r="U34" s="849"/>
      <c r="V34" s="849">
        <v>958</v>
      </c>
      <c r="W34" s="849"/>
      <c r="X34" s="849"/>
      <c r="Y34" s="849"/>
      <c r="Z34" s="849"/>
      <c r="AA34" s="849">
        <v>158</v>
      </c>
      <c r="AB34" s="849"/>
      <c r="AC34" s="849"/>
      <c r="AD34" s="849"/>
      <c r="AE34" s="850"/>
      <c r="AF34" s="851">
        <v>25</v>
      </c>
      <c r="AG34" s="852"/>
      <c r="AH34" s="852"/>
      <c r="AI34" s="852"/>
      <c r="AJ34" s="853"/>
      <c r="AK34" s="899">
        <v>1072</v>
      </c>
      <c r="AL34" s="895"/>
      <c r="AM34" s="895"/>
      <c r="AN34" s="895"/>
      <c r="AO34" s="895"/>
      <c r="AP34" s="895">
        <v>0</v>
      </c>
      <c r="AQ34" s="895"/>
      <c r="AR34" s="895"/>
      <c r="AS34" s="895"/>
      <c r="AT34" s="895"/>
      <c r="AU34" s="895">
        <v>0</v>
      </c>
      <c r="AV34" s="895"/>
      <c r="AW34" s="895"/>
      <c r="AX34" s="895"/>
      <c r="AY34" s="895"/>
      <c r="AZ34" s="896">
        <v>0</v>
      </c>
      <c r="BA34" s="896"/>
      <c r="BB34" s="896"/>
      <c r="BC34" s="896"/>
      <c r="BD34" s="896"/>
      <c r="BE34" s="897" t="s">
        <v>417</v>
      </c>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2">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2">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2">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2">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2">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2">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2">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2">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2">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2">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2">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2">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2">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2">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2">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2">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2">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2">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2">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2">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2">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2">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2">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2">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2">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2">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5">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2">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418</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5">
      <c r="A63" s="236" t="s">
        <v>396</v>
      </c>
      <c r="B63" s="854" t="s">
        <v>419</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161</v>
      </c>
      <c r="AG63" s="909"/>
      <c r="AH63" s="909"/>
      <c r="AI63" s="909"/>
      <c r="AJ63" s="910"/>
      <c r="AK63" s="911"/>
      <c r="AL63" s="906"/>
      <c r="AM63" s="906"/>
      <c r="AN63" s="906"/>
      <c r="AO63" s="906"/>
      <c r="AP63" s="909"/>
      <c r="AQ63" s="909"/>
      <c r="AR63" s="909"/>
      <c r="AS63" s="909"/>
      <c r="AT63" s="909"/>
      <c r="AU63" s="909"/>
      <c r="AV63" s="909"/>
      <c r="AW63" s="909"/>
      <c r="AX63" s="909"/>
      <c r="AY63" s="909"/>
      <c r="AZ63" s="913"/>
      <c r="BA63" s="913"/>
      <c r="BB63" s="913"/>
      <c r="BC63" s="913"/>
      <c r="BD63" s="913"/>
      <c r="BE63" s="914"/>
      <c r="BF63" s="914"/>
      <c r="BG63" s="914"/>
      <c r="BH63" s="914"/>
      <c r="BI63" s="915"/>
      <c r="BJ63" s="916" t="s">
        <v>415</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5">
      <c r="A65" s="228" t="s">
        <v>420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2">
      <c r="A66" s="792" t="s">
        <v>421</v>
      </c>
      <c r="B66" s="793"/>
      <c r="C66" s="793"/>
      <c r="D66" s="793"/>
      <c r="E66" s="793"/>
      <c r="F66" s="793"/>
      <c r="G66" s="793"/>
      <c r="H66" s="793"/>
      <c r="I66" s="793"/>
      <c r="J66" s="793"/>
      <c r="K66" s="793"/>
      <c r="L66" s="793"/>
      <c r="M66" s="793"/>
      <c r="N66" s="793"/>
      <c r="O66" s="793"/>
      <c r="P66" s="794"/>
      <c r="Q66" s="798" t="s">
        <v>422</v>
      </c>
      <c r="R66" s="799"/>
      <c r="S66" s="799"/>
      <c r="T66" s="799"/>
      <c r="U66" s="800"/>
      <c r="V66" s="798" t="s">
        <v>423</v>
      </c>
      <c r="W66" s="799"/>
      <c r="X66" s="799"/>
      <c r="Y66" s="799"/>
      <c r="Z66" s="800"/>
      <c r="AA66" s="798" t="s">
        <v>424</v>
      </c>
      <c r="AB66" s="799"/>
      <c r="AC66" s="799"/>
      <c r="AD66" s="799"/>
      <c r="AE66" s="800"/>
      <c r="AF66" s="919" t="s">
        <v>403</v>
      </c>
      <c r="AG66" s="880"/>
      <c r="AH66" s="880"/>
      <c r="AI66" s="880"/>
      <c r="AJ66" s="920"/>
      <c r="AK66" s="798" t="s">
        <v>404</v>
      </c>
      <c r="AL66" s="793"/>
      <c r="AM66" s="793"/>
      <c r="AN66" s="793"/>
      <c r="AO66" s="794"/>
      <c r="AP66" s="798" t="s">
        <v>425</v>
      </c>
      <c r="AQ66" s="799"/>
      <c r="AR66" s="799"/>
      <c r="AS66" s="799"/>
      <c r="AT66" s="800"/>
      <c r="AU66" s="798" t="s">
        <v>426</v>
      </c>
      <c r="AV66" s="799"/>
      <c r="AW66" s="799"/>
      <c r="AX66" s="799"/>
      <c r="AY66" s="800"/>
      <c r="AZ66" s="798" t="s">
        <v>379</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5">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2">
      <c r="A68" s="232">
        <v>1</v>
      </c>
      <c r="B68" s="934" t="s">
        <v>591</v>
      </c>
      <c r="C68" s="935"/>
      <c r="D68" s="935"/>
      <c r="E68" s="935"/>
      <c r="F68" s="935"/>
      <c r="G68" s="935"/>
      <c r="H68" s="935"/>
      <c r="I68" s="935"/>
      <c r="J68" s="935"/>
      <c r="K68" s="935"/>
      <c r="L68" s="935"/>
      <c r="M68" s="935"/>
      <c r="N68" s="935"/>
      <c r="O68" s="935"/>
      <c r="P68" s="936"/>
      <c r="Q68" s="937">
        <v>3699</v>
      </c>
      <c r="R68" s="931"/>
      <c r="S68" s="931"/>
      <c r="T68" s="931"/>
      <c r="U68" s="931"/>
      <c r="V68" s="931">
        <v>3592</v>
      </c>
      <c r="W68" s="931"/>
      <c r="X68" s="931"/>
      <c r="Y68" s="931"/>
      <c r="Z68" s="931"/>
      <c r="AA68" s="931">
        <v>107</v>
      </c>
      <c r="AB68" s="931"/>
      <c r="AC68" s="931"/>
      <c r="AD68" s="931"/>
      <c r="AE68" s="931"/>
      <c r="AF68" s="931">
        <v>107</v>
      </c>
      <c r="AG68" s="931"/>
      <c r="AH68" s="931"/>
      <c r="AI68" s="931"/>
      <c r="AJ68" s="931"/>
      <c r="AK68" s="931">
        <v>0</v>
      </c>
      <c r="AL68" s="931"/>
      <c r="AM68" s="931"/>
      <c r="AN68" s="931"/>
      <c r="AO68" s="931"/>
      <c r="AP68" s="931">
        <v>388</v>
      </c>
      <c r="AQ68" s="931"/>
      <c r="AR68" s="931"/>
      <c r="AS68" s="931"/>
      <c r="AT68" s="931"/>
      <c r="AU68" s="931">
        <v>0</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2">
      <c r="A69" s="234">
        <v>2</v>
      </c>
      <c r="B69" s="938" t="s">
        <v>592</v>
      </c>
      <c r="C69" s="939"/>
      <c r="D69" s="939"/>
      <c r="E69" s="939"/>
      <c r="F69" s="939"/>
      <c r="G69" s="939"/>
      <c r="H69" s="939"/>
      <c r="I69" s="939"/>
      <c r="J69" s="939"/>
      <c r="K69" s="939"/>
      <c r="L69" s="939"/>
      <c r="M69" s="939"/>
      <c r="N69" s="939"/>
      <c r="O69" s="939"/>
      <c r="P69" s="940"/>
      <c r="Q69" s="941">
        <v>60</v>
      </c>
      <c r="R69" s="895"/>
      <c r="S69" s="895"/>
      <c r="T69" s="895"/>
      <c r="U69" s="895"/>
      <c r="V69" s="895">
        <v>60</v>
      </c>
      <c r="W69" s="895"/>
      <c r="X69" s="895"/>
      <c r="Y69" s="895"/>
      <c r="Z69" s="895"/>
      <c r="AA69" s="895">
        <v>0</v>
      </c>
      <c r="AB69" s="895"/>
      <c r="AC69" s="895"/>
      <c r="AD69" s="895"/>
      <c r="AE69" s="895"/>
      <c r="AF69" s="895">
        <v>0</v>
      </c>
      <c r="AG69" s="895"/>
      <c r="AH69" s="895"/>
      <c r="AI69" s="895"/>
      <c r="AJ69" s="895"/>
      <c r="AK69" s="895">
        <v>0</v>
      </c>
      <c r="AL69" s="895"/>
      <c r="AM69" s="895"/>
      <c r="AN69" s="895"/>
      <c r="AO69" s="895"/>
      <c r="AP69" s="895">
        <v>0</v>
      </c>
      <c r="AQ69" s="895"/>
      <c r="AR69" s="895"/>
      <c r="AS69" s="895"/>
      <c r="AT69" s="895"/>
      <c r="AU69" s="895">
        <v>0</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2">
      <c r="A70" s="234">
        <v>3</v>
      </c>
      <c r="B70" s="938" t="s">
        <v>593</v>
      </c>
      <c r="C70" s="939"/>
      <c r="D70" s="939"/>
      <c r="E70" s="939"/>
      <c r="F70" s="939"/>
      <c r="G70" s="939"/>
      <c r="H70" s="939"/>
      <c r="I70" s="939"/>
      <c r="J70" s="939"/>
      <c r="K70" s="939"/>
      <c r="L70" s="939"/>
      <c r="M70" s="939"/>
      <c r="N70" s="939"/>
      <c r="O70" s="939"/>
      <c r="P70" s="940"/>
      <c r="Q70" s="941">
        <v>798</v>
      </c>
      <c r="R70" s="895"/>
      <c r="S70" s="895"/>
      <c r="T70" s="895"/>
      <c r="U70" s="895"/>
      <c r="V70" s="895">
        <v>745</v>
      </c>
      <c r="W70" s="895"/>
      <c r="X70" s="895"/>
      <c r="Y70" s="895"/>
      <c r="Z70" s="895"/>
      <c r="AA70" s="895">
        <v>53</v>
      </c>
      <c r="AB70" s="895"/>
      <c r="AC70" s="895"/>
      <c r="AD70" s="895"/>
      <c r="AE70" s="895"/>
      <c r="AF70" s="895">
        <v>53</v>
      </c>
      <c r="AG70" s="895"/>
      <c r="AH70" s="895"/>
      <c r="AI70" s="895"/>
      <c r="AJ70" s="895"/>
      <c r="AK70" s="895">
        <v>0</v>
      </c>
      <c r="AL70" s="895"/>
      <c r="AM70" s="895"/>
      <c r="AN70" s="895"/>
      <c r="AO70" s="895"/>
      <c r="AP70" s="895">
        <v>0</v>
      </c>
      <c r="AQ70" s="895"/>
      <c r="AR70" s="895"/>
      <c r="AS70" s="895"/>
      <c r="AT70" s="895"/>
      <c r="AU70" s="895">
        <v>0</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2">
      <c r="A71" s="234">
        <v>4</v>
      </c>
      <c r="B71" s="938" t="s">
        <v>594</v>
      </c>
      <c r="C71" s="939"/>
      <c r="D71" s="939"/>
      <c r="E71" s="939"/>
      <c r="F71" s="939"/>
      <c r="G71" s="939"/>
      <c r="H71" s="939"/>
      <c r="I71" s="939"/>
      <c r="J71" s="939"/>
      <c r="K71" s="939"/>
      <c r="L71" s="939"/>
      <c r="M71" s="939"/>
      <c r="N71" s="939"/>
      <c r="O71" s="939"/>
      <c r="P71" s="940"/>
      <c r="Q71" s="941">
        <v>254237</v>
      </c>
      <c r="R71" s="895"/>
      <c r="S71" s="895"/>
      <c r="T71" s="895"/>
      <c r="U71" s="895"/>
      <c r="V71" s="895">
        <v>237960</v>
      </c>
      <c r="W71" s="895"/>
      <c r="X71" s="895"/>
      <c r="Y71" s="895"/>
      <c r="Z71" s="895"/>
      <c r="AA71" s="895">
        <v>16277</v>
      </c>
      <c r="AB71" s="895"/>
      <c r="AC71" s="895"/>
      <c r="AD71" s="895"/>
      <c r="AE71" s="895"/>
      <c r="AF71" s="895">
        <v>16277</v>
      </c>
      <c r="AG71" s="895"/>
      <c r="AH71" s="895"/>
      <c r="AI71" s="895"/>
      <c r="AJ71" s="895"/>
      <c r="AK71" s="895">
        <v>534</v>
      </c>
      <c r="AL71" s="895"/>
      <c r="AM71" s="895"/>
      <c r="AN71" s="895"/>
      <c r="AO71" s="895"/>
      <c r="AP71" s="895">
        <v>0</v>
      </c>
      <c r="AQ71" s="895"/>
      <c r="AR71" s="895"/>
      <c r="AS71" s="895"/>
      <c r="AT71" s="895"/>
      <c r="AU71" s="895">
        <v>0</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2">
      <c r="A72" s="234">
        <v>5</v>
      </c>
      <c r="B72" s="938" t="s">
        <v>595</v>
      </c>
      <c r="C72" s="939"/>
      <c r="D72" s="939"/>
      <c r="E72" s="939"/>
      <c r="F72" s="939"/>
      <c r="G72" s="939"/>
      <c r="H72" s="939"/>
      <c r="I72" s="939"/>
      <c r="J72" s="939"/>
      <c r="K72" s="939"/>
      <c r="L72" s="939"/>
      <c r="M72" s="939"/>
      <c r="N72" s="939"/>
      <c r="O72" s="939"/>
      <c r="P72" s="940"/>
      <c r="Q72" s="941">
        <v>8056</v>
      </c>
      <c r="R72" s="895"/>
      <c r="S72" s="895"/>
      <c r="T72" s="895"/>
      <c r="U72" s="895"/>
      <c r="V72" s="895">
        <v>6911</v>
      </c>
      <c r="W72" s="895"/>
      <c r="X72" s="895"/>
      <c r="Y72" s="895"/>
      <c r="Z72" s="895"/>
      <c r="AA72" s="895">
        <v>1145</v>
      </c>
      <c r="AB72" s="895"/>
      <c r="AC72" s="895"/>
      <c r="AD72" s="895"/>
      <c r="AE72" s="895"/>
      <c r="AF72" s="895">
        <v>0</v>
      </c>
      <c r="AG72" s="895"/>
      <c r="AH72" s="895"/>
      <c r="AI72" s="895"/>
      <c r="AJ72" s="895"/>
      <c r="AK72" s="895">
        <v>14</v>
      </c>
      <c r="AL72" s="895"/>
      <c r="AM72" s="895"/>
      <c r="AN72" s="895"/>
      <c r="AO72" s="895"/>
      <c r="AP72" s="895">
        <v>0</v>
      </c>
      <c r="AQ72" s="895"/>
      <c r="AR72" s="895"/>
      <c r="AS72" s="895"/>
      <c r="AT72" s="895"/>
      <c r="AU72" s="895">
        <v>0</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2">
      <c r="A73" s="234">
        <v>6</v>
      </c>
      <c r="B73" s="938" t="s">
        <v>596</v>
      </c>
      <c r="C73" s="939"/>
      <c r="D73" s="939"/>
      <c r="E73" s="939"/>
      <c r="F73" s="939"/>
      <c r="G73" s="939"/>
      <c r="H73" s="939"/>
      <c r="I73" s="939"/>
      <c r="J73" s="939"/>
      <c r="K73" s="939"/>
      <c r="L73" s="939"/>
      <c r="M73" s="939"/>
      <c r="N73" s="939"/>
      <c r="O73" s="939"/>
      <c r="P73" s="940"/>
      <c r="Q73" s="941">
        <v>1445</v>
      </c>
      <c r="R73" s="895"/>
      <c r="S73" s="895"/>
      <c r="T73" s="895"/>
      <c r="U73" s="895"/>
      <c r="V73" s="895">
        <v>1444</v>
      </c>
      <c r="W73" s="895"/>
      <c r="X73" s="895"/>
      <c r="Y73" s="895"/>
      <c r="Z73" s="895"/>
      <c r="AA73" s="895">
        <v>1</v>
      </c>
      <c r="AB73" s="895"/>
      <c r="AC73" s="895"/>
      <c r="AD73" s="895"/>
      <c r="AE73" s="895"/>
      <c r="AF73" s="895">
        <v>0</v>
      </c>
      <c r="AG73" s="895"/>
      <c r="AH73" s="895"/>
      <c r="AI73" s="895"/>
      <c r="AJ73" s="895"/>
      <c r="AK73" s="895">
        <v>0</v>
      </c>
      <c r="AL73" s="895"/>
      <c r="AM73" s="895"/>
      <c r="AN73" s="895"/>
      <c r="AO73" s="895"/>
      <c r="AP73" s="895">
        <v>0</v>
      </c>
      <c r="AQ73" s="895"/>
      <c r="AR73" s="895"/>
      <c r="AS73" s="895"/>
      <c r="AT73" s="895"/>
      <c r="AU73" s="895">
        <v>0</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2">
      <c r="A74" s="234">
        <v>7</v>
      </c>
      <c r="B74" s="938" t="s">
        <v>597</v>
      </c>
      <c r="C74" s="939"/>
      <c r="D74" s="939"/>
      <c r="E74" s="939"/>
      <c r="F74" s="939"/>
      <c r="G74" s="939"/>
      <c r="H74" s="939"/>
      <c r="I74" s="939"/>
      <c r="J74" s="939"/>
      <c r="K74" s="939"/>
      <c r="L74" s="939"/>
      <c r="M74" s="939"/>
      <c r="N74" s="939"/>
      <c r="O74" s="939"/>
      <c r="P74" s="940"/>
      <c r="Q74" s="941">
        <v>1</v>
      </c>
      <c r="R74" s="895"/>
      <c r="S74" s="895"/>
      <c r="T74" s="895"/>
      <c r="U74" s="895"/>
      <c r="V74" s="895">
        <v>0</v>
      </c>
      <c r="W74" s="895"/>
      <c r="X74" s="895"/>
      <c r="Y74" s="895"/>
      <c r="Z74" s="895"/>
      <c r="AA74" s="895">
        <v>1</v>
      </c>
      <c r="AB74" s="895"/>
      <c r="AC74" s="895"/>
      <c r="AD74" s="895"/>
      <c r="AE74" s="895"/>
      <c r="AF74" s="895">
        <v>0</v>
      </c>
      <c r="AG74" s="895"/>
      <c r="AH74" s="895"/>
      <c r="AI74" s="895"/>
      <c r="AJ74" s="895"/>
      <c r="AK74" s="895">
        <v>0</v>
      </c>
      <c r="AL74" s="895"/>
      <c r="AM74" s="895"/>
      <c r="AN74" s="895"/>
      <c r="AO74" s="895"/>
      <c r="AP74" s="895">
        <v>0</v>
      </c>
      <c r="AQ74" s="895"/>
      <c r="AR74" s="895"/>
      <c r="AS74" s="895"/>
      <c r="AT74" s="895"/>
      <c r="AU74" s="895">
        <v>0</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2">
      <c r="A75" s="234">
        <v>8</v>
      </c>
      <c r="B75" s="938" t="s">
        <v>598</v>
      </c>
      <c r="C75" s="939"/>
      <c r="D75" s="939"/>
      <c r="E75" s="939"/>
      <c r="F75" s="939"/>
      <c r="G75" s="939"/>
      <c r="H75" s="939"/>
      <c r="I75" s="939"/>
      <c r="J75" s="939"/>
      <c r="K75" s="939"/>
      <c r="L75" s="939"/>
      <c r="M75" s="939"/>
      <c r="N75" s="939"/>
      <c r="O75" s="939"/>
      <c r="P75" s="940"/>
      <c r="Q75" s="942">
        <v>59</v>
      </c>
      <c r="R75" s="943"/>
      <c r="S75" s="943"/>
      <c r="T75" s="943"/>
      <c r="U75" s="899"/>
      <c r="V75" s="944">
        <v>33</v>
      </c>
      <c r="W75" s="943"/>
      <c r="X75" s="943"/>
      <c r="Y75" s="943"/>
      <c r="Z75" s="899"/>
      <c r="AA75" s="944">
        <v>26</v>
      </c>
      <c r="AB75" s="943"/>
      <c r="AC75" s="943"/>
      <c r="AD75" s="943"/>
      <c r="AE75" s="899"/>
      <c r="AF75" s="944">
        <v>0</v>
      </c>
      <c r="AG75" s="943"/>
      <c r="AH75" s="943"/>
      <c r="AI75" s="943"/>
      <c r="AJ75" s="899"/>
      <c r="AK75" s="944">
        <v>0</v>
      </c>
      <c r="AL75" s="943"/>
      <c r="AM75" s="943"/>
      <c r="AN75" s="943"/>
      <c r="AO75" s="899"/>
      <c r="AP75" s="944">
        <v>0</v>
      </c>
      <c r="AQ75" s="943"/>
      <c r="AR75" s="943"/>
      <c r="AS75" s="943"/>
      <c r="AT75" s="899"/>
      <c r="AU75" s="944">
        <v>0</v>
      </c>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2">
      <c r="A76" s="234">
        <v>9</v>
      </c>
      <c r="B76" s="938" t="s">
        <v>599</v>
      </c>
      <c r="C76" s="939"/>
      <c r="D76" s="939"/>
      <c r="E76" s="939"/>
      <c r="F76" s="939"/>
      <c r="G76" s="939"/>
      <c r="H76" s="939"/>
      <c r="I76" s="939"/>
      <c r="J76" s="939"/>
      <c r="K76" s="939"/>
      <c r="L76" s="939"/>
      <c r="M76" s="939"/>
      <c r="N76" s="939"/>
      <c r="O76" s="939"/>
      <c r="P76" s="940"/>
      <c r="Q76" s="942">
        <v>42</v>
      </c>
      <c r="R76" s="943"/>
      <c r="S76" s="943"/>
      <c r="T76" s="943"/>
      <c r="U76" s="899"/>
      <c r="V76" s="944">
        <v>41</v>
      </c>
      <c r="W76" s="943"/>
      <c r="X76" s="943"/>
      <c r="Y76" s="943"/>
      <c r="Z76" s="899"/>
      <c r="AA76" s="944">
        <v>1</v>
      </c>
      <c r="AB76" s="943"/>
      <c r="AC76" s="943"/>
      <c r="AD76" s="943"/>
      <c r="AE76" s="899"/>
      <c r="AF76" s="944">
        <v>0</v>
      </c>
      <c r="AG76" s="943"/>
      <c r="AH76" s="943"/>
      <c r="AI76" s="943"/>
      <c r="AJ76" s="899"/>
      <c r="AK76" s="944">
        <v>0</v>
      </c>
      <c r="AL76" s="943"/>
      <c r="AM76" s="943"/>
      <c r="AN76" s="943"/>
      <c r="AO76" s="899"/>
      <c r="AP76" s="944">
        <v>0</v>
      </c>
      <c r="AQ76" s="943"/>
      <c r="AR76" s="943"/>
      <c r="AS76" s="943"/>
      <c r="AT76" s="899"/>
      <c r="AU76" s="944">
        <v>0</v>
      </c>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2">
      <c r="A77" s="234">
        <v>10</v>
      </c>
      <c r="B77" s="938" t="s">
        <v>600</v>
      </c>
      <c r="C77" s="939"/>
      <c r="D77" s="939"/>
      <c r="E77" s="939"/>
      <c r="F77" s="939"/>
      <c r="G77" s="939"/>
      <c r="H77" s="939"/>
      <c r="I77" s="939"/>
      <c r="J77" s="939"/>
      <c r="K77" s="939"/>
      <c r="L77" s="939"/>
      <c r="M77" s="939"/>
      <c r="N77" s="939"/>
      <c r="O77" s="939"/>
      <c r="P77" s="940"/>
      <c r="Q77" s="942">
        <v>1787</v>
      </c>
      <c r="R77" s="943"/>
      <c r="S77" s="943"/>
      <c r="T77" s="943"/>
      <c r="U77" s="899"/>
      <c r="V77" s="944">
        <v>1525</v>
      </c>
      <c r="W77" s="943"/>
      <c r="X77" s="943"/>
      <c r="Y77" s="943"/>
      <c r="Z77" s="899"/>
      <c r="AA77" s="944">
        <v>262</v>
      </c>
      <c r="AB77" s="943"/>
      <c r="AC77" s="943"/>
      <c r="AD77" s="943"/>
      <c r="AE77" s="899"/>
      <c r="AF77" s="944">
        <v>4348</v>
      </c>
      <c r="AG77" s="943"/>
      <c r="AH77" s="943"/>
      <c r="AI77" s="943"/>
      <c r="AJ77" s="899"/>
      <c r="AK77" s="944">
        <v>0</v>
      </c>
      <c r="AL77" s="943"/>
      <c r="AM77" s="943"/>
      <c r="AN77" s="943"/>
      <c r="AO77" s="899"/>
      <c r="AP77" s="944">
        <v>2471</v>
      </c>
      <c r="AQ77" s="943"/>
      <c r="AR77" s="943"/>
      <c r="AS77" s="943"/>
      <c r="AT77" s="899"/>
      <c r="AU77" s="944">
        <v>0</v>
      </c>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2">
      <c r="A78" s="234">
        <v>11</v>
      </c>
      <c r="B78" s="938" t="s">
        <v>601</v>
      </c>
      <c r="C78" s="939"/>
      <c r="D78" s="939"/>
      <c r="E78" s="939"/>
      <c r="F78" s="939"/>
      <c r="G78" s="939"/>
      <c r="H78" s="939"/>
      <c r="I78" s="939"/>
      <c r="J78" s="939"/>
      <c r="K78" s="939"/>
      <c r="L78" s="939"/>
      <c r="M78" s="939"/>
      <c r="N78" s="939"/>
      <c r="O78" s="939"/>
      <c r="P78" s="940"/>
      <c r="Q78" s="941">
        <v>613</v>
      </c>
      <c r="R78" s="895"/>
      <c r="S78" s="895"/>
      <c r="T78" s="895"/>
      <c r="U78" s="895"/>
      <c r="V78" s="895">
        <v>466</v>
      </c>
      <c r="W78" s="895"/>
      <c r="X78" s="895"/>
      <c r="Y78" s="895"/>
      <c r="Z78" s="895"/>
      <c r="AA78" s="895">
        <v>147</v>
      </c>
      <c r="AB78" s="895"/>
      <c r="AC78" s="895"/>
      <c r="AD78" s="895"/>
      <c r="AE78" s="895"/>
      <c r="AF78" s="895">
        <v>1245</v>
      </c>
      <c r="AG78" s="895"/>
      <c r="AH78" s="895"/>
      <c r="AI78" s="895"/>
      <c r="AJ78" s="895"/>
      <c r="AK78" s="895">
        <v>0</v>
      </c>
      <c r="AL78" s="895"/>
      <c r="AM78" s="895"/>
      <c r="AN78" s="895"/>
      <c r="AO78" s="895"/>
      <c r="AP78" s="895">
        <v>1550</v>
      </c>
      <c r="AQ78" s="895"/>
      <c r="AR78" s="895"/>
      <c r="AS78" s="895"/>
      <c r="AT78" s="895"/>
      <c r="AU78" s="895">
        <v>0</v>
      </c>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2">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2">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2">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2">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2">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2">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2">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2">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2">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5">
      <c r="A88" s="236" t="s">
        <v>396</v>
      </c>
      <c r="B88" s="854" t="s">
        <v>427</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c r="AG88" s="909"/>
      <c r="AH88" s="909"/>
      <c r="AI88" s="909"/>
      <c r="AJ88" s="909"/>
      <c r="AK88" s="906"/>
      <c r="AL88" s="906"/>
      <c r="AM88" s="906"/>
      <c r="AN88" s="906"/>
      <c r="AO88" s="906"/>
      <c r="AP88" s="909"/>
      <c r="AQ88" s="909"/>
      <c r="AR88" s="909"/>
      <c r="AS88" s="909"/>
      <c r="AT88" s="909"/>
      <c r="AU88" s="909"/>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396</v>
      </c>
      <c r="BR102" s="854" t="s">
        <v>428</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429</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430</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431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2" t="s">
        <v>433</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434</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2">
      <c r="A109" s="977" t="s">
        <v>435</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436</v>
      </c>
      <c r="AB109" s="958"/>
      <c r="AC109" s="958"/>
      <c r="AD109" s="958"/>
      <c r="AE109" s="959"/>
      <c r="AF109" s="957" t="s">
        <v>437</v>
      </c>
      <c r="AG109" s="958"/>
      <c r="AH109" s="958"/>
      <c r="AI109" s="958"/>
      <c r="AJ109" s="959"/>
      <c r="AK109" s="957" t="s">
        <v>306</v>
      </c>
      <c r="AL109" s="958"/>
      <c r="AM109" s="958"/>
      <c r="AN109" s="958"/>
      <c r="AO109" s="959"/>
      <c r="AP109" s="957" t="s">
        <v>438</v>
      </c>
      <c r="AQ109" s="958"/>
      <c r="AR109" s="958"/>
      <c r="AS109" s="958"/>
      <c r="AT109" s="960"/>
      <c r="AU109" s="977" t="s">
        <v>435</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436</v>
      </c>
      <c r="BR109" s="958"/>
      <c r="BS109" s="958"/>
      <c r="BT109" s="958"/>
      <c r="BU109" s="959"/>
      <c r="BV109" s="957" t="s">
        <v>437</v>
      </c>
      <c r="BW109" s="958"/>
      <c r="BX109" s="958"/>
      <c r="BY109" s="958"/>
      <c r="BZ109" s="959"/>
      <c r="CA109" s="957" t="s">
        <v>306</v>
      </c>
      <c r="CB109" s="958"/>
      <c r="CC109" s="958"/>
      <c r="CD109" s="958"/>
      <c r="CE109" s="959"/>
      <c r="CF109" s="978" t="s">
        <v>438</v>
      </c>
      <c r="CG109" s="978"/>
      <c r="CH109" s="978"/>
      <c r="CI109" s="978"/>
      <c r="CJ109" s="978"/>
      <c r="CK109" s="957" t="s">
        <v>439</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436</v>
      </c>
      <c r="DH109" s="958"/>
      <c r="DI109" s="958"/>
      <c r="DJ109" s="958"/>
      <c r="DK109" s="959"/>
      <c r="DL109" s="957" t="s">
        <v>437</v>
      </c>
      <c r="DM109" s="958"/>
      <c r="DN109" s="958"/>
      <c r="DO109" s="958"/>
      <c r="DP109" s="959"/>
      <c r="DQ109" s="957" t="s">
        <v>306</v>
      </c>
      <c r="DR109" s="958"/>
      <c r="DS109" s="958"/>
      <c r="DT109" s="958"/>
      <c r="DU109" s="959"/>
      <c r="DV109" s="957" t="s">
        <v>438</v>
      </c>
      <c r="DW109" s="958"/>
      <c r="DX109" s="958"/>
      <c r="DY109" s="958"/>
      <c r="DZ109" s="960"/>
    </row>
    <row r="110" spans="1:131" s="226" customFormat="1" ht="26.25" customHeight="1" x14ac:dyDescent="0.2">
      <c r="A110" s="961" t="s">
        <v>440</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t="s">
        <v>415</v>
      </c>
      <c r="AB110" s="965"/>
      <c r="AC110" s="965"/>
      <c r="AD110" s="965"/>
      <c r="AE110" s="966"/>
      <c r="AF110" s="967" t="s">
        <v>441</v>
      </c>
      <c r="AG110" s="965"/>
      <c r="AH110" s="965"/>
      <c r="AI110" s="965"/>
      <c r="AJ110" s="966"/>
      <c r="AK110" s="967" t="s">
        <v>441</v>
      </c>
      <c r="AL110" s="965"/>
      <c r="AM110" s="965"/>
      <c r="AN110" s="965"/>
      <c r="AO110" s="966"/>
      <c r="AP110" s="968" t="s">
        <v>442</v>
      </c>
      <c r="AQ110" s="969"/>
      <c r="AR110" s="969"/>
      <c r="AS110" s="969"/>
      <c r="AT110" s="970"/>
      <c r="AU110" s="971" t="s">
        <v>72</v>
      </c>
      <c r="AV110" s="972"/>
      <c r="AW110" s="972"/>
      <c r="AX110" s="972"/>
      <c r="AY110" s="972"/>
      <c r="AZ110" s="994" t="s">
        <v>443</v>
      </c>
      <c r="BA110" s="962"/>
      <c r="BB110" s="962"/>
      <c r="BC110" s="962"/>
      <c r="BD110" s="962"/>
      <c r="BE110" s="962"/>
      <c r="BF110" s="962"/>
      <c r="BG110" s="962"/>
      <c r="BH110" s="962"/>
      <c r="BI110" s="962"/>
      <c r="BJ110" s="962"/>
      <c r="BK110" s="962"/>
      <c r="BL110" s="962"/>
      <c r="BM110" s="962"/>
      <c r="BN110" s="962"/>
      <c r="BO110" s="962"/>
      <c r="BP110" s="963"/>
      <c r="BQ110" s="995" t="s">
        <v>441</v>
      </c>
      <c r="BR110" s="996"/>
      <c r="BS110" s="996"/>
      <c r="BT110" s="996"/>
      <c r="BU110" s="996"/>
      <c r="BV110" s="996" t="s">
        <v>415</v>
      </c>
      <c r="BW110" s="996"/>
      <c r="BX110" s="996"/>
      <c r="BY110" s="996"/>
      <c r="BZ110" s="996"/>
      <c r="CA110" s="996" t="s">
        <v>171</v>
      </c>
      <c r="CB110" s="996"/>
      <c r="CC110" s="996"/>
      <c r="CD110" s="996"/>
      <c r="CE110" s="996"/>
      <c r="CF110" s="1009" t="s">
        <v>444</v>
      </c>
      <c r="CG110" s="1010"/>
      <c r="CH110" s="1010"/>
      <c r="CI110" s="1010"/>
      <c r="CJ110" s="1010"/>
      <c r="CK110" s="1011" t="s">
        <v>445</v>
      </c>
      <c r="CL110" s="1012"/>
      <c r="CM110" s="994" t="s">
        <v>446</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171</v>
      </c>
      <c r="DH110" s="996"/>
      <c r="DI110" s="996"/>
      <c r="DJ110" s="996"/>
      <c r="DK110" s="996"/>
      <c r="DL110" s="996" t="s">
        <v>441</v>
      </c>
      <c r="DM110" s="996"/>
      <c r="DN110" s="996"/>
      <c r="DO110" s="996"/>
      <c r="DP110" s="996"/>
      <c r="DQ110" s="996" t="s">
        <v>441</v>
      </c>
      <c r="DR110" s="996"/>
      <c r="DS110" s="996"/>
      <c r="DT110" s="996"/>
      <c r="DU110" s="996"/>
      <c r="DV110" s="997" t="s">
        <v>441</v>
      </c>
      <c r="DW110" s="997"/>
      <c r="DX110" s="997"/>
      <c r="DY110" s="997"/>
      <c r="DZ110" s="998"/>
    </row>
    <row r="111" spans="1:131" s="226" customFormat="1" ht="26.25" customHeight="1" x14ac:dyDescent="0.2">
      <c r="A111" s="999" t="s">
        <v>447</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415</v>
      </c>
      <c r="AB111" s="1003"/>
      <c r="AC111" s="1003"/>
      <c r="AD111" s="1003"/>
      <c r="AE111" s="1004"/>
      <c r="AF111" s="1005" t="s">
        <v>415</v>
      </c>
      <c r="AG111" s="1003"/>
      <c r="AH111" s="1003"/>
      <c r="AI111" s="1003"/>
      <c r="AJ111" s="1004"/>
      <c r="AK111" s="1005" t="s">
        <v>442</v>
      </c>
      <c r="AL111" s="1003"/>
      <c r="AM111" s="1003"/>
      <c r="AN111" s="1003"/>
      <c r="AO111" s="1004"/>
      <c r="AP111" s="1006" t="s">
        <v>441</v>
      </c>
      <c r="AQ111" s="1007"/>
      <c r="AR111" s="1007"/>
      <c r="AS111" s="1007"/>
      <c r="AT111" s="1008"/>
      <c r="AU111" s="973"/>
      <c r="AV111" s="974"/>
      <c r="AW111" s="974"/>
      <c r="AX111" s="974"/>
      <c r="AY111" s="974"/>
      <c r="AZ111" s="987" t="s">
        <v>448</v>
      </c>
      <c r="BA111" s="988"/>
      <c r="BB111" s="988"/>
      <c r="BC111" s="988"/>
      <c r="BD111" s="988"/>
      <c r="BE111" s="988"/>
      <c r="BF111" s="988"/>
      <c r="BG111" s="988"/>
      <c r="BH111" s="988"/>
      <c r="BI111" s="988"/>
      <c r="BJ111" s="988"/>
      <c r="BK111" s="988"/>
      <c r="BL111" s="988"/>
      <c r="BM111" s="988"/>
      <c r="BN111" s="988"/>
      <c r="BO111" s="988"/>
      <c r="BP111" s="989"/>
      <c r="BQ111" s="990" t="s">
        <v>415</v>
      </c>
      <c r="BR111" s="991"/>
      <c r="BS111" s="991"/>
      <c r="BT111" s="991"/>
      <c r="BU111" s="991"/>
      <c r="BV111" s="991" t="s">
        <v>415</v>
      </c>
      <c r="BW111" s="991"/>
      <c r="BX111" s="991"/>
      <c r="BY111" s="991"/>
      <c r="BZ111" s="991"/>
      <c r="CA111" s="991" t="s">
        <v>171</v>
      </c>
      <c r="CB111" s="991"/>
      <c r="CC111" s="991"/>
      <c r="CD111" s="991"/>
      <c r="CE111" s="991"/>
      <c r="CF111" s="985" t="s">
        <v>171</v>
      </c>
      <c r="CG111" s="986"/>
      <c r="CH111" s="986"/>
      <c r="CI111" s="986"/>
      <c r="CJ111" s="986"/>
      <c r="CK111" s="1013"/>
      <c r="CL111" s="1014"/>
      <c r="CM111" s="987" t="s">
        <v>449</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441</v>
      </c>
      <c r="DH111" s="991"/>
      <c r="DI111" s="991"/>
      <c r="DJ111" s="991"/>
      <c r="DK111" s="991"/>
      <c r="DL111" s="991" t="s">
        <v>171</v>
      </c>
      <c r="DM111" s="991"/>
      <c r="DN111" s="991"/>
      <c r="DO111" s="991"/>
      <c r="DP111" s="991"/>
      <c r="DQ111" s="991" t="s">
        <v>415</v>
      </c>
      <c r="DR111" s="991"/>
      <c r="DS111" s="991"/>
      <c r="DT111" s="991"/>
      <c r="DU111" s="991"/>
      <c r="DV111" s="992" t="s">
        <v>415</v>
      </c>
      <c r="DW111" s="992"/>
      <c r="DX111" s="992"/>
      <c r="DY111" s="992"/>
      <c r="DZ111" s="993"/>
    </row>
    <row r="112" spans="1:131" s="226" customFormat="1" ht="26.25" customHeight="1" x14ac:dyDescent="0.2">
      <c r="A112" s="1017" t="s">
        <v>450</v>
      </c>
      <c r="B112" s="1018"/>
      <c r="C112" s="988" t="s">
        <v>451</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415</v>
      </c>
      <c r="AB112" s="1024"/>
      <c r="AC112" s="1024"/>
      <c r="AD112" s="1024"/>
      <c r="AE112" s="1025"/>
      <c r="AF112" s="1026" t="s">
        <v>415</v>
      </c>
      <c r="AG112" s="1024"/>
      <c r="AH112" s="1024"/>
      <c r="AI112" s="1024"/>
      <c r="AJ112" s="1025"/>
      <c r="AK112" s="1026" t="s">
        <v>441</v>
      </c>
      <c r="AL112" s="1024"/>
      <c r="AM112" s="1024"/>
      <c r="AN112" s="1024"/>
      <c r="AO112" s="1025"/>
      <c r="AP112" s="1027" t="s">
        <v>415</v>
      </c>
      <c r="AQ112" s="1028"/>
      <c r="AR112" s="1028"/>
      <c r="AS112" s="1028"/>
      <c r="AT112" s="1029"/>
      <c r="AU112" s="973"/>
      <c r="AV112" s="974"/>
      <c r="AW112" s="974"/>
      <c r="AX112" s="974"/>
      <c r="AY112" s="974"/>
      <c r="AZ112" s="987" t="s">
        <v>452</v>
      </c>
      <c r="BA112" s="988"/>
      <c r="BB112" s="988"/>
      <c r="BC112" s="988"/>
      <c r="BD112" s="988"/>
      <c r="BE112" s="988"/>
      <c r="BF112" s="988"/>
      <c r="BG112" s="988"/>
      <c r="BH112" s="988"/>
      <c r="BI112" s="988"/>
      <c r="BJ112" s="988"/>
      <c r="BK112" s="988"/>
      <c r="BL112" s="988"/>
      <c r="BM112" s="988"/>
      <c r="BN112" s="988"/>
      <c r="BO112" s="988"/>
      <c r="BP112" s="989"/>
      <c r="BQ112" s="990" t="s">
        <v>441</v>
      </c>
      <c r="BR112" s="991"/>
      <c r="BS112" s="991"/>
      <c r="BT112" s="991"/>
      <c r="BU112" s="991"/>
      <c r="BV112" s="991" t="s">
        <v>441</v>
      </c>
      <c r="BW112" s="991"/>
      <c r="BX112" s="991"/>
      <c r="BY112" s="991"/>
      <c r="BZ112" s="991"/>
      <c r="CA112" s="991" t="s">
        <v>441</v>
      </c>
      <c r="CB112" s="991"/>
      <c r="CC112" s="991"/>
      <c r="CD112" s="991"/>
      <c r="CE112" s="991"/>
      <c r="CF112" s="985" t="s">
        <v>415</v>
      </c>
      <c r="CG112" s="986"/>
      <c r="CH112" s="986"/>
      <c r="CI112" s="986"/>
      <c r="CJ112" s="986"/>
      <c r="CK112" s="1013"/>
      <c r="CL112" s="1014"/>
      <c r="CM112" s="987" t="s">
        <v>453</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444</v>
      </c>
      <c r="DH112" s="991"/>
      <c r="DI112" s="991"/>
      <c r="DJ112" s="991"/>
      <c r="DK112" s="991"/>
      <c r="DL112" s="991" t="s">
        <v>415</v>
      </c>
      <c r="DM112" s="991"/>
      <c r="DN112" s="991"/>
      <c r="DO112" s="991"/>
      <c r="DP112" s="991"/>
      <c r="DQ112" s="991" t="s">
        <v>415</v>
      </c>
      <c r="DR112" s="991"/>
      <c r="DS112" s="991"/>
      <c r="DT112" s="991"/>
      <c r="DU112" s="991"/>
      <c r="DV112" s="992" t="s">
        <v>415</v>
      </c>
      <c r="DW112" s="992"/>
      <c r="DX112" s="992"/>
      <c r="DY112" s="992"/>
      <c r="DZ112" s="993"/>
    </row>
    <row r="113" spans="1:130" s="226" customFormat="1" ht="26.25" customHeight="1" x14ac:dyDescent="0.2">
      <c r="A113" s="1019"/>
      <c r="B113" s="1020"/>
      <c r="C113" s="988" t="s">
        <v>454</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t="s">
        <v>441</v>
      </c>
      <c r="AB113" s="1003"/>
      <c r="AC113" s="1003"/>
      <c r="AD113" s="1003"/>
      <c r="AE113" s="1004"/>
      <c r="AF113" s="1005" t="s">
        <v>441</v>
      </c>
      <c r="AG113" s="1003"/>
      <c r="AH113" s="1003"/>
      <c r="AI113" s="1003"/>
      <c r="AJ113" s="1004"/>
      <c r="AK113" s="1005" t="s">
        <v>441</v>
      </c>
      <c r="AL113" s="1003"/>
      <c r="AM113" s="1003"/>
      <c r="AN113" s="1003"/>
      <c r="AO113" s="1004"/>
      <c r="AP113" s="1006" t="s">
        <v>441</v>
      </c>
      <c r="AQ113" s="1007"/>
      <c r="AR113" s="1007"/>
      <c r="AS113" s="1007"/>
      <c r="AT113" s="1008"/>
      <c r="AU113" s="973"/>
      <c r="AV113" s="974"/>
      <c r="AW113" s="974"/>
      <c r="AX113" s="974"/>
      <c r="AY113" s="974"/>
      <c r="AZ113" s="987" t="s">
        <v>455</v>
      </c>
      <c r="BA113" s="988"/>
      <c r="BB113" s="988"/>
      <c r="BC113" s="988"/>
      <c r="BD113" s="988"/>
      <c r="BE113" s="988"/>
      <c r="BF113" s="988"/>
      <c r="BG113" s="988"/>
      <c r="BH113" s="988"/>
      <c r="BI113" s="988"/>
      <c r="BJ113" s="988"/>
      <c r="BK113" s="988"/>
      <c r="BL113" s="988"/>
      <c r="BM113" s="988"/>
      <c r="BN113" s="988"/>
      <c r="BO113" s="988"/>
      <c r="BP113" s="989"/>
      <c r="BQ113" s="990">
        <v>53068</v>
      </c>
      <c r="BR113" s="991"/>
      <c r="BS113" s="991"/>
      <c r="BT113" s="991"/>
      <c r="BU113" s="991"/>
      <c r="BV113" s="991">
        <v>45009</v>
      </c>
      <c r="BW113" s="991"/>
      <c r="BX113" s="991"/>
      <c r="BY113" s="991"/>
      <c r="BZ113" s="991"/>
      <c r="CA113" s="991">
        <v>36974</v>
      </c>
      <c r="CB113" s="991"/>
      <c r="CC113" s="991"/>
      <c r="CD113" s="991"/>
      <c r="CE113" s="991"/>
      <c r="CF113" s="985">
        <v>0.7</v>
      </c>
      <c r="CG113" s="986"/>
      <c r="CH113" s="986"/>
      <c r="CI113" s="986"/>
      <c r="CJ113" s="986"/>
      <c r="CK113" s="1013"/>
      <c r="CL113" s="1014"/>
      <c r="CM113" s="987" t="s">
        <v>456</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415</v>
      </c>
      <c r="DH113" s="1024"/>
      <c r="DI113" s="1024"/>
      <c r="DJ113" s="1024"/>
      <c r="DK113" s="1025"/>
      <c r="DL113" s="1026" t="s">
        <v>415</v>
      </c>
      <c r="DM113" s="1024"/>
      <c r="DN113" s="1024"/>
      <c r="DO113" s="1024"/>
      <c r="DP113" s="1025"/>
      <c r="DQ113" s="1026" t="s">
        <v>441</v>
      </c>
      <c r="DR113" s="1024"/>
      <c r="DS113" s="1024"/>
      <c r="DT113" s="1024"/>
      <c r="DU113" s="1025"/>
      <c r="DV113" s="1027" t="s">
        <v>444</v>
      </c>
      <c r="DW113" s="1028"/>
      <c r="DX113" s="1028"/>
      <c r="DY113" s="1028"/>
      <c r="DZ113" s="1029"/>
    </row>
    <row r="114" spans="1:130" s="226" customFormat="1" ht="26.25" customHeight="1" x14ac:dyDescent="0.2">
      <c r="A114" s="1019"/>
      <c r="B114" s="1020"/>
      <c r="C114" s="988" t="s">
        <v>457</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29658</v>
      </c>
      <c r="AB114" s="1024"/>
      <c r="AC114" s="1024"/>
      <c r="AD114" s="1024"/>
      <c r="AE114" s="1025"/>
      <c r="AF114" s="1026">
        <v>34342</v>
      </c>
      <c r="AG114" s="1024"/>
      <c r="AH114" s="1024"/>
      <c r="AI114" s="1024"/>
      <c r="AJ114" s="1025"/>
      <c r="AK114" s="1026">
        <v>41393</v>
      </c>
      <c r="AL114" s="1024"/>
      <c r="AM114" s="1024"/>
      <c r="AN114" s="1024"/>
      <c r="AO114" s="1025"/>
      <c r="AP114" s="1027">
        <v>0.8</v>
      </c>
      <c r="AQ114" s="1028"/>
      <c r="AR114" s="1028"/>
      <c r="AS114" s="1028"/>
      <c r="AT114" s="1029"/>
      <c r="AU114" s="973"/>
      <c r="AV114" s="974"/>
      <c r="AW114" s="974"/>
      <c r="AX114" s="974"/>
      <c r="AY114" s="974"/>
      <c r="AZ114" s="987" t="s">
        <v>458</v>
      </c>
      <c r="BA114" s="988"/>
      <c r="BB114" s="988"/>
      <c r="BC114" s="988"/>
      <c r="BD114" s="988"/>
      <c r="BE114" s="988"/>
      <c r="BF114" s="988"/>
      <c r="BG114" s="988"/>
      <c r="BH114" s="988"/>
      <c r="BI114" s="988"/>
      <c r="BJ114" s="988"/>
      <c r="BK114" s="988"/>
      <c r="BL114" s="988"/>
      <c r="BM114" s="988"/>
      <c r="BN114" s="988"/>
      <c r="BO114" s="988"/>
      <c r="BP114" s="989"/>
      <c r="BQ114" s="990">
        <v>343469</v>
      </c>
      <c r="BR114" s="991"/>
      <c r="BS114" s="991"/>
      <c r="BT114" s="991"/>
      <c r="BU114" s="991"/>
      <c r="BV114" s="991">
        <v>230222</v>
      </c>
      <c r="BW114" s="991"/>
      <c r="BX114" s="991"/>
      <c r="BY114" s="991"/>
      <c r="BZ114" s="991"/>
      <c r="CA114" s="991">
        <v>148148</v>
      </c>
      <c r="CB114" s="991"/>
      <c r="CC114" s="991"/>
      <c r="CD114" s="991"/>
      <c r="CE114" s="991"/>
      <c r="CF114" s="985">
        <v>2.9</v>
      </c>
      <c r="CG114" s="986"/>
      <c r="CH114" s="986"/>
      <c r="CI114" s="986"/>
      <c r="CJ114" s="986"/>
      <c r="CK114" s="1013"/>
      <c r="CL114" s="1014"/>
      <c r="CM114" s="987" t="s">
        <v>459</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441</v>
      </c>
      <c r="DH114" s="1024"/>
      <c r="DI114" s="1024"/>
      <c r="DJ114" s="1024"/>
      <c r="DK114" s="1025"/>
      <c r="DL114" s="1026" t="s">
        <v>415</v>
      </c>
      <c r="DM114" s="1024"/>
      <c r="DN114" s="1024"/>
      <c r="DO114" s="1024"/>
      <c r="DP114" s="1025"/>
      <c r="DQ114" s="1026" t="s">
        <v>415</v>
      </c>
      <c r="DR114" s="1024"/>
      <c r="DS114" s="1024"/>
      <c r="DT114" s="1024"/>
      <c r="DU114" s="1025"/>
      <c r="DV114" s="1027" t="s">
        <v>441</v>
      </c>
      <c r="DW114" s="1028"/>
      <c r="DX114" s="1028"/>
      <c r="DY114" s="1028"/>
      <c r="DZ114" s="1029"/>
    </row>
    <row r="115" spans="1:130" s="226" customFormat="1" ht="26.25" customHeight="1" x14ac:dyDescent="0.2">
      <c r="A115" s="1019"/>
      <c r="B115" s="1020"/>
      <c r="C115" s="988" t="s">
        <v>460</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t="s">
        <v>415</v>
      </c>
      <c r="AB115" s="1003"/>
      <c r="AC115" s="1003"/>
      <c r="AD115" s="1003"/>
      <c r="AE115" s="1004"/>
      <c r="AF115" s="1005" t="s">
        <v>444</v>
      </c>
      <c r="AG115" s="1003"/>
      <c r="AH115" s="1003"/>
      <c r="AI115" s="1003"/>
      <c r="AJ115" s="1004"/>
      <c r="AK115" s="1005" t="s">
        <v>444</v>
      </c>
      <c r="AL115" s="1003"/>
      <c r="AM115" s="1003"/>
      <c r="AN115" s="1003"/>
      <c r="AO115" s="1004"/>
      <c r="AP115" s="1006" t="s">
        <v>441</v>
      </c>
      <c r="AQ115" s="1007"/>
      <c r="AR115" s="1007"/>
      <c r="AS115" s="1007"/>
      <c r="AT115" s="1008"/>
      <c r="AU115" s="973"/>
      <c r="AV115" s="974"/>
      <c r="AW115" s="974"/>
      <c r="AX115" s="974"/>
      <c r="AY115" s="974"/>
      <c r="AZ115" s="987" t="s">
        <v>461</v>
      </c>
      <c r="BA115" s="988"/>
      <c r="BB115" s="988"/>
      <c r="BC115" s="988"/>
      <c r="BD115" s="988"/>
      <c r="BE115" s="988"/>
      <c r="BF115" s="988"/>
      <c r="BG115" s="988"/>
      <c r="BH115" s="988"/>
      <c r="BI115" s="988"/>
      <c r="BJ115" s="988"/>
      <c r="BK115" s="988"/>
      <c r="BL115" s="988"/>
      <c r="BM115" s="988"/>
      <c r="BN115" s="988"/>
      <c r="BO115" s="988"/>
      <c r="BP115" s="989"/>
      <c r="BQ115" s="990" t="s">
        <v>441</v>
      </c>
      <c r="BR115" s="991"/>
      <c r="BS115" s="991"/>
      <c r="BT115" s="991"/>
      <c r="BU115" s="991"/>
      <c r="BV115" s="991" t="s">
        <v>415</v>
      </c>
      <c r="BW115" s="991"/>
      <c r="BX115" s="991"/>
      <c r="BY115" s="991"/>
      <c r="BZ115" s="991"/>
      <c r="CA115" s="991" t="s">
        <v>444</v>
      </c>
      <c r="CB115" s="991"/>
      <c r="CC115" s="991"/>
      <c r="CD115" s="991"/>
      <c r="CE115" s="991"/>
      <c r="CF115" s="985" t="s">
        <v>415</v>
      </c>
      <c r="CG115" s="986"/>
      <c r="CH115" s="986"/>
      <c r="CI115" s="986"/>
      <c r="CJ115" s="986"/>
      <c r="CK115" s="1013"/>
      <c r="CL115" s="1014"/>
      <c r="CM115" s="987" t="s">
        <v>462</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415</v>
      </c>
      <c r="DH115" s="1024"/>
      <c r="DI115" s="1024"/>
      <c r="DJ115" s="1024"/>
      <c r="DK115" s="1025"/>
      <c r="DL115" s="1026" t="s">
        <v>441</v>
      </c>
      <c r="DM115" s="1024"/>
      <c r="DN115" s="1024"/>
      <c r="DO115" s="1024"/>
      <c r="DP115" s="1025"/>
      <c r="DQ115" s="1026" t="s">
        <v>415</v>
      </c>
      <c r="DR115" s="1024"/>
      <c r="DS115" s="1024"/>
      <c r="DT115" s="1024"/>
      <c r="DU115" s="1025"/>
      <c r="DV115" s="1027" t="s">
        <v>171</v>
      </c>
      <c r="DW115" s="1028"/>
      <c r="DX115" s="1028"/>
      <c r="DY115" s="1028"/>
      <c r="DZ115" s="1029"/>
    </row>
    <row r="116" spans="1:130" s="226" customFormat="1" ht="26.25" customHeight="1" x14ac:dyDescent="0.2">
      <c r="A116" s="1021"/>
      <c r="B116" s="1022"/>
      <c r="C116" s="1030" t="s">
        <v>463</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444</v>
      </c>
      <c r="AB116" s="1024"/>
      <c r="AC116" s="1024"/>
      <c r="AD116" s="1024"/>
      <c r="AE116" s="1025"/>
      <c r="AF116" s="1026" t="s">
        <v>441</v>
      </c>
      <c r="AG116" s="1024"/>
      <c r="AH116" s="1024"/>
      <c r="AI116" s="1024"/>
      <c r="AJ116" s="1025"/>
      <c r="AK116" s="1026" t="s">
        <v>441</v>
      </c>
      <c r="AL116" s="1024"/>
      <c r="AM116" s="1024"/>
      <c r="AN116" s="1024"/>
      <c r="AO116" s="1025"/>
      <c r="AP116" s="1027" t="s">
        <v>442</v>
      </c>
      <c r="AQ116" s="1028"/>
      <c r="AR116" s="1028"/>
      <c r="AS116" s="1028"/>
      <c r="AT116" s="1029"/>
      <c r="AU116" s="973"/>
      <c r="AV116" s="974"/>
      <c r="AW116" s="974"/>
      <c r="AX116" s="974"/>
      <c r="AY116" s="974"/>
      <c r="AZ116" s="1032" t="s">
        <v>464</v>
      </c>
      <c r="BA116" s="1033"/>
      <c r="BB116" s="1033"/>
      <c r="BC116" s="1033"/>
      <c r="BD116" s="1033"/>
      <c r="BE116" s="1033"/>
      <c r="BF116" s="1033"/>
      <c r="BG116" s="1033"/>
      <c r="BH116" s="1033"/>
      <c r="BI116" s="1033"/>
      <c r="BJ116" s="1033"/>
      <c r="BK116" s="1033"/>
      <c r="BL116" s="1033"/>
      <c r="BM116" s="1033"/>
      <c r="BN116" s="1033"/>
      <c r="BO116" s="1033"/>
      <c r="BP116" s="1034"/>
      <c r="BQ116" s="990" t="s">
        <v>444</v>
      </c>
      <c r="BR116" s="991"/>
      <c r="BS116" s="991"/>
      <c r="BT116" s="991"/>
      <c r="BU116" s="991"/>
      <c r="BV116" s="991" t="s">
        <v>415</v>
      </c>
      <c r="BW116" s="991"/>
      <c r="BX116" s="991"/>
      <c r="BY116" s="991"/>
      <c r="BZ116" s="991"/>
      <c r="CA116" s="991" t="s">
        <v>442</v>
      </c>
      <c r="CB116" s="991"/>
      <c r="CC116" s="991"/>
      <c r="CD116" s="991"/>
      <c r="CE116" s="991"/>
      <c r="CF116" s="985" t="s">
        <v>415</v>
      </c>
      <c r="CG116" s="986"/>
      <c r="CH116" s="986"/>
      <c r="CI116" s="986"/>
      <c r="CJ116" s="986"/>
      <c r="CK116" s="1013"/>
      <c r="CL116" s="1014"/>
      <c r="CM116" s="987" t="s">
        <v>465</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441</v>
      </c>
      <c r="DH116" s="1024"/>
      <c r="DI116" s="1024"/>
      <c r="DJ116" s="1024"/>
      <c r="DK116" s="1025"/>
      <c r="DL116" s="1026" t="s">
        <v>415</v>
      </c>
      <c r="DM116" s="1024"/>
      <c r="DN116" s="1024"/>
      <c r="DO116" s="1024"/>
      <c r="DP116" s="1025"/>
      <c r="DQ116" s="1026" t="s">
        <v>444</v>
      </c>
      <c r="DR116" s="1024"/>
      <c r="DS116" s="1024"/>
      <c r="DT116" s="1024"/>
      <c r="DU116" s="1025"/>
      <c r="DV116" s="1027" t="s">
        <v>415</v>
      </c>
      <c r="DW116" s="1028"/>
      <c r="DX116" s="1028"/>
      <c r="DY116" s="1028"/>
      <c r="DZ116" s="1029"/>
    </row>
    <row r="117" spans="1:130" s="226" customFormat="1" ht="26.25" customHeight="1" x14ac:dyDescent="0.2">
      <c r="A117" s="977" t="s">
        <v>189</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466</v>
      </c>
      <c r="Z117" s="959"/>
      <c r="AA117" s="1043">
        <v>29658</v>
      </c>
      <c r="AB117" s="1044"/>
      <c r="AC117" s="1044"/>
      <c r="AD117" s="1044"/>
      <c r="AE117" s="1045"/>
      <c r="AF117" s="1046">
        <v>34342</v>
      </c>
      <c r="AG117" s="1044"/>
      <c r="AH117" s="1044"/>
      <c r="AI117" s="1044"/>
      <c r="AJ117" s="1045"/>
      <c r="AK117" s="1046">
        <v>41393</v>
      </c>
      <c r="AL117" s="1044"/>
      <c r="AM117" s="1044"/>
      <c r="AN117" s="1044"/>
      <c r="AO117" s="1045"/>
      <c r="AP117" s="1047"/>
      <c r="AQ117" s="1048"/>
      <c r="AR117" s="1048"/>
      <c r="AS117" s="1048"/>
      <c r="AT117" s="1049"/>
      <c r="AU117" s="973"/>
      <c r="AV117" s="974"/>
      <c r="AW117" s="974"/>
      <c r="AX117" s="974"/>
      <c r="AY117" s="974"/>
      <c r="AZ117" s="1039" t="s">
        <v>467</v>
      </c>
      <c r="BA117" s="1040"/>
      <c r="BB117" s="1040"/>
      <c r="BC117" s="1040"/>
      <c r="BD117" s="1040"/>
      <c r="BE117" s="1040"/>
      <c r="BF117" s="1040"/>
      <c r="BG117" s="1040"/>
      <c r="BH117" s="1040"/>
      <c r="BI117" s="1040"/>
      <c r="BJ117" s="1040"/>
      <c r="BK117" s="1040"/>
      <c r="BL117" s="1040"/>
      <c r="BM117" s="1040"/>
      <c r="BN117" s="1040"/>
      <c r="BO117" s="1040"/>
      <c r="BP117" s="1041"/>
      <c r="BQ117" s="990" t="s">
        <v>444</v>
      </c>
      <c r="BR117" s="991"/>
      <c r="BS117" s="991"/>
      <c r="BT117" s="991"/>
      <c r="BU117" s="991"/>
      <c r="BV117" s="991" t="s">
        <v>444</v>
      </c>
      <c r="BW117" s="991"/>
      <c r="BX117" s="991"/>
      <c r="BY117" s="991"/>
      <c r="BZ117" s="991"/>
      <c r="CA117" s="991" t="s">
        <v>444</v>
      </c>
      <c r="CB117" s="991"/>
      <c r="CC117" s="991"/>
      <c r="CD117" s="991"/>
      <c r="CE117" s="991"/>
      <c r="CF117" s="985" t="s">
        <v>171</v>
      </c>
      <c r="CG117" s="986"/>
      <c r="CH117" s="986"/>
      <c r="CI117" s="986"/>
      <c r="CJ117" s="986"/>
      <c r="CK117" s="1013"/>
      <c r="CL117" s="1014"/>
      <c r="CM117" s="987" t="s">
        <v>468</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415</v>
      </c>
      <c r="DH117" s="1024"/>
      <c r="DI117" s="1024"/>
      <c r="DJ117" s="1024"/>
      <c r="DK117" s="1025"/>
      <c r="DL117" s="1026" t="s">
        <v>444</v>
      </c>
      <c r="DM117" s="1024"/>
      <c r="DN117" s="1024"/>
      <c r="DO117" s="1024"/>
      <c r="DP117" s="1025"/>
      <c r="DQ117" s="1026" t="s">
        <v>171</v>
      </c>
      <c r="DR117" s="1024"/>
      <c r="DS117" s="1024"/>
      <c r="DT117" s="1024"/>
      <c r="DU117" s="1025"/>
      <c r="DV117" s="1027" t="s">
        <v>444</v>
      </c>
      <c r="DW117" s="1028"/>
      <c r="DX117" s="1028"/>
      <c r="DY117" s="1028"/>
      <c r="DZ117" s="1029"/>
    </row>
    <row r="118" spans="1:130" s="226" customFormat="1" ht="26.25" customHeight="1" x14ac:dyDescent="0.2">
      <c r="A118" s="977" t="s">
        <v>439</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436</v>
      </c>
      <c r="AB118" s="958"/>
      <c r="AC118" s="958"/>
      <c r="AD118" s="958"/>
      <c r="AE118" s="959"/>
      <c r="AF118" s="957" t="s">
        <v>437</v>
      </c>
      <c r="AG118" s="958"/>
      <c r="AH118" s="958"/>
      <c r="AI118" s="958"/>
      <c r="AJ118" s="959"/>
      <c r="AK118" s="957" t="s">
        <v>306</v>
      </c>
      <c r="AL118" s="958"/>
      <c r="AM118" s="958"/>
      <c r="AN118" s="958"/>
      <c r="AO118" s="959"/>
      <c r="AP118" s="1035" t="s">
        <v>438</v>
      </c>
      <c r="AQ118" s="1036"/>
      <c r="AR118" s="1036"/>
      <c r="AS118" s="1036"/>
      <c r="AT118" s="1037"/>
      <c r="AU118" s="973"/>
      <c r="AV118" s="974"/>
      <c r="AW118" s="974"/>
      <c r="AX118" s="974"/>
      <c r="AY118" s="974"/>
      <c r="AZ118" s="1038" t="s">
        <v>469</v>
      </c>
      <c r="BA118" s="1030"/>
      <c r="BB118" s="1030"/>
      <c r="BC118" s="1030"/>
      <c r="BD118" s="1030"/>
      <c r="BE118" s="1030"/>
      <c r="BF118" s="1030"/>
      <c r="BG118" s="1030"/>
      <c r="BH118" s="1030"/>
      <c r="BI118" s="1030"/>
      <c r="BJ118" s="1030"/>
      <c r="BK118" s="1030"/>
      <c r="BL118" s="1030"/>
      <c r="BM118" s="1030"/>
      <c r="BN118" s="1030"/>
      <c r="BO118" s="1030"/>
      <c r="BP118" s="1031"/>
      <c r="BQ118" s="1064" t="s">
        <v>444</v>
      </c>
      <c r="BR118" s="1065"/>
      <c r="BS118" s="1065"/>
      <c r="BT118" s="1065"/>
      <c r="BU118" s="1065"/>
      <c r="BV118" s="1065" t="s">
        <v>171</v>
      </c>
      <c r="BW118" s="1065"/>
      <c r="BX118" s="1065"/>
      <c r="BY118" s="1065"/>
      <c r="BZ118" s="1065"/>
      <c r="CA118" s="1065" t="s">
        <v>415</v>
      </c>
      <c r="CB118" s="1065"/>
      <c r="CC118" s="1065"/>
      <c r="CD118" s="1065"/>
      <c r="CE118" s="1065"/>
      <c r="CF118" s="985" t="s">
        <v>415</v>
      </c>
      <c r="CG118" s="986"/>
      <c r="CH118" s="986"/>
      <c r="CI118" s="986"/>
      <c r="CJ118" s="986"/>
      <c r="CK118" s="1013"/>
      <c r="CL118" s="1014"/>
      <c r="CM118" s="987" t="s">
        <v>470</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444</v>
      </c>
      <c r="DH118" s="1024"/>
      <c r="DI118" s="1024"/>
      <c r="DJ118" s="1024"/>
      <c r="DK118" s="1025"/>
      <c r="DL118" s="1026" t="s">
        <v>441</v>
      </c>
      <c r="DM118" s="1024"/>
      <c r="DN118" s="1024"/>
      <c r="DO118" s="1024"/>
      <c r="DP118" s="1025"/>
      <c r="DQ118" s="1026" t="s">
        <v>441</v>
      </c>
      <c r="DR118" s="1024"/>
      <c r="DS118" s="1024"/>
      <c r="DT118" s="1024"/>
      <c r="DU118" s="1025"/>
      <c r="DV118" s="1027" t="s">
        <v>415</v>
      </c>
      <c r="DW118" s="1028"/>
      <c r="DX118" s="1028"/>
      <c r="DY118" s="1028"/>
      <c r="DZ118" s="1029"/>
    </row>
    <row r="119" spans="1:130" s="226" customFormat="1" ht="26.25" customHeight="1" x14ac:dyDescent="0.2">
      <c r="A119" s="1121" t="s">
        <v>445</v>
      </c>
      <c r="B119" s="1012"/>
      <c r="C119" s="994" t="s">
        <v>446</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441</v>
      </c>
      <c r="AB119" s="965"/>
      <c r="AC119" s="965"/>
      <c r="AD119" s="965"/>
      <c r="AE119" s="966"/>
      <c r="AF119" s="967" t="s">
        <v>441</v>
      </c>
      <c r="AG119" s="965"/>
      <c r="AH119" s="965"/>
      <c r="AI119" s="965"/>
      <c r="AJ119" s="966"/>
      <c r="AK119" s="967" t="s">
        <v>441</v>
      </c>
      <c r="AL119" s="965"/>
      <c r="AM119" s="965"/>
      <c r="AN119" s="965"/>
      <c r="AO119" s="966"/>
      <c r="AP119" s="968" t="s">
        <v>441</v>
      </c>
      <c r="AQ119" s="969"/>
      <c r="AR119" s="969"/>
      <c r="AS119" s="969"/>
      <c r="AT119" s="970"/>
      <c r="AU119" s="975"/>
      <c r="AV119" s="976"/>
      <c r="AW119" s="976"/>
      <c r="AX119" s="976"/>
      <c r="AY119" s="976"/>
      <c r="AZ119" s="247" t="s">
        <v>189</v>
      </c>
      <c r="BA119" s="247"/>
      <c r="BB119" s="247"/>
      <c r="BC119" s="247"/>
      <c r="BD119" s="247"/>
      <c r="BE119" s="247"/>
      <c r="BF119" s="247"/>
      <c r="BG119" s="247"/>
      <c r="BH119" s="247"/>
      <c r="BI119" s="247"/>
      <c r="BJ119" s="247"/>
      <c r="BK119" s="247"/>
      <c r="BL119" s="247"/>
      <c r="BM119" s="247"/>
      <c r="BN119" s="247"/>
      <c r="BO119" s="1042" t="s">
        <v>471</v>
      </c>
      <c r="BP119" s="1070"/>
      <c r="BQ119" s="1064">
        <v>396537</v>
      </c>
      <c r="BR119" s="1065"/>
      <c r="BS119" s="1065"/>
      <c r="BT119" s="1065"/>
      <c r="BU119" s="1065"/>
      <c r="BV119" s="1065">
        <v>275231</v>
      </c>
      <c r="BW119" s="1065"/>
      <c r="BX119" s="1065"/>
      <c r="BY119" s="1065"/>
      <c r="BZ119" s="1065"/>
      <c r="CA119" s="1065">
        <v>185122</v>
      </c>
      <c r="CB119" s="1065"/>
      <c r="CC119" s="1065"/>
      <c r="CD119" s="1065"/>
      <c r="CE119" s="1065"/>
      <c r="CF119" s="1066"/>
      <c r="CG119" s="1067"/>
      <c r="CH119" s="1067"/>
      <c r="CI119" s="1067"/>
      <c r="CJ119" s="1068"/>
      <c r="CK119" s="1015"/>
      <c r="CL119" s="1016"/>
      <c r="CM119" s="1038" t="s">
        <v>472</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171</v>
      </c>
      <c r="DH119" s="1051"/>
      <c r="DI119" s="1051"/>
      <c r="DJ119" s="1051"/>
      <c r="DK119" s="1052"/>
      <c r="DL119" s="1050" t="s">
        <v>444</v>
      </c>
      <c r="DM119" s="1051"/>
      <c r="DN119" s="1051"/>
      <c r="DO119" s="1051"/>
      <c r="DP119" s="1052"/>
      <c r="DQ119" s="1050" t="s">
        <v>171</v>
      </c>
      <c r="DR119" s="1051"/>
      <c r="DS119" s="1051"/>
      <c r="DT119" s="1051"/>
      <c r="DU119" s="1052"/>
      <c r="DV119" s="1053" t="s">
        <v>171</v>
      </c>
      <c r="DW119" s="1054"/>
      <c r="DX119" s="1054"/>
      <c r="DY119" s="1054"/>
      <c r="DZ119" s="1055"/>
    </row>
    <row r="120" spans="1:130" s="226" customFormat="1" ht="26.25" customHeight="1" x14ac:dyDescent="0.2">
      <c r="A120" s="1122"/>
      <c r="B120" s="1014"/>
      <c r="C120" s="987" t="s">
        <v>449</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441</v>
      </c>
      <c r="AB120" s="1024"/>
      <c r="AC120" s="1024"/>
      <c r="AD120" s="1024"/>
      <c r="AE120" s="1025"/>
      <c r="AF120" s="1026" t="s">
        <v>441</v>
      </c>
      <c r="AG120" s="1024"/>
      <c r="AH120" s="1024"/>
      <c r="AI120" s="1024"/>
      <c r="AJ120" s="1025"/>
      <c r="AK120" s="1026" t="s">
        <v>415</v>
      </c>
      <c r="AL120" s="1024"/>
      <c r="AM120" s="1024"/>
      <c r="AN120" s="1024"/>
      <c r="AO120" s="1025"/>
      <c r="AP120" s="1027" t="s">
        <v>171</v>
      </c>
      <c r="AQ120" s="1028"/>
      <c r="AR120" s="1028"/>
      <c r="AS120" s="1028"/>
      <c r="AT120" s="1029"/>
      <c r="AU120" s="1056" t="s">
        <v>473</v>
      </c>
      <c r="AV120" s="1057"/>
      <c r="AW120" s="1057"/>
      <c r="AX120" s="1057"/>
      <c r="AY120" s="1058"/>
      <c r="AZ120" s="994" t="s">
        <v>474</v>
      </c>
      <c r="BA120" s="962"/>
      <c r="BB120" s="962"/>
      <c r="BC120" s="962"/>
      <c r="BD120" s="962"/>
      <c r="BE120" s="962"/>
      <c r="BF120" s="962"/>
      <c r="BG120" s="962"/>
      <c r="BH120" s="962"/>
      <c r="BI120" s="962"/>
      <c r="BJ120" s="962"/>
      <c r="BK120" s="962"/>
      <c r="BL120" s="962"/>
      <c r="BM120" s="962"/>
      <c r="BN120" s="962"/>
      <c r="BO120" s="962"/>
      <c r="BP120" s="963"/>
      <c r="BQ120" s="995">
        <v>25977649</v>
      </c>
      <c r="BR120" s="996"/>
      <c r="BS120" s="996"/>
      <c r="BT120" s="996"/>
      <c r="BU120" s="996"/>
      <c r="BV120" s="996">
        <v>33077107</v>
      </c>
      <c r="BW120" s="996"/>
      <c r="BX120" s="996"/>
      <c r="BY120" s="996"/>
      <c r="BZ120" s="996"/>
      <c r="CA120" s="996">
        <v>35917769</v>
      </c>
      <c r="CB120" s="996"/>
      <c r="CC120" s="996"/>
      <c r="CD120" s="996"/>
      <c r="CE120" s="996"/>
      <c r="CF120" s="1009">
        <v>698.5</v>
      </c>
      <c r="CG120" s="1010"/>
      <c r="CH120" s="1010"/>
      <c r="CI120" s="1010"/>
      <c r="CJ120" s="1010"/>
      <c r="CK120" s="1071" t="s">
        <v>475</v>
      </c>
      <c r="CL120" s="1072"/>
      <c r="CM120" s="1072"/>
      <c r="CN120" s="1072"/>
      <c r="CO120" s="1073"/>
      <c r="CP120" s="1079" t="s">
        <v>476</v>
      </c>
      <c r="CQ120" s="1080"/>
      <c r="CR120" s="1080"/>
      <c r="CS120" s="1080"/>
      <c r="CT120" s="1080"/>
      <c r="CU120" s="1080"/>
      <c r="CV120" s="1080"/>
      <c r="CW120" s="1080"/>
      <c r="CX120" s="1080"/>
      <c r="CY120" s="1080"/>
      <c r="CZ120" s="1080"/>
      <c r="DA120" s="1080"/>
      <c r="DB120" s="1080"/>
      <c r="DC120" s="1080"/>
      <c r="DD120" s="1080"/>
      <c r="DE120" s="1080"/>
      <c r="DF120" s="1081"/>
      <c r="DG120" s="995" t="s">
        <v>444</v>
      </c>
      <c r="DH120" s="996"/>
      <c r="DI120" s="996"/>
      <c r="DJ120" s="996"/>
      <c r="DK120" s="996"/>
      <c r="DL120" s="996" t="s">
        <v>171</v>
      </c>
      <c r="DM120" s="996"/>
      <c r="DN120" s="996"/>
      <c r="DO120" s="996"/>
      <c r="DP120" s="996"/>
      <c r="DQ120" s="996" t="s">
        <v>441</v>
      </c>
      <c r="DR120" s="996"/>
      <c r="DS120" s="996"/>
      <c r="DT120" s="996"/>
      <c r="DU120" s="996"/>
      <c r="DV120" s="997" t="s">
        <v>171</v>
      </c>
      <c r="DW120" s="997"/>
      <c r="DX120" s="997"/>
      <c r="DY120" s="997"/>
      <c r="DZ120" s="998"/>
    </row>
    <row r="121" spans="1:130" s="226" customFormat="1" ht="26.25" customHeight="1" x14ac:dyDescent="0.2">
      <c r="A121" s="1122"/>
      <c r="B121" s="1014"/>
      <c r="C121" s="1039" t="s">
        <v>477</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444</v>
      </c>
      <c r="AB121" s="1024"/>
      <c r="AC121" s="1024"/>
      <c r="AD121" s="1024"/>
      <c r="AE121" s="1025"/>
      <c r="AF121" s="1026" t="s">
        <v>415</v>
      </c>
      <c r="AG121" s="1024"/>
      <c r="AH121" s="1024"/>
      <c r="AI121" s="1024"/>
      <c r="AJ121" s="1025"/>
      <c r="AK121" s="1026" t="s">
        <v>171</v>
      </c>
      <c r="AL121" s="1024"/>
      <c r="AM121" s="1024"/>
      <c r="AN121" s="1024"/>
      <c r="AO121" s="1025"/>
      <c r="AP121" s="1027" t="s">
        <v>415</v>
      </c>
      <c r="AQ121" s="1028"/>
      <c r="AR121" s="1028"/>
      <c r="AS121" s="1028"/>
      <c r="AT121" s="1029"/>
      <c r="AU121" s="1059"/>
      <c r="AV121" s="1060"/>
      <c r="AW121" s="1060"/>
      <c r="AX121" s="1060"/>
      <c r="AY121" s="1061"/>
      <c r="AZ121" s="987" t="s">
        <v>478</v>
      </c>
      <c r="BA121" s="988"/>
      <c r="BB121" s="988"/>
      <c r="BC121" s="988"/>
      <c r="BD121" s="988"/>
      <c r="BE121" s="988"/>
      <c r="BF121" s="988"/>
      <c r="BG121" s="988"/>
      <c r="BH121" s="988"/>
      <c r="BI121" s="988"/>
      <c r="BJ121" s="988"/>
      <c r="BK121" s="988"/>
      <c r="BL121" s="988"/>
      <c r="BM121" s="988"/>
      <c r="BN121" s="988"/>
      <c r="BO121" s="988"/>
      <c r="BP121" s="989"/>
      <c r="BQ121" s="990" t="s">
        <v>444</v>
      </c>
      <c r="BR121" s="991"/>
      <c r="BS121" s="991"/>
      <c r="BT121" s="991"/>
      <c r="BU121" s="991"/>
      <c r="BV121" s="991" t="s">
        <v>415</v>
      </c>
      <c r="BW121" s="991"/>
      <c r="BX121" s="991"/>
      <c r="BY121" s="991"/>
      <c r="BZ121" s="991"/>
      <c r="CA121" s="991" t="s">
        <v>444</v>
      </c>
      <c r="CB121" s="991"/>
      <c r="CC121" s="991"/>
      <c r="CD121" s="991"/>
      <c r="CE121" s="991"/>
      <c r="CF121" s="985" t="s">
        <v>444</v>
      </c>
      <c r="CG121" s="986"/>
      <c r="CH121" s="986"/>
      <c r="CI121" s="986"/>
      <c r="CJ121" s="986"/>
      <c r="CK121" s="1074"/>
      <c r="CL121" s="1075"/>
      <c r="CM121" s="1075"/>
      <c r="CN121" s="1075"/>
      <c r="CO121" s="1076"/>
      <c r="CP121" s="1084" t="s">
        <v>479</v>
      </c>
      <c r="CQ121" s="1085"/>
      <c r="CR121" s="1085"/>
      <c r="CS121" s="1085"/>
      <c r="CT121" s="1085"/>
      <c r="CU121" s="1085"/>
      <c r="CV121" s="1085"/>
      <c r="CW121" s="1085"/>
      <c r="CX121" s="1085"/>
      <c r="CY121" s="1085"/>
      <c r="CZ121" s="1085"/>
      <c r="DA121" s="1085"/>
      <c r="DB121" s="1085"/>
      <c r="DC121" s="1085"/>
      <c r="DD121" s="1085"/>
      <c r="DE121" s="1085"/>
      <c r="DF121" s="1086"/>
      <c r="DG121" s="990" t="s">
        <v>415</v>
      </c>
      <c r="DH121" s="991"/>
      <c r="DI121" s="991"/>
      <c r="DJ121" s="991"/>
      <c r="DK121" s="991"/>
      <c r="DL121" s="991" t="s">
        <v>444</v>
      </c>
      <c r="DM121" s="991"/>
      <c r="DN121" s="991"/>
      <c r="DO121" s="991"/>
      <c r="DP121" s="991"/>
      <c r="DQ121" s="991" t="s">
        <v>441</v>
      </c>
      <c r="DR121" s="991"/>
      <c r="DS121" s="991"/>
      <c r="DT121" s="991"/>
      <c r="DU121" s="991"/>
      <c r="DV121" s="992" t="s">
        <v>441</v>
      </c>
      <c r="DW121" s="992"/>
      <c r="DX121" s="992"/>
      <c r="DY121" s="992"/>
      <c r="DZ121" s="993"/>
    </row>
    <row r="122" spans="1:130" s="226" customFormat="1" ht="26.25" customHeight="1" x14ac:dyDescent="0.2">
      <c r="A122" s="1122"/>
      <c r="B122" s="1014"/>
      <c r="C122" s="987" t="s">
        <v>459</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171</v>
      </c>
      <c r="AB122" s="1024"/>
      <c r="AC122" s="1024"/>
      <c r="AD122" s="1024"/>
      <c r="AE122" s="1025"/>
      <c r="AF122" s="1026" t="s">
        <v>171</v>
      </c>
      <c r="AG122" s="1024"/>
      <c r="AH122" s="1024"/>
      <c r="AI122" s="1024"/>
      <c r="AJ122" s="1025"/>
      <c r="AK122" s="1026" t="s">
        <v>171</v>
      </c>
      <c r="AL122" s="1024"/>
      <c r="AM122" s="1024"/>
      <c r="AN122" s="1024"/>
      <c r="AO122" s="1025"/>
      <c r="AP122" s="1027" t="s">
        <v>171</v>
      </c>
      <c r="AQ122" s="1028"/>
      <c r="AR122" s="1028"/>
      <c r="AS122" s="1028"/>
      <c r="AT122" s="1029"/>
      <c r="AU122" s="1059"/>
      <c r="AV122" s="1060"/>
      <c r="AW122" s="1060"/>
      <c r="AX122" s="1060"/>
      <c r="AY122" s="1061"/>
      <c r="AZ122" s="1038" t="s">
        <v>480</v>
      </c>
      <c r="BA122" s="1030"/>
      <c r="BB122" s="1030"/>
      <c r="BC122" s="1030"/>
      <c r="BD122" s="1030"/>
      <c r="BE122" s="1030"/>
      <c r="BF122" s="1030"/>
      <c r="BG122" s="1030"/>
      <c r="BH122" s="1030"/>
      <c r="BI122" s="1030"/>
      <c r="BJ122" s="1030"/>
      <c r="BK122" s="1030"/>
      <c r="BL122" s="1030"/>
      <c r="BM122" s="1030"/>
      <c r="BN122" s="1030"/>
      <c r="BO122" s="1030"/>
      <c r="BP122" s="1031"/>
      <c r="BQ122" s="1064">
        <v>957669</v>
      </c>
      <c r="BR122" s="1065"/>
      <c r="BS122" s="1065"/>
      <c r="BT122" s="1065"/>
      <c r="BU122" s="1065"/>
      <c r="BV122" s="1065">
        <v>818569</v>
      </c>
      <c r="BW122" s="1065"/>
      <c r="BX122" s="1065"/>
      <c r="BY122" s="1065"/>
      <c r="BZ122" s="1065"/>
      <c r="CA122" s="1065">
        <v>681773</v>
      </c>
      <c r="CB122" s="1065"/>
      <c r="CC122" s="1065"/>
      <c r="CD122" s="1065"/>
      <c r="CE122" s="1065"/>
      <c r="CF122" s="1082">
        <v>13.3</v>
      </c>
      <c r="CG122" s="1083"/>
      <c r="CH122" s="1083"/>
      <c r="CI122" s="1083"/>
      <c r="CJ122" s="1083"/>
      <c r="CK122" s="1074"/>
      <c r="CL122" s="1075"/>
      <c r="CM122" s="1075"/>
      <c r="CN122" s="1075"/>
      <c r="CO122" s="1076"/>
      <c r="CP122" s="1084" t="s">
        <v>481</v>
      </c>
      <c r="CQ122" s="1085"/>
      <c r="CR122" s="1085"/>
      <c r="CS122" s="1085"/>
      <c r="CT122" s="1085"/>
      <c r="CU122" s="1085"/>
      <c r="CV122" s="1085"/>
      <c r="CW122" s="1085"/>
      <c r="CX122" s="1085"/>
      <c r="CY122" s="1085"/>
      <c r="CZ122" s="1085"/>
      <c r="DA122" s="1085"/>
      <c r="DB122" s="1085"/>
      <c r="DC122" s="1085"/>
      <c r="DD122" s="1085"/>
      <c r="DE122" s="1085"/>
      <c r="DF122" s="1086"/>
      <c r="DG122" s="990" t="s">
        <v>444</v>
      </c>
      <c r="DH122" s="991"/>
      <c r="DI122" s="991"/>
      <c r="DJ122" s="991"/>
      <c r="DK122" s="991"/>
      <c r="DL122" s="991" t="s">
        <v>171</v>
      </c>
      <c r="DM122" s="991"/>
      <c r="DN122" s="991"/>
      <c r="DO122" s="991"/>
      <c r="DP122" s="991"/>
      <c r="DQ122" s="991" t="s">
        <v>441</v>
      </c>
      <c r="DR122" s="991"/>
      <c r="DS122" s="991"/>
      <c r="DT122" s="991"/>
      <c r="DU122" s="991"/>
      <c r="DV122" s="992" t="s">
        <v>415</v>
      </c>
      <c r="DW122" s="992"/>
      <c r="DX122" s="992"/>
      <c r="DY122" s="992"/>
      <c r="DZ122" s="993"/>
    </row>
    <row r="123" spans="1:130" s="226" customFormat="1" ht="26.25" customHeight="1" x14ac:dyDescent="0.2">
      <c r="A123" s="1122"/>
      <c r="B123" s="1014"/>
      <c r="C123" s="987" t="s">
        <v>465</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441</v>
      </c>
      <c r="AB123" s="1024"/>
      <c r="AC123" s="1024"/>
      <c r="AD123" s="1024"/>
      <c r="AE123" s="1025"/>
      <c r="AF123" s="1026" t="s">
        <v>441</v>
      </c>
      <c r="AG123" s="1024"/>
      <c r="AH123" s="1024"/>
      <c r="AI123" s="1024"/>
      <c r="AJ123" s="1025"/>
      <c r="AK123" s="1026" t="s">
        <v>441</v>
      </c>
      <c r="AL123" s="1024"/>
      <c r="AM123" s="1024"/>
      <c r="AN123" s="1024"/>
      <c r="AO123" s="1025"/>
      <c r="AP123" s="1027" t="s">
        <v>415</v>
      </c>
      <c r="AQ123" s="1028"/>
      <c r="AR123" s="1028"/>
      <c r="AS123" s="1028"/>
      <c r="AT123" s="1029"/>
      <c r="AU123" s="1062"/>
      <c r="AV123" s="1063"/>
      <c r="AW123" s="1063"/>
      <c r="AX123" s="1063"/>
      <c r="AY123" s="1063"/>
      <c r="AZ123" s="247" t="s">
        <v>189</v>
      </c>
      <c r="BA123" s="247"/>
      <c r="BB123" s="247"/>
      <c r="BC123" s="247"/>
      <c r="BD123" s="247"/>
      <c r="BE123" s="247"/>
      <c r="BF123" s="247"/>
      <c r="BG123" s="247"/>
      <c r="BH123" s="247"/>
      <c r="BI123" s="247"/>
      <c r="BJ123" s="247"/>
      <c r="BK123" s="247"/>
      <c r="BL123" s="247"/>
      <c r="BM123" s="247"/>
      <c r="BN123" s="247"/>
      <c r="BO123" s="1042" t="s">
        <v>482</v>
      </c>
      <c r="BP123" s="1070"/>
      <c r="BQ123" s="1128">
        <v>26935318</v>
      </c>
      <c r="BR123" s="1129"/>
      <c r="BS123" s="1129"/>
      <c r="BT123" s="1129"/>
      <c r="BU123" s="1129"/>
      <c r="BV123" s="1129">
        <v>33895676</v>
      </c>
      <c r="BW123" s="1129"/>
      <c r="BX123" s="1129"/>
      <c r="BY123" s="1129"/>
      <c r="BZ123" s="1129"/>
      <c r="CA123" s="1129">
        <v>36599542</v>
      </c>
      <c r="CB123" s="1129"/>
      <c r="CC123" s="1129"/>
      <c r="CD123" s="1129"/>
      <c r="CE123" s="1129"/>
      <c r="CF123" s="1066"/>
      <c r="CG123" s="1067"/>
      <c r="CH123" s="1067"/>
      <c r="CI123" s="1067"/>
      <c r="CJ123" s="1068"/>
      <c r="CK123" s="1074"/>
      <c r="CL123" s="1075"/>
      <c r="CM123" s="1075"/>
      <c r="CN123" s="1075"/>
      <c r="CO123" s="1076"/>
      <c r="CP123" s="1084" t="s">
        <v>483</v>
      </c>
      <c r="CQ123" s="1085"/>
      <c r="CR123" s="1085"/>
      <c r="CS123" s="1085"/>
      <c r="CT123" s="1085"/>
      <c r="CU123" s="1085"/>
      <c r="CV123" s="1085"/>
      <c r="CW123" s="1085"/>
      <c r="CX123" s="1085"/>
      <c r="CY123" s="1085"/>
      <c r="CZ123" s="1085"/>
      <c r="DA123" s="1085"/>
      <c r="DB123" s="1085"/>
      <c r="DC123" s="1085"/>
      <c r="DD123" s="1085"/>
      <c r="DE123" s="1085"/>
      <c r="DF123" s="1086"/>
      <c r="DG123" s="1023" t="s">
        <v>171</v>
      </c>
      <c r="DH123" s="1024"/>
      <c r="DI123" s="1024"/>
      <c r="DJ123" s="1024"/>
      <c r="DK123" s="1025"/>
      <c r="DL123" s="1026" t="s">
        <v>171</v>
      </c>
      <c r="DM123" s="1024"/>
      <c r="DN123" s="1024"/>
      <c r="DO123" s="1024"/>
      <c r="DP123" s="1025"/>
      <c r="DQ123" s="1026" t="s">
        <v>171</v>
      </c>
      <c r="DR123" s="1024"/>
      <c r="DS123" s="1024"/>
      <c r="DT123" s="1024"/>
      <c r="DU123" s="1025"/>
      <c r="DV123" s="1027" t="s">
        <v>171</v>
      </c>
      <c r="DW123" s="1028"/>
      <c r="DX123" s="1028"/>
      <c r="DY123" s="1028"/>
      <c r="DZ123" s="1029"/>
    </row>
    <row r="124" spans="1:130" s="226" customFormat="1" ht="26.25" customHeight="1" thickBot="1" x14ac:dyDescent="0.25">
      <c r="A124" s="1122"/>
      <c r="B124" s="1014"/>
      <c r="C124" s="987" t="s">
        <v>468</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415</v>
      </c>
      <c r="AB124" s="1024"/>
      <c r="AC124" s="1024"/>
      <c r="AD124" s="1024"/>
      <c r="AE124" s="1025"/>
      <c r="AF124" s="1026" t="s">
        <v>171</v>
      </c>
      <c r="AG124" s="1024"/>
      <c r="AH124" s="1024"/>
      <c r="AI124" s="1024"/>
      <c r="AJ124" s="1025"/>
      <c r="AK124" s="1026" t="s">
        <v>415</v>
      </c>
      <c r="AL124" s="1024"/>
      <c r="AM124" s="1024"/>
      <c r="AN124" s="1024"/>
      <c r="AO124" s="1025"/>
      <c r="AP124" s="1027" t="s">
        <v>171</v>
      </c>
      <c r="AQ124" s="1028"/>
      <c r="AR124" s="1028"/>
      <c r="AS124" s="1028"/>
      <c r="AT124" s="1029"/>
      <c r="AU124" s="1124" t="s">
        <v>484</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441</v>
      </c>
      <c r="BR124" s="1092"/>
      <c r="BS124" s="1092"/>
      <c r="BT124" s="1092"/>
      <c r="BU124" s="1092"/>
      <c r="BV124" s="1092" t="s">
        <v>415</v>
      </c>
      <c r="BW124" s="1092"/>
      <c r="BX124" s="1092"/>
      <c r="BY124" s="1092"/>
      <c r="BZ124" s="1092"/>
      <c r="CA124" s="1092" t="s">
        <v>415</v>
      </c>
      <c r="CB124" s="1092"/>
      <c r="CC124" s="1092"/>
      <c r="CD124" s="1092"/>
      <c r="CE124" s="1092"/>
      <c r="CF124" s="1093"/>
      <c r="CG124" s="1094"/>
      <c r="CH124" s="1094"/>
      <c r="CI124" s="1094"/>
      <c r="CJ124" s="1095"/>
      <c r="CK124" s="1077"/>
      <c r="CL124" s="1077"/>
      <c r="CM124" s="1077"/>
      <c r="CN124" s="1077"/>
      <c r="CO124" s="1078"/>
      <c r="CP124" s="1084" t="s">
        <v>485</v>
      </c>
      <c r="CQ124" s="1085"/>
      <c r="CR124" s="1085"/>
      <c r="CS124" s="1085"/>
      <c r="CT124" s="1085"/>
      <c r="CU124" s="1085"/>
      <c r="CV124" s="1085"/>
      <c r="CW124" s="1085"/>
      <c r="CX124" s="1085"/>
      <c r="CY124" s="1085"/>
      <c r="CZ124" s="1085"/>
      <c r="DA124" s="1085"/>
      <c r="DB124" s="1085"/>
      <c r="DC124" s="1085"/>
      <c r="DD124" s="1085"/>
      <c r="DE124" s="1085"/>
      <c r="DF124" s="1086"/>
      <c r="DG124" s="1069" t="s">
        <v>171</v>
      </c>
      <c r="DH124" s="1051"/>
      <c r="DI124" s="1051"/>
      <c r="DJ124" s="1051"/>
      <c r="DK124" s="1052"/>
      <c r="DL124" s="1050" t="s">
        <v>171</v>
      </c>
      <c r="DM124" s="1051"/>
      <c r="DN124" s="1051"/>
      <c r="DO124" s="1051"/>
      <c r="DP124" s="1052"/>
      <c r="DQ124" s="1050" t="s">
        <v>171</v>
      </c>
      <c r="DR124" s="1051"/>
      <c r="DS124" s="1051"/>
      <c r="DT124" s="1051"/>
      <c r="DU124" s="1052"/>
      <c r="DV124" s="1053" t="s">
        <v>171</v>
      </c>
      <c r="DW124" s="1054"/>
      <c r="DX124" s="1054"/>
      <c r="DY124" s="1054"/>
      <c r="DZ124" s="1055"/>
    </row>
    <row r="125" spans="1:130" s="226" customFormat="1" ht="26.25" customHeight="1" x14ac:dyDescent="0.2">
      <c r="A125" s="1122"/>
      <c r="B125" s="1014"/>
      <c r="C125" s="987" t="s">
        <v>470</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171</v>
      </c>
      <c r="AB125" s="1024"/>
      <c r="AC125" s="1024"/>
      <c r="AD125" s="1024"/>
      <c r="AE125" s="1025"/>
      <c r="AF125" s="1026" t="s">
        <v>171</v>
      </c>
      <c r="AG125" s="1024"/>
      <c r="AH125" s="1024"/>
      <c r="AI125" s="1024"/>
      <c r="AJ125" s="1025"/>
      <c r="AK125" s="1026" t="s">
        <v>171</v>
      </c>
      <c r="AL125" s="1024"/>
      <c r="AM125" s="1024"/>
      <c r="AN125" s="1024"/>
      <c r="AO125" s="1025"/>
      <c r="AP125" s="1027" t="s">
        <v>171</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486</v>
      </c>
      <c r="CL125" s="1072"/>
      <c r="CM125" s="1072"/>
      <c r="CN125" s="1072"/>
      <c r="CO125" s="1073"/>
      <c r="CP125" s="994" t="s">
        <v>487</v>
      </c>
      <c r="CQ125" s="962"/>
      <c r="CR125" s="962"/>
      <c r="CS125" s="962"/>
      <c r="CT125" s="962"/>
      <c r="CU125" s="962"/>
      <c r="CV125" s="962"/>
      <c r="CW125" s="962"/>
      <c r="CX125" s="962"/>
      <c r="CY125" s="962"/>
      <c r="CZ125" s="962"/>
      <c r="DA125" s="962"/>
      <c r="DB125" s="962"/>
      <c r="DC125" s="962"/>
      <c r="DD125" s="962"/>
      <c r="DE125" s="962"/>
      <c r="DF125" s="963"/>
      <c r="DG125" s="995" t="s">
        <v>171</v>
      </c>
      <c r="DH125" s="996"/>
      <c r="DI125" s="996"/>
      <c r="DJ125" s="996"/>
      <c r="DK125" s="996"/>
      <c r="DL125" s="996" t="s">
        <v>171</v>
      </c>
      <c r="DM125" s="996"/>
      <c r="DN125" s="996"/>
      <c r="DO125" s="996"/>
      <c r="DP125" s="996"/>
      <c r="DQ125" s="996" t="s">
        <v>171</v>
      </c>
      <c r="DR125" s="996"/>
      <c r="DS125" s="996"/>
      <c r="DT125" s="996"/>
      <c r="DU125" s="996"/>
      <c r="DV125" s="997" t="s">
        <v>171</v>
      </c>
      <c r="DW125" s="997"/>
      <c r="DX125" s="997"/>
      <c r="DY125" s="997"/>
      <c r="DZ125" s="998"/>
    </row>
    <row r="126" spans="1:130" s="226" customFormat="1" ht="26.25" customHeight="1" thickBot="1" x14ac:dyDescent="0.25">
      <c r="A126" s="1122"/>
      <c r="B126" s="1014"/>
      <c r="C126" s="987" t="s">
        <v>472</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171</v>
      </c>
      <c r="AB126" s="1024"/>
      <c r="AC126" s="1024"/>
      <c r="AD126" s="1024"/>
      <c r="AE126" s="1025"/>
      <c r="AF126" s="1026" t="s">
        <v>171</v>
      </c>
      <c r="AG126" s="1024"/>
      <c r="AH126" s="1024"/>
      <c r="AI126" s="1024"/>
      <c r="AJ126" s="1025"/>
      <c r="AK126" s="1026" t="s">
        <v>171</v>
      </c>
      <c r="AL126" s="1024"/>
      <c r="AM126" s="1024"/>
      <c r="AN126" s="1024"/>
      <c r="AO126" s="1025"/>
      <c r="AP126" s="1027" t="s">
        <v>171</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488</v>
      </c>
      <c r="CQ126" s="988"/>
      <c r="CR126" s="988"/>
      <c r="CS126" s="988"/>
      <c r="CT126" s="988"/>
      <c r="CU126" s="988"/>
      <c r="CV126" s="988"/>
      <c r="CW126" s="988"/>
      <c r="CX126" s="988"/>
      <c r="CY126" s="988"/>
      <c r="CZ126" s="988"/>
      <c r="DA126" s="988"/>
      <c r="DB126" s="988"/>
      <c r="DC126" s="988"/>
      <c r="DD126" s="988"/>
      <c r="DE126" s="988"/>
      <c r="DF126" s="989"/>
      <c r="DG126" s="990" t="s">
        <v>171</v>
      </c>
      <c r="DH126" s="991"/>
      <c r="DI126" s="991"/>
      <c r="DJ126" s="991"/>
      <c r="DK126" s="991"/>
      <c r="DL126" s="991" t="s">
        <v>171</v>
      </c>
      <c r="DM126" s="991"/>
      <c r="DN126" s="991"/>
      <c r="DO126" s="991"/>
      <c r="DP126" s="991"/>
      <c r="DQ126" s="991" t="s">
        <v>171</v>
      </c>
      <c r="DR126" s="991"/>
      <c r="DS126" s="991"/>
      <c r="DT126" s="991"/>
      <c r="DU126" s="991"/>
      <c r="DV126" s="992" t="s">
        <v>171</v>
      </c>
      <c r="DW126" s="992"/>
      <c r="DX126" s="992"/>
      <c r="DY126" s="992"/>
      <c r="DZ126" s="993"/>
    </row>
    <row r="127" spans="1:130" s="226" customFormat="1" ht="26.25" customHeight="1" x14ac:dyDescent="0.2">
      <c r="A127" s="1123"/>
      <c r="B127" s="1016"/>
      <c r="C127" s="1038" t="s">
        <v>489</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171</v>
      </c>
      <c r="AB127" s="1024"/>
      <c r="AC127" s="1024"/>
      <c r="AD127" s="1024"/>
      <c r="AE127" s="1025"/>
      <c r="AF127" s="1026" t="s">
        <v>171</v>
      </c>
      <c r="AG127" s="1024"/>
      <c r="AH127" s="1024"/>
      <c r="AI127" s="1024"/>
      <c r="AJ127" s="1025"/>
      <c r="AK127" s="1026" t="s">
        <v>171</v>
      </c>
      <c r="AL127" s="1024"/>
      <c r="AM127" s="1024"/>
      <c r="AN127" s="1024"/>
      <c r="AO127" s="1025"/>
      <c r="AP127" s="1027" t="s">
        <v>171</v>
      </c>
      <c r="AQ127" s="1028"/>
      <c r="AR127" s="1028"/>
      <c r="AS127" s="1028"/>
      <c r="AT127" s="1029"/>
      <c r="AU127" s="228"/>
      <c r="AV127" s="228"/>
      <c r="AW127" s="228"/>
      <c r="AX127" s="1096" t="s">
        <v>490</v>
      </c>
      <c r="AY127" s="1097"/>
      <c r="AZ127" s="1097"/>
      <c r="BA127" s="1097"/>
      <c r="BB127" s="1097"/>
      <c r="BC127" s="1097"/>
      <c r="BD127" s="1097"/>
      <c r="BE127" s="1098"/>
      <c r="BF127" s="1099" t="s">
        <v>491</v>
      </c>
      <c r="BG127" s="1097"/>
      <c r="BH127" s="1097"/>
      <c r="BI127" s="1097"/>
      <c r="BJ127" s="1097"/>
      <c r="BK127" s="1097"/>
      <c r="BL127" s="1098"/>
      <c r="BM127" s="1099" t="s">
        <v>492</v>
      </c>
      <c r="BN127" s="1097"/>
      <c r="BO127" s="1097"/>
      <c r="BP127" s="1097"/>
      <c r="BQ127" s="1097"/>
      <c r="BR127" s="1097"/>
      <c r="BS127" s="1098"/>
      <c r="BT127" s="1099" t="s">
        <v>493</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494</v>
      </c>
      <c r="CQ127" s="988"/>
      <c r="CR127" s="988"/>
      <c r="CS127" s="988"/>
      <c r="CT127" s="988"/>
      <c r="CU127" s="988"/>
      <c r="CV127" s="988"/>
      <c r="CW127" s="988"/>
      <c r="CX127" s="988"/>
      <c r="CY127" s="988"/>
      <c r="CZ127" s="988"/>
      <c r="DA127" s="988"/>
      <c r="DB127" s="988"/>
      <c r="DC127" s="988"/>
      <c r="DD127" s="988"/>
      <c r="DE127" s="988"/>
      <c r="DF127" s="989"/>
      <c r="DG127" s="990" t="s">
        <v>171</v>
      </c>
      <c r="DH127" s="991"/>
      <c r="DI127" s="991"/>
      <c r="DJ127" s="991"/>
      <c r="DK127" s="991"/>
      <c r="DL127" s="991" t="s">
        <v>171</v>
      </c>
      <c r="DM127" s="991"/>
      <c r="DN127" s="991"/>
      <c r="DO127" s="991"/>
      <c r="DP127" s="991"/>
      <c r="DQ127" s="991" t="s">
        <v>171</v>
      </c>
      <c r="DR127" s="991"/>
      <c r="DS127" s="991"/>
      <c r="DT127" s="991"/>
      <c r="DU127" s="991"/>
      <c r="DV127" s="992" t="s">
        <v>171</v>
      </c>
      <c r="DW127" s="992"/>
      <c r="DX127" s="992"/>
      <c r="DY127" s="992"/>
      <c r="DZ127" s="993"/>
    </row>
    <row r="128" spans="1:130" s="226" customFormat="1" ht="26.25" customHeight="1" thickBot="1" x14ac:dyDescent="0.25">
      <c r="A128" s="1106" t="s">
        <v>495</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496</v>
      </c>
      <c r="X128" s="1108"/>
      <c r="Y128" s="1108"/>
      <c r="Z128" s="1109"/>
      <c r="AA128" s="1110" t="s">
        <v>171</v>
      </c>
      <c r="AB128" s="1111"/>
      <c r="AC128" s="1111"/>
      <c r="AD128" s="1111"/>
      <c r="AE128" s="1112"/>
      <c r="AF128" s="1113" t="s">
        <v>171</v>
      </c>
      <c r="AG128" s="1111"/>
      <c r="AH128" s="1111"/>
      <c r="AI128" s="1111"/>
      <c r="AJ128" s="1112"/>
      <c r="AK128" s="1113" t="s">
        <v>171</v>
      </c>
      <c r="AL128" s="1111"/>
      <c r="AM128" s="1111"/>
      <c r="AN128" s="1111"/>
      <c r="AO128" s="1112"/>
      <c r="AP128" s="1114"/>
      <c r="AQ128" s="1115"/>
      <c r="AR128" s="1115"/>
      <c r="AS128" s="1115"/>
      <c r="AT128" s="1116"/>
      <c r="AU128" s="228"/>
      <c r="AV128" s="228"/>
      <c r="AW128" s="228"/>
      <c r="AX128" s="961" t="s">
        <v>497</v>
      </c>
      <c r="AY128" s="962"/>
      <c r="AZ128" s="962"/>
      <c r="BA128" s="962"/>
      <c r="BB128" s="962"/>
      <c r="BC128" s="962"/>
      <c r="BD128" s="962"/>
      <c r="BE128" s="963"/>
      <c r="BF128" s="1117" t="s">
        <v>498</v>
      </c>
      <c r="BG128" s="1118"/>
      <c r="BH128" s="1118"/>
      <c r="BI128" s="1118"/>
      <c r="BJ128" s="1118"/>
      <c r="BK128" s="1118"/>
      <c r="BL128" s="1119"/>
      <c r="BM128" s="1117">
        <v>14.82</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499</v>
      </c>
      <c r="CQ128" s="791"/>
      <c r="CR128" s="791"/>
      <c r="CS128" s="791"/>
      <c r="CT128" s="791"/>
      <c r="CU128" s="791"/>
      <c r="CV128" s="791"/>
      <c r="CW128" s="791"/>
      <c r="CX128" s="791"/>
      <c r="CY128" s="791"/>
      <c r="CZ128" s="791"/>
      <c r="DA128" s="791"/>
      <c r="DB128" s="791"/>
      <c r="DC128" s="791"/>
      <c r="DD128" s="791"/>
      <c r="DE128" s="791"/>
      <c r="DF128" s="1101"/>
      <c r="DG128" s="1102" t="s">
        <v>498</v>
      </c>
      <c r="DH128" s="1103"/>
      <c r="DI128" s="1103"/>
      <c r="DJ128" s="1103"/>
      <c r="DK128" s="1103"/>
      <c r="DL128" s="1103" t="s">
        <v>500</v>
      </c>
      <c r="DM128" s="1103"/>
      <c r="DN128" s="1103"/>
      <c r="DO128" s="1103"/>
      <c r="DP128" s="1103"/>
      <c r="DQ128" s="1103" t="s">
        <v>500</v>
      </c>
      <c r="DR128" s="1103"/>
      <c r="DS128" s="1103"/>
      <c r="DT128" s="1103"/>
      <c r="DU128" s="1103"/>
      <c r="DV128" s="1104" t="s">
        <v>500</v>
      </c>
      <c r="DW128" s="1104"/>
      <c r="DX128" s="1104"/>
      <c r="DY128" s="1104"/>
      <c r="DZ128" s="1105"/>
    </row>
    <row r="129" spans="1:131" s="226" customFormat="1" ht="26.25" customHeight="1" x14ac:dyDescent="0.2">
      <c r="A129" s="999" t="s">
        <v>107</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501</v>
      </c>
      <c r="X129" s="1136"/>
      <c r="Y129" s="1136"/>
      <c r="Z129" s="1137"/>
      <c r="AA129" s="1023">
        <v>5219886</v>
      </c>
      <c r="AB129" s="1024"/>
      <c r="AC129" s="1024"/>
      <c r="AD129" s="1024"/>
      <c r="AE129" s="1025"/>
      <c r="AF129" s="1026">
        <v>4948021</v>
      </c>
      <c r="AG129" s="1024"/>
      <c r="AH129" s="1024"/>
      <c r="AI129" s="1024"/>
      <c r="AJ129" s="1025"/>
      <c r="AK129" s="1026">
        <v>5282193</v>
      </c>
      <c r="AL129" s="1024"/>
      <c r="AM129" s="1024"/>
      <c r="AN129" s="1024"/>
      <c r="AO129" s="1025"/>
      <c r="AP129" s="1138"/>
      <c r="AQ129" s="1139"/>
      <c r="AR129" s="1139"/>
      <c r="AS129" s="1139"/>
      <c r="AT129" s="1140"/>
      <c r="AU129" s="229"/>
      <c r="AV129" s="229"/>
      <c r="AW129" s="229"/>
      <c r="AX129" s="1130" t="s">
        <v>502</v>
      </c>
      <c r="AY129" s="988"/>
      <c r="AZ129" s="988"/>
      <c r="BA129" s="988"/>
      <c r="BB129" s="988"/>
      <c r="BC129" s="988"/>
      <c r="BD129" s="988"/>
      <c r="BE129" s="989"/>
      <c r="BF129" s="1131" t="s">
        <v>503</v>
      </c>
      <c r="BG129" s="1132"/>
      <c r="BH129" s="1132"/>
      <c r="BI129" s="1132"/>
      <c r="BJ129" s="1132"/>
      <c r="BK129" s="1132"/>
      <c r="BL129" s="1133"/>
      <c r="BM129" s="1131">
        <v>19.82</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9" t="s">
        <v>504</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505</v>
      </c>
      <c r="X130" s="1136"/>
      <c r="Y130" s="1136"/>
      <c r="Z130" s="1137"/>
      <c r="AA130" s="1023">
        <v>155630</v>
      </c>
      <c r="AB130" s="1024"/>
      <c r="AC130" s="1024"/>
      <c r="AD130" s="1024"/>
      <c r="AE130" s="1025"/>
      <c r="AF130" s="1026">
        <v>146272</v>
      </c>
      <c r="AG130" s="1024"/>
      <c r="AH130" s="1024"/>
      <c r="AI130" s="1024"/>
      <c r="AJ130" s="1025"/>
      <c r="AK130" s="1026">
        <v>139775</v>
      </c>
      <c r="AL130" s="1024"/>
      <c r="AM130" s="1024"/>
      <c r="AN130" s="1024"/>
      <c r="AO130" s="1025"/>
      <c r="AP130" s="1138"/>
      <c r="AQ130" s="1139"/>
      <c r="AR130" s="1139"/>
      <c r="AS130" s="1139"/>
      <c r="AT130" s="1140"/>
      <c r="AU130" s="229"/>
      <c r="AV130" s="229"/>
      <c r="AW130" s="229"/>
      <c r="AX130" s="1130" t="s">
        <v>506</v>
      </c>
      <c r="AY130" s="988"/>
      <c r="AZ130" s="988"/>
      <c r="BA130" s="988"/>
      <c r="BB130" s="988"/>
      <c r="BC130" s="988"/>
      <c r="BD130" s="988"/>
      <c r="BE130" s="989"/>
      <c r="BF130" s="1166">
        <v>-2.2000000000000002</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507</v>
      </c>
      <c r="X131" s="1173"/>
      <c r="Y131" s="1173"/>
      <c r="Z131" s="1174"/>
      <c r="AA131" s="1069">
        <v>5064256</v>
      </c>
      <c r="AB131" s="1051"/>
      <c r="AC131" s="1051"/>
      <c r="AD131" s="1051"/>
      <c r="AE131" s="1052"/>
      <c r="AF131" s="1050">
        <v>4801749</v>
      </c>
      <c r="AG131" s="1051"/>
      <c r="AH131" s="1051"/>
      <c r="AI131" s="1051"/>
      <c r="AJ131" s="1052"/>
      <c r="AK131" s="1050">
        <v>5142418</v>
      </c>
      <c r="AL131" s="1051"/>
      <c r="AM131" s="1051"/>
      <c r="AN131" s="1051"/>
      <c r="AO131" s="1052"/>
      <c r="AP131" s="1175"/>
      <c r="AQ131" s="1176"/>
      <c r="AR131" s="1176"/>
      <c r="AS131" s="1176"/>
      <c r="AT131" s="1177"/>
      <c r="AU131" s="229"/>
      <c r="AV131" s="229"/>
      <c r="AW131" s="229"/>
      <c r="AX131" s="1148" t="s">
        <v>508</v>
      </c>
      <c r="AY131" s="791"/>
      <c r="AZ131" s="791"/>
      <c r="BA131" s="791"/>
      <c r="BB131" s="791"/>
      <c r="BC131" s="791"/>
      <c r="BD131" s="791"/>
      <c r="BE131" s="1101"/>
      <c r="BF131" s="1149" t="s">
        <v>503</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5" t="s">
        <v>509</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510</v>
      </c>
      <c r="W132" s="1159"/>
      <c r="X132" s="1159"/>
      <c r="Y132" s="1159"/>
      <c r="Z132" s="1160"/>
      <c r="AA132" s="1161">
        <v>-2.4874729869999999</v>
      </c>
      <c r="AB132" s="1162"/>
      <c r="AC132" s="1162"/>
      <c r="AD132" s="1162"/>
      <c r="AE132" s="1163"/>
      <c r="AF132" s="1164">
        <v>-2.3310256329999999</v>
      </c>
      <c r="AG132" s="1162"/>
      <c r="AH132" s="1162"/>
      <c r="AI132" s="1162"/>
      <c r="AJ132" s="1163"/>
      <c r="AK132" s="1164">
        <v>-1.913146695</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511</v>
      </c>
      <c r="W133" s="1142"/>
      <c r="X133" s="1142"/>
      <c r="Y133" s="1142"/>
      <c r="Z133" s="1143"/>
      <c r="AA133" s="1144">
        <v>-2.4</v>
      </c>
      <c r="AB133" s="1145"/>
      <c r="AC133" s="1145"/>
      <c r="AD133" s="1145"/>
      <c r="AE133" s="1146"/>
      <c r="AF133" s="1144">
        <v>-2.4</v>
      </c>
      <c r="AG133" s="1145"/>
      <c r="AH133" s="1145"/>
      <c r="AI133" s="1145"/>
      <c r="AJ133" s="1146"/>
      <c r="AK133" s="1144">
        <v>-2.2000000000000002</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mZzrPByU9OmvDEsUDbXLgXtDl2s0sNXTtGxbRKgC/3RFqibba89HBqZJATihGrKOUYKQgVX07Qc2OTbejNl+TQ==" saltValue="3B5S0z19IlcsiVmZB21WP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CO111" sqref="CO111"/>
    </sheetView>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512</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election activeCell="CO111" sqref="CO111"/>
    </sheetView>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qobRgwb/HhAxDEMM29za//rXFbhB7bbCBP1CZWkm5X/G4UnH+2fR+nt032vUySr2IxivXxBUvIxyR9UFAFaIbg==" saltValue="YkNAy5lXbod0dbvptYf3VA=="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election activeCell="CO111" sqref="CO111"/>
    </sheetView>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513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514</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515</v>
      </c>
      <c r="AP7" s="268"/>
      <c r="AQ7" s="269" t="s">
        <v>516</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517</v>
      </c>
      <c r="AQ8" s="275" t="s">
        <v>518</v>
      </c>
      <c r="AR8" s="276" t="s">
        <v>519</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520</v>
      </c>
      <c r="AL9" s="1182"/>
      <c r="AM9" s="1182"/>
      <c r="AN9" s="1183"/>
      <c r="AO9" s="277">
        <v>1318369</v>
      </c>
      <c r="AP9" s="277">
        <v>129761</v>
      </c>
      <c r="AQ9" s="278">
        <v>242692</v>
      </c>
      <c r="AR9" s="279">
        <v>-46.5</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521</v>
      </c>
      <c r="AL10" s="1182"/>
      <c r="AM10" s="1182"/>
      <c r="AN10" s="1183"/>
      <c r="AO10" s="280">
        <v>168632</v>
      </c>
      <c r="AP10" s="280">
        <v>16598</v>
      </c>
      <c r="AQ10" s="281">
        <v>27094</v>
      </c>
      <c r="AR10" s="282">
        <v>-38.700000000000003</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522</v>
      </c>
      <c r="AL11" s="1182"/>
      <c r="AM11" s="1182"/>
      <c r="AN11" s="1183"/>
      <c r="AO11" s="280" t="s">
        <v>523</v>
      </c>
      <c r="AP11" s="280" t="s">
        <v>523</v>
      </c>
      <c r="AQ11" s="281">
        <v>4163</v>
      </c>
      <c r="AR11" s="282" t="s">
        <v>523</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524</v>
      </c>
      <c r="AL12" s="1182"/>
      <c r="AM12" s="1182"/>
      <c r="AN12" s="1183"/>
      <c r="AO12" s="280" t="s">
        <v>523</v>
      </c>
      <c r="AP12" s="280" t="s">
        <v>523</v>
      </c>
      <c r="AQ12" s="281" t="s">
        <v>523</v>
      </c>
      <c r="AR12" s="282" t="s">
        <v>523</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525</v>
      </c>
      <c r="AL13" s="1182"/>
      <c r="AM13" s="1182"/>
      <c r="AN13" s="1183"/>
      <c r="AO13" s="280">
        <v>57086</v>
      </c>
      <c r="AP13" s="280">
        <v>5619</v>
      </c>
      <c r="AQ13" s="281">
        <v>8881</v>
      </c>
      <c r="AR13" s="282">
        <v>-36.700000000000003</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526</v>
      </c>
      <c r="AL14" s="1182"/>
      <c r="AM14" s="1182"/>
      <c r="AN14" s="1183"/>
      <c r="AO14" s="280" t="s">
        <v>523</v>
      </c>
      <c r="AP14" s="280" t="s">
        <v>523</v>
      </c>
      <c r="AQ14" s="281">
        <v>5165</v>
      </c>
      <c r="AR14" s="282" t="s">
        <v>523</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527</v>
      </c>
      <c r="AL15" s="1185"/>
      <c r="AM15" s="1185"/>
      <c r="AN15" s="1186"/>
      <c r="AO15" s="280">
        <v>-101240</v>
      </c>
      <c r="AP15" s="280">
        <v>-9965</v>
      </c>
      <c r="AQ15" s="281">
        <v>-18870</v>
      </c>
      <c r="AR15" s="282">
        <v>-47.2</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189</v>
      </c>
      <c r="AL16" s="1185"/>
      <c r="AM16" s="1185"/>
      <c r="AN16" s="1186"/>
      <c r="AO16" s="280">
        <v>1442847</v>
      </c>
      <c r="AP16" s="280">
        <v>142013</v>
      </c>
      <c r="AQ16" s="281">
        <v>269124</v>
      </c>
      <c r="AR16" s="282">
        <v>-47.2</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528</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529</v>
      </c>
      <c r="AP20" s="289" t="s">
        <v>530</v>
      </c>
      <c r="AQ20" s="290" t="s">
        <v>531</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532</v>
      </c>
      <c r="AL21" s="1188"/>
      <c r="AM21" s="1188"/>
      <c r="AN21" s="1189"/>
      <c r="AO21" s="293">
        <v>12.2</v>
      </c>
      <c r="AP21" s="294">
        <v>24.07</v>
      </c>
      <c r="AQ21" s="295">
        <v>-11.87</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533</v>
      </c>
      <c r="AL22" s="1188"/>
      <c r="AM22" s="1188"/>
      <c r="AN22" s="1189"/>
      <c r="AO22" s="298">
        <v>96.3</v>
      </c>
      <c r="AP22" s="299">
        <v>94.6</v>
      </c>
      <c r="AQ22" s="300">
        <v>1.7</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8" t="s">
        <v>534</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ht="13.2" x14ac:dyDescent="0.2">
      <c r="A27" s="305"/>
      <c r="AO27" s="258"/>
      <c r="AP27" s="258"/>
      <c r="AQ27" s="258"/>
      <c r="AR27" s="258"/>
      <c r="AS27" s="258"/>
      <c r="AT27" s="258"/>
    </row>
    <row r="28" spans="1:46" ht="16.2" x14ac:dyDescent="0.2">
      <c r="A28" s="259" t="s">
        <v>535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536</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515</v>
      </c>
      <c r="AP30" s="268"/>
      <c r="AQ30" s="269" t="s">
        <v>516</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517</v>
      </c>
      <c r="AQ31" s="275" t="s">
        <v>518</v>
      </c>
      <c r="AR31" s="276" t="s">
        <v>519</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537</v>
      </c>
      <c r="AL32" s="1196"/>
      <c r="AM32" s="1196"/>
      <c r="AN32" s="1197"/>
      <c r="AO32" s="308" t="s">
        <v>523</v>
      </c>
      <c r="AP32" s="308" t="s">
        <v>523</v>
      </c>
      <c r="AQ32" s="309">
        <v>141234</v>
      </c>
      <c r="AR32" s="310" t="s">
        <v>523</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538</v>
      </c>
      <c r="AL33" s="1196"/>
      <c r="AM33" s="1196"/>
      <c r="AN33" s="1197"/>
      <c r="AO33" s="308" t="s">
        <v>523</v>
      </c>
      <c r="AP33" s="308" t="s">
        <v>523</v>
      </c>
      <c r="AQ33" s="309" t="s">
        <v>523</v>
      </c>
      <c r="AR33" s="310" t="s">
        <v>523</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539</v>
      </c>
      <c r="AL34" s="1196"/>
      <c r="AM34" s="1196"/>
      <c r="AN34" s="1197"/>
      <c r="AO34" s="308" t="s">
        <v>523</v>
      </c>
      <c r="AP34" s="308" t="s">
        <v>523</v>
      </c>
      <c r="AQ34" s="309" t="s">
        <v>523</v>
      </c>
      <c r="AR34" s="310" t="s">
        <v>523</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540</v>
      </c>
      <c r="AL35" s="1196"/>
      <c r="AM35" s="1196"/>
      <c r="AN35" s="1197"/>
      <c r="AO35" s="308" t="s">
        <v>523</v>
      </c>
      <c r="AP35" s="308" t="s">
        <v>523</v>
      </c>
      <c r="AQ35" s="309">
        <v>30523</v>
      </c>
      <c r="AR35" s="310" t="s">
        <v>523</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541</v>
      </c>
      <c r="AL36" s="1196"/>
      <c r="AM36" s="1196"/>
      <c r="AN36" s="1197"/>
      <c r="AO36" s="308">
        <v>41393</v>
      </c>
      <c r="AP36" s="308">
        <v>4074</v>
      </c>
      <c r="AQ36" s="309">
        <v>4602</v>
      </c>
      <c r="AR36" s="310">
        <v>-11.5</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542</v>
      </c>
      <c r="AL37" s="1196"/>
      <c r="AM37" s="1196"/>
      <c r="AN37" s="1197"/>
      <c r="AO37" s="308" t="s">
        <v>523</v>
      </c>
      <c r="AP37" s="308" t="s">
        <v>523</v>
      </c>
      <c r="AQ37" s="309">
        <v>937</v>
      </c>
      <c r="AR37" s="310" t="s">
        <v>523</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543</v>
      </c>
      <c r="AL38" s="1199"/>
      <c r="AM38" s="1199"/>
      <c r="AN38" s="1200"/>
      <c r="AO38" s="311" t="s">
        <v>523</v>
      </c>
      <c r="AP38" s="311" t="s">
        <v>523</v>
      </c>
      <c r="AQ38" s="312">
        <v>14</v>
      </c>
      <c r="AR38" s="300" t="s">
        <v>523</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544</v>
      </c>
      <c r="AL39" s="1199"/>
      <c r="AM39" s="1199"/>
      <c r="AN39" s="1200"/>
      <c r="AO39" s="308" t="s">
        <v>523</v>
      </c>
      <c r="AP39" s="308" t="s">
        <v>523</v>
      </c>
      <c r="AQ39" s="309">
        <v>-6455</v>
      </c>
      <c r="AR39" s="310" t="s">
        <v>523</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545</v>
      </c>
      <c r="AL40" s="1196"/>
      <c r="AM40" s="1196"/>
      <c r="AN40" s="1197"/>
      <c r="AO40" s="308">
        <v>-139775</v>
      </c>
      <c r="AP40" s="308">
        <v>-13757</v>
      </c>
      <c r="AQ40" s="309">
        <v>-126702</v>
      </c>
      <c r="AR40" s="310">
        <v>-89.1</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299</v>
      </c>
      <c r="AL41" s="1202"/>
      <c r="AM41" s="1202"/>
      <c r="AN41" s="1203"/>
      <c r="AO41" s="308">
        <v>-98382</v>
      </c>
      <c r="AP41" s="308">
        <v>-9683</v>
      </c>
      <c r="AQ41" s="309">
        <v>44155</v>
      </c>
      <c r="AR41" s="310">
        <v>-121.9</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546</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548</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515</v>
      </c>
      <c r="AN49" s="1192" t="s">
        <v>549</v>
      </c>
      <c r="AO49" s="1193"/>
      <c r="AP49" s="1193"/>
      <c r="AQ49" s="1193"/>
      <c r="AR49" s="1194"/>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550</v>
      </c>
      <c r="AO50" s="325" t="s">
        <v>551</v>
      </c>
      <c r="AP50" s="326" t="s">
        <v>552</v>
      </c>
      <c r="AQ50" s="327" t="s">
        <v>553</v>
      </c>
      <c r="AR50" s="328" t="s">
        <v>554</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555</v>
      </c>
      <c r="AL51" s="321"/>
      <c r="AM51" s="329">
        <v>2878278</v>
      </c>
      <c r="AN51" s="330">
        <v>273263</v>
      </c>
      <c r="AO51" s="331">
        <v>887.4</v>
      </c>
      <c r="AP51" s="332">
        <v>291173</v>
      </c>
      <c r="AQ51" s="333">
        <v>-0.3</v>
      </c>
      <c r="AR51" s="334">
        <v>887.7</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556</v>
      </c>
      <c r="AM52" s="337">
        <v>1515277</v>
      </c>
      <c r="AN52" s="338">
        <v>143860</v>
      </c>
      <c r="AO52" s="339">
        <v>1754.6</v>
      </c>
      <c r="AP52" s="340">
        <v>119071</v>
      </c>
      <c r="AQ52" s="341">
        <v>-6.7</v>
      </c>
      <c r="AR52" s="342">
        <v>1761.3</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557</v>
      </c>
      <c r="AL53" s="321"/>
      <c r="AM53" s="329">
        <v>11179019</v>
      </c>
      <c r="AN53" s="330">
        <v>1075216</v>
      </c>
      <c r="AO53" s="331">
        <v>293.5</v>
      </c>
      <c r="AP53" s="332">
        <v>271581</v>
      </c>
      <c r="AQ53" s="333">
        <v>-6.7</v>
      </c>
      <c r="AR53" s="334">
        <v>300.2</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556</v>
      </c>
      <c r="AM54" s="337">
        <v>4907020</v>
      </c>
      <c r="AN54" s="338">
        <v>471965</v>
      </c>
      <c r="AO54" s="339">
        <v>228.1</v>
      </c>
      <c r="AP54" s="340">
        <v>117844</v>
      </c>
      <c r="AQ54" s="341">
        <v>-1</v>
      </c>
      <c r="AR54" s="342">
        <v>229.1</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558</v>
      </c>
      <c r="AL55" s="321"/>
      <c r="AM55" s="329">
        <v>7327121</v>
      </c>
      <c r="AN55" s="330">
        <v>710474</v>
      </c>
      <c r="AO55" s="331">
        <v>-33.9</v>
      </c>
      <c r="AP55" s="332">
        <v>268375</v>
      </c>
      <c r="AQ55" s="333">
        <v>-1.2</v>
      </c>
      <c r="AR55" s="334">
        <v>-32.700000000000003</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556</v>
      </c>
      <c r="AM56" s="337">
        <v>2696190</v>
      </c>
      <c r="AN56" s="338">
        <v>261436</v>
      </c>
      <c r="AO56" s="339">
        <v>-44.6</v>
      </c>
      <c r="AP56" s="340">
        <v>119602</v>
      </c>
      <c r="AQ56" s="341">
        <v>1.5</v>
      </c>
      <c r="AR56" s="342">
        <v>-46.1</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559</v>
      </c>
      <c r="AL57" s="321"/>
      <c r="AM57" s="329">
        <v>6107970</v>
      </c>
      <c r="AN57" s="330">
        <v>595029</v>
      </c>
      <c r="AO57" s="331">
        <v>-16.2</v>
      </c>
      <c r="AP57" s="332">
        <v>301035</v>
      </c>
      <c r="AQ57" s="333">
        <v>12.2</v>
      </c>
      <c r="AR57" s="334">
        <v>-28.4</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556</v>
      </c>
      <c r="AM58" s="337">
        <v>609624</v>
      </c>
      <c r="AN58" s="338">
        <v>59389</v>
      </c>
      <c r="AO58" s="339">
        <v>-77.3</v>
      </c>
      <c r="AP58" s="340">
        <v>154376</v>
      </c>
      <c r="AQ58" s="341">
        <v>29.1</v>
      </c>
      <c r="AR58" s="342">
        <v>-106.4</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560</v>
      </c>
      <c r="AL59" s="321"/>
      <c r="AM59" s="329">
        <v>11141700</v>
      </c>
      <c r="AN59" s="330">
        <v>1096624</v>
      </c>
      <c r="AO59" s="331">
        <v>84.3</v>
      </c>
      <c r="AP59" s="332">
        <v>362690</v>
      </c>
      <c r="AQ59" s="333">
        <v>20.5</v>
      </c>
      <c r="AR59" s="334">
        <v>63.8</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556</v>
      </c>
      <c r="AM60" s="337">
        <v>1176449</v>
      </c>
      <c r="AN60" s="338">
        <v>115792</v>
      </c>
      <c r="AO60" s="339">
        <v>95</v>
      </c>
      <c r="AP60" s="340">
        <v>172580</v>
      </c>
      <c r="AQ60" s="341">
        <v>11.8</v>
      </c>
      <c r="AR60" s="342">
        <v>83.2</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561</v>
      </c>
      <c r="AL61" s="343"/>
      <c r="AM61" s="344">
        <v>7726818</v>
      </c>
      <c r="AN61" s="345">
        <v>750121</v>
      </c>
      <c r="AO61" s="346">
        <v>243</v>
      </c>
      <c r="AP61" s="347">
        <v>298971</v>
      </c>
      <c r="AQ61" s="348">
        <v>4.9000000000000004</v>
      </c>
      <c r="AR61" s="334">
        <v>238.1</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556</v>
      </c>
      <c r="AM62" s="337">
        <v>2180912</v>
      </c>
      <c r="AN62" s="338">
        <v>210488</v>
      </c>
      <c r="AO62" s="339">
        <v>391.2</v>
      </c>
      <c r="AP62" s="340">
        <v>136695</v>
      </c>
      <c r="AQ62" s="341">
        <v>6.9</v>
      </c>
      <c r="AR62" s="342">
        <v>384.3</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yuXK5ey8fbhrOfxGL96XSqyStiO4qCf4c+m8qi7IO/4/qAs8Zvc98397SkrsNfwZyxqmZBA2fHsN92sn7j9hPw==" saltValue="/ywkifN8C6oxDVrX52/04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election activeCell="CO111" sqref="CO111"/>
    </sheetView>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563</v>
      </c>
    </row>
    <row r="120" spans="125:125" ht="13.5" hidden="1" customHeight="1" x14ac:dyDescent="0.2"/>
    <row r="121" spans="125:125" ht="13.5" hidden="1" customHeight="1" x14ac:dyDescent="0.2">
      <c r="DU121" s="255"/>
    </row>
  </sheetData>
  <sheetProtection algorithmName="SHA-512" hashValue="hCRq+mi5SPWHVKNEXqVgFD0F6RsKPaTXlYMeddhmZDdusgkh2apEJnEvS2lGknKfF7B1ppCsaoEWjU3rIboaaw==" saltValue="ycSFkbto5CaL1M/GKyiQ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election activeCell="CO111" sqref="CO111"/>
    </sheetView>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564</v>
      </c>
    </row>
  </sheetData>
  <sheetProtection algorithmName="SHA-512" hashValue="KhiG3O6PUoXZi1Z8hiGTmVLTCPC2wBDPYB4tzzeeD1j6WN+KpMaF5upaiskmh5qwv4pCEJmr4DRwaFGcTHbS7Q==" saltValue="V/umZXwLhd8Rwra5NoPh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CO111" sqref="CO111"/>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2">
      <c r="B47" s="10"/>
      <c r="C47" s="1204" t="s">
        <v>3</v>
      </c>
      <c r="D47" s="1204"/>
      <c r="E47" s="1205"/>
      <c r="F47" s="11">
        <v>149.32</v>
      </c>
      <c r="G47" s="12">
        <v>172.53</v>
      </c>
      <c r="H47" s="12">
        <v>185.33</v>
      </c>
      <c r="I47" s="12">
        <v>199.08</v>
      </c>
      <c r="J47" s="13">
        <v>192.49</v>
      </c>
    </row>
    <row r="48" spans="2:10" ht="57.75" customHeight="1" x14ac:dyDescent="0.2">
      <c r="B48" s="14"/>
      <c r="C48" s="1206" t="s">
        <v>4</v>
      </c>
      <c r="D48" s="1206"/>
      <c r="E48" s="1207"/>
      <c r="F48" s="15">
        <v>9.84</v>
      </c>
      <c r="G48" s="16">
        <v>26.59</v>
      </c>
      <c r="H48" s="16">
        <v>6.51</v>
      </c>
      <c r="I48" s="16">
        <v>12.2</v>
      </c>
      <c r="J48" s="17">
        <v>10.72</v>
      </c>
    </row>
    <row r="49" spans="2:10" ht="57.75" customHeight="1" thickBot="1" x14ac:dyDescent="0.25">
      <c r="B49" s="18"/>
      <c r="C49" s="1208" t="s">
        <v>5</v>
      </c>
      <c r="D49" s="1208"/>
      <c r="E49" s="1209"/>
      <c r="F49" s="19">
        <v>5.38</v>
      </c>
      <c r="G49" s="20">
        <v>15.74</v>
      </c>
      <c r="H49" s="20" t="s">
        <v>570</v>
      </c>
      <c r="I49" s="20">
        <v>5.46</v>
      </c>
      <c r="J49" s="21" t="s">
        <v>571</v>
      </c>
    </row>
    <row r="50" spans="2:10" ht="13.2" x14ac:dyDescent="0.2"/>
  </sheetData>
  <sheetProtection algorithmName="SHA-512" hashValue="OLZrhPMYTIiAof4FeRKJKlkaLgez6OQRqrC9kTUINzQ4BrbLHs9d+VM2UngDN0FNuZBFNJS1JGksYJ/DAwObuQ==" saltValue="2qcSTvXx0p7OCkiLgLs6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渡辺 沙彩</cp:lastModifiedBy>
  <dcterms:modified xsi:type="dcterms:W3CDTF">2023-10-31T01:16:33Z</dcterms:modified>
</cp:coreProperties>
</file>