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19800" windowHeight="11760" tabRatio="88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BW34" i="10"/>
  <c r="BW35" i="10" s="1"/>
  <c r="BW36" i="10" s="1"/>
  <c r="BW37" i="10" s="1"/>
  <c r="BW38" i="10" s="1"/>
  <c r="BW39" i="10" s="1"/>
  <c r="BW40" i="10" s="1"/>
  <c r="BW41" i="10" s="1"/>
  <c r="BW42"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<sst xmlns="http://schemas.openxmlformats.org/spreadsheetml/2006/main" count="1141" uniqueCount="608">
  <si>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</si>
  <si>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</si>
  <si>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</si>
  <si>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</si>
  <si>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</si>
  <si>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</si>
  <si>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</si>
  <si>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</si>
  <si>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</si>
  <si>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</si>
  <si>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</si>
  <si>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</si>
  <si>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</si>
  <si>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</si>
  <si>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</si>
  <si>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</si>
  <si>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</si>
  <si>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</si>
  <si>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</si>
  <si>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</si>
  <si>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</si>
  <si>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</si>
  <si>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</si>
  <si>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</si>
  <si>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</si>
  <si>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</si>
  <si>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</si>
  <si>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</si>
  <si>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</si>
  <si>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</si>
  <si>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</si>
  <si>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</si>
  <si>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</si>
  <si>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</si>
  <si>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</si>
  <si>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</si>
  <si>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</si>
  <si>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</si>
  <si>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</si>
  <si>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</si>
  <si>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</si>
  <si>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</si>
  <si>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</si>
  <si>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</si>
  <si>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</si>
  <si>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</si>
  <si>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</si>
  <si>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</si>
  <si>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</si>
  <si>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</si>
  <si>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</si>
  <si>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</si>
  <si>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</si>
  <si>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</si>
  <si>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</si>
  <si>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</si>
  <si>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</si>
  <si>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</si>
  <si>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</si>
  <si>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</si>
  <si>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</si>
  <si>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</si>
  <si>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</si>
  <si>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</si>
  <si>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</si>
  <si>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</si>
  <si>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</si>
  <si>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</si>
  <si>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</si>
  <si>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</si>
  <si>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</si>
  <si>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</si>
  <si>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</si>
  <si>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</si>
  <si>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</si>
  <si>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</si>
  <si>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</si>
  <si>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</si>
  <si>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</si>
  <si>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</si>
  <si>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</si>
  <si>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</si>
  <si>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</si>
  <si>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</si>
  <si>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</si>
  <si>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</si>
  <si>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</si>
  <si>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</si>
  <si>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</si>
  <si>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</si>
  <si>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</si>
  <si>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</si>
  <si>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</si>
  <si>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</si>
  <si>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</si>
  <si>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</si>
  <si>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</si>
  <si>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</si>
  <si>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</si>
  <si>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</si>
  <si>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</si>
  <si>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</si>
  <si>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</si>
  <si>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</si>
  <si>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</si>
  <si>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</si>
  <si>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</si>
  <si>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</si>
  <si>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</si>
  <si>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</si>
  <si>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</si>
  <si>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</si>
  <si>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</si>
  <si>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</si>
  <si>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</si>
  <si>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</si>
  <si>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</si>
  <si>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</si>
  <si>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</si>
  <si>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</si>
  <si>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</si>
  <si>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</si>
  <si>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</si>
  <si>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</si>
  <si>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</si>
  <si>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</si>
  <si>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</si>
  <si>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</si>
  <si>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</si>
  <si>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</si>
  <si>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</si>
  <si>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</si>
  <si>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</si>
  <si>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</si>
  <si>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</si>
  <si>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</si>
  <si>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</si>
  <si>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</si>
  <si>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</si>
  <si>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</si>
  <si>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</si>
  <si>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</si>
  <si>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</si>
  <si>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</si>
  <si>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</si>
  <si>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</si>
  <si>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</si>
  <si>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</si>
  <si>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</si>
  <si>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</si>
  <si>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</si>
  <si>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</si>
  <si>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</si>
  <si>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</si>
  <si>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</si>
  <si>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</si>
  <si>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</si>
  <si>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</si>
  <si>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</si>
  <si>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</si>
  <si>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</si>
  <si>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</si>
  <si>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</si>
  <si>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</si>
  <si>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</si>
  <si>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</si>
  <si>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</si>
  <si>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</si>
  <si>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</si>
  <si>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</si>
  <si>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</si>
  <si>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</si>
  <si>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</si>
  <si>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</si>
  <si>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</si>
  <si>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</si>
  <si>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</si>
  <si>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</si>
  <si>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</si>
  <si>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</si>
  <si>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</si>
  <si>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</si>
  <si>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</si>
  <si>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</si>
  <si>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</si>
  <si>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</si>
  <si>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</si>
  <si>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</si>
  <si>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</si>
  <si>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</si>
  <si>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</si>
  <si>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</si>
  <si>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</si>
  <si>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</si>
  <si>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</si>
  <si>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</si>
  <si>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</si>
  <si>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</si>
  <si>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</si>
  <si>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</si>
  <si>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</si>
  <si>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</si>
  <si>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</si>
  <si>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</si>
  <si>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</si>
  <si>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</si>
  <si>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</si>
  <si>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</si>
  <si>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</si>
  <si>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</si>
  <si>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</si>
  <si>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</si>
  <si>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</si>
  <si>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</si>
  <si>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</si>
  <si>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</si>
  <si>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</si>
  <si>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</si>
  <si>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</si>
  <si>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</si>
  <si>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</si>
  <si>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</si>
  <si>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</si>
  <si>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</si>
  <si>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</si>
  <si>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</si>
  <si>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</si>
  <si>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</si>
  <si>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</si>
  <si>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</si>
  <si>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</si>
  <si>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</si>
  <si>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</si>
  <si>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</si>
  <si>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</si>
  <si>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</si>
  <si>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</si>
  <si>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</si>
  <si>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</si>
  <si>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</si>
  <si>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</si>
  <si>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</si>
  <si>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</si>
  <si>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</si>
  <si>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</si>
  <si>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</si>
  <si>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</si>
  <si>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</si>
  <si>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</si>
  <si>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</si>
  <si>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</si>
  <si>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</si>
  <si>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</si>
  <si>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</si>
  <si>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</si>
  <si>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</si>
  <si>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</si>
  <si>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</si>
  <si>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</si>
  <si>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</si>
  <si>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</si>
  <si>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</si>
  <si>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</si>
  <si>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</si>
  <si>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</si>
  <si>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</si>
  <si>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</si>
  <si>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</si>
  <si>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</si>
  <si>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</si>
  <si>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</si>
  <si>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</si>
  <si>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</si>
  <si>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</si>
  <si>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</si>
  <si>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</si>
  <si>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</si>
  <si>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</si>
  <si>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</si>
  <si>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</si>
  <si>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</si>
  <si>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</si>
  <si>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</si>
  <si>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</si>
  <si>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</si>
  <si>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</si>
  <si>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</si>
  <si>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</si>
  <si>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</si>
  <si>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</si>
  <si>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</si>
  <si>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</si>
  <si>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</si>
  <si>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</si>
  <si>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</si>
  <si>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</si>
  <si>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</si>
  <si>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</si>
  <si>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</si>
  <si>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</si>
  <si>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</si>
  <si>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</si>
  <si>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</si>
  <si>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</si>
  <si>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</si>
  <si>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</si>
  <si>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</si>
  <si>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</si>
  <si>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</si>
  <si>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</si>
  <si>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</si>
  <si>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</si>
  <si>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</si>
  <si>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</si>
  <si>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</si>
  <si>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</si>
  <si>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</si>
  <si>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</si>
  <si>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</si>
  <si>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</si>
  <si>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</si>
  <si>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</si>
  <si>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</si>
  <si>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</si>
  <si>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</si>
  <si>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</si>
  <si>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</si>
  <si>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</si>
  <si>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</si>
  <si>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</si>
  <si>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</si>
  <si>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</si>
  <si>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</si>
  <si>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</si>
  <si>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</si>
  <si>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</si>
  <si>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</si>
  <si>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</si>
  <si>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</si>
  <si>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</si>
  <si>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</si>
  <si>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</si>
  <si>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</si>
  <si>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</si>
  <si>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</si>
  <si>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</si>
  <si>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</si>
  <si>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</si>
  <si>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</si>
  <si>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</si>
  <si>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</si>
  <si>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</si>
  <si>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</si>
  <si>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</si>
  <si>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</si>
  <si>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</si>
  <si>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</si>
  <si>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</si>
  <si>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</si>
  <si>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</si>
  <si>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</si>
  <si>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</si>
  <si>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</si>
  <si>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</si>
  <si>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</si>
  <si>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</si>
  <si>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</si>
  <si>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</si>
  <si>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</si>
  <si>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</si>
  <si>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</si>
  <si>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</si>
  <si>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</si>
  <si>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</si>
  <si>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</si>
  <si>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</si>
  <si>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</si>
  <si>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</si>
  <si>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</si>
  <si>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</si>
  <si>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</si>
  <si>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</si>
  <si>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</si>
  <si>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</si>
  <si>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</si>
  <si>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</si>
  <si>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</si>
  <si>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</si>
  <si>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花火の里ニュータウン汚水処理事業特別会計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</si>
  <si>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</si>
  <si>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</si>
  <si>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</si>
  <si>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</si>
  <si>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</si>
  <si>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</si>
  <si>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</si>
  <si>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</si>
  <si>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</si>
  <si>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</si>
  <si>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</si>
  <si>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</si>
  <si>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</si>
  <si>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</si>
  <si>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</si>
  <si>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</si>
  <si>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</si>
  <si>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</si>
  <si>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</si>
  <si>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</si>
  <si>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</si>
  <si>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</si>
  <si>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</si>
  <si>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</si>
  <si>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</si>
  <si>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</si>
  <si>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</si>
  <si>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</si>
  <si>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</si>
  <si>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</si>
  <si>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</si>
  <si>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</si>
  <si>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</si>
  <si>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</si>
  <si>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</si>
  <si>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</si>
  <si>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</si>
  <si>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</si>
  <si>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</si>
  <si>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</si>
  <si>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</si>
  <si>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</si>
  <si>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</si>
  <si>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</si>
  <si>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</si>
  <si>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</si>
  <si>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</si>
  <si>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</si>
  <si>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</si>
  <si>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</si>
  <si>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</si>
  <si>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</si>
  <si>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</si>
  <si>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</si>
  <si>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</si>
  <si>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</si>
  <si>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</si>
  <si>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</si>
  <si>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</si>
  <si>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</si>
  <si>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</si>
  <si>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</si>
  <si>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</si>
  <si>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</si>
  <si>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</si>
  <si>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</si>
  <si>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</si>
  <si>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</si>
  <si>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</si>
  <si>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</si>
  <si>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</si>
  <si>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</si>
  <si>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</si>
  <si>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</si>
  <si>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</si>
  <si>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</si>
  <si>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</si>
  <si>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</si>
  <si>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</si>
  <si>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</si>
  <si>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</si>
  <si>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</si>
  <si>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</si>
  <si>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</si>
  <si>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</si>
  <si>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</si>
  <si>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</si>
  <si>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</si>
  <si>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</si>
  <si>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</si>
  <si>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</si>
  <si>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</si>
  <si>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</si>
  <si>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</si>
  <si>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</si>
  <si>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</si>
  <si>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</si>
  <si>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</si>
  <si>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</si>
  <si>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</si>
  <si>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</si>
  <si>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</si>
  <si>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</si>
  <si>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</si>
  <si>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</si>
  <si>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</si>
  <si>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</si>
  <si>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</si>
  <si>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</si>
  <si>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</si>
  <si>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</si>
  <si>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</si>
  <si>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</si>
  <si>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</si>
  <si>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</si>
  <si>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</si>
  <si>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</si>
  <si>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</si>
  <si>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</si>
  <si>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</si>
  <si>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</si>
  <si>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</si>
  <si>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</si>
  <si>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</si>
  <si>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</si>
  <si>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</si>
  <si>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</si>
  <si>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</si>
  <si>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</si>
  <si>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</si>
  <si>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</si>
  <si>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</si>
  <si>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</si>
  <si>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</si>
  <si>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</si>
  <si>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</si>
  <si>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</si>
  <si>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</si>
  <si>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</si>
  <si>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</si>
  <si>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</si>
  <si>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</si>
  <si>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</si>
  <si>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</si>
  <si>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</si>
  <si>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</si>
  <si>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</si>
  <si>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</si>
  <si>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</si>
  <si>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</si>
  <si>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</si>
  <si>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</si>
  <si>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</si>
  <si>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</si>
  <si>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</si>
  <si>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</si>
  <si>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</si>
  <si>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</si>
  <si>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</si>
  <si>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</si>
  <si>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</si>
  <si>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</si>
  <si>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</si>
  <si>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</si>
  <si>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</si>
  <si>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</si>
  <si>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</si>
  <si>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</si>
  <si>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</si>
  <si>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</si>
  <si>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1.33</t>
  </si>
  <si>
    <t>▲ 2.65</t>
  </si>
  <si>
    <t>▲ 14.60</t>
  </si>
  <si>
    <t>上水道事業会計</t>
  </si>
  <si>
    <t>一般会計</t>
  </si>
  <si>
    <t>宅地造成事業特別会計</t>
  </si>
  <si>
    <t>介護保険特別会計</t>
  </si>
  <si>
    <t>公共下水道事業特別会計</t>
  </si>
  <si>
    <t>国民健康保険特別会計</t>
  </si>
  <si>
    <t>花火の里ニュータウン汚水処理事業特別会計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</si>
  <si>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</si>
  <si>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</si>
  <si>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</si>
  <si>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</si>
  <si>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</si>
  <si>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</si>
  <si>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</si>
  <si>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</si>
  <si>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</si>
  <si>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</si>
  <si>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</si>
  <si>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</si>
  <si>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</si>
  <si>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</si>
  <si>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1"/>
  </si>
  <si>
    <t>福島県市町村総合事務組合(消防賞じゅつ金特別会計)</t>
  </si>
  <si>
    <t>福島県市町村総合事務組合(非常勤職員公務災害補償特別会計)</t>
  </si>
  <si>
    <t>福島県市町村総合事務組合(自治会館管理特別会計)</t>
  </si>
  <si>
    <t>一般財団法人吉田富三顕彰会</t>
  </si>
  <si>
    <t>-</t>
    <phoneticPr fontId="2"/>
  </si>
  <si>
    <t>-</t>
    <phoneticPr fontId="2"/>
  </si>
  <si>
    <t>-</t>
    <phoneticPr fontId="2"/>
  </si>
  <si>
    <t>浅川町役場庁舎等建設基金(R03年度末現在)</t>
    <rPh sb="0" eb="3">
      <t>アサカワマチ</t>
    </rPh>
    <rPh sb="3" eb="5">
      <t>ヤクバ</t>
    </rPh>
    <rPh sb="5" eb="7">
      <t>チョウシャ</t>
    </rPh>
    <rPh sb="7" eb="8">
      <t>トウ</t>
    </rPh>
    <rPh sb="8" eb="10">
      <t>ケンセツ</t>
    </rPh>
    <rPh sb="10" eb="12">
      <t>キキン</t>
    </rPh>
    <phoneticPr fontId="2"/>
  </si>
  <si>
    <t>浅川町ふれあい福祉基金(R03年度末現在)</t>
    <rPh sb="0" eb="3">
      <t>アサカワマチ</t>
    </rPh>
    <rPh sb="7" eb="9">
      <t>フクシ</t>
    </rPh>
    <rPh sb="9" eb="11">
      <t>キキン</t>
    </rPh>
    <phoneticPr fontId="2"/>
  </si>
  <si>
    <t>浅川町定住促進住宅維持整備基金(R03年度末現在)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</si>
  <si>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「ふるさと創生」事業基金(R03年度末現在)</t>
    <rPh sb="5" eb="7">
      <t>ソウセイ</t>
    </rPh>
    <rPh sb="8" eb="10">
      <t>ジギョウ</t>
    </rPh>
    <rPh sb="10" eb="12">
      <t>キキン</t>
    </rPh>
    <phoneticPr fontId="2"/>
  </si>
  <si>
    <t>浅川町ふるさと応援基金(R03年度末現在)</t>
    <rPh sb="0" eb="3">
      <t>アサカワマチ</t>
    </rPh>
    <rPh sb="7" eb="9">
      <t>オウエン</t>
    </rPh>
    <rPh sb="9" eb="11">
      <t>キキン</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</si>
  <si>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</si>
  <si>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</si>
  <si>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</si>
  <si>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5年度から始まる浅川中学校建設に対応するため、計算の分母となる基金に多額の積立（財政調整基金に200,000千円、役場庁舎等建設基金に200,000千円）を行ったため将来負担比率は「-」となっている。中学校建設が完了すると、将来負担比率が大きく増加すると見込まれる。反対に、有形固定資産減価償却率については、減少すると見込まれる。</t>
    <rPh sb="0" eb="2">
      <t>レイワ</t>
    </rPh>
    <rPh sb="3" eb="5">
      <t>ネンド</t>
    </rPh>
    <rPh sb="7" eb="8">
      <t>ハジ</t>
    </rPh>
    <rPh sb="10" eb="15">
      <t>アサカワチュウガッコウ</t>
    </rPh>
    <rPh sb="15" eb="17">
      <t>ケンセツ</t>
    </rPh>
    <rPh sb="18" eb="20">
      <t>タイオウ</t>
    </rPh>
    <rPh sb="25" eb="27">
      <t>ケイサン</t>
    </rPh>
    <rPh sb="28" eb="30">
      <t>ブンボ</t>
    </rPh>
    <rPh sb="33" eb="35">
      <t>キキン</t>
    </rPh>
    <rPh sb="36" eb="38">
      <t>タガク</t>
    </rPh>
    <rPh sb="39" eb="41">
      <t>ツミタテ</t>
    </rPh>
    <rPh sb="42" eb="48">
      <t>ザイセイチョウセイキキン</t>
    </rPh>
    <rPh sb="56" eb="58">
      <t>センエン</t>
    </rPh>
    <rPh sb="59" eb="64">
      <t>ヤクバチョウシャトウ</t>
    </rPh>
    <rPh sb="64" eb="68">
      <t>ケンセツキキン</t>
    </rPh>
    <rPh sb="76" eb="78">
      <t>センエン</t>
    </rPh>
    <rPh sb="80" eb="81">
      <t>オコナ</t>
    </rPh>
    <rPh sb="85" eb="89">
      <t>ショウライフタン</t>
    </rPh>
    <rPh sb="89" eb="91">
      <t>ヒリツ</t>
    </rPh>
    <rPh sb="102" eb="105">
      <t>チュウガッコウ</t>
    </rPh>
    <rPh sb="105" eb="107">
      <t>ケンセツ</t>
    </rPh>
    <rPh sb="108" eb="110">
      <t>カンリョウ</t>
    </rPh>
    <rPh sb="114" eb="120">
      <t>ショウライフタンヒリツ</t>
    </rPh>
    <rPh sb="121" eb="122">
      <t>オオ</t>
    </rPh>
    <rPh sb="124" eb="126">
      <t>ゾウカ</t>
    </rPh>
    <rPh sb="129" eb="131">
      <t>ミコ</t>
    </rPh>
    <rPh sb="135" eb="137">
      <t>ハンタイ</t>
    </rPh>
    <rPh sb="139" eb="145">
      <t>ユウケイコテイシサン</t>
    </rPh>
    <rPh sb="145" eb="150">
      <t>ゲンカショウキャクリツ</t>
    </rPh>
    <rPh sb="156" eb="158">
      <t>ゲンショウ</t>
    </rPh>
    <rPh sb="161" eb="16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</si>
  <si>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</si>
  <si>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</si>
  <si>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</si>
  <si>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</si>
  <si>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</si>
  <si>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</si>
  <si>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の分子となる額が平成12年度借入臨時地方道整備事業債等の償還終了により減となったほか、控除額の増等により、比率が対前年比0.4%の減となったが、幼保一体化施設整備事業及び下水道事業、今後実施する中学校建設事業により借入金の元利償還金増が見込まれるため、「浅川町第5次振興計画」のもと、地域の住民ニーズに的確に対応した事業の選択と、起債に大きく頼ることのない身の丈にあった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</si>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</sst>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764-4DDB-9492-CB4311849E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129947</c:v>
                </c:pt>
                <c:pt idx="1">
                  <c:v>67427</c:v>
                </c:pt>
                <c:pt idx="2">
                  <c:v>63230</c:v>
                </c:pt>
                <c:pt idx="3">
                  <c:v>73600</c:v>
                </c:pt>
                <c:pt idx="4">
                  <c:v>60286</c:v>
                </c:pt>
              </c:numCache>
            </c:numRef>
          </c:val>
          <c:smooth val="0"/>
          <c:extLst>
            <c:ext xmlns:c16="http://schemas.microsoft.com/office/drawing/2014/chart" uri="{C3380CC4-5D6E-409C-BE32-E72D297353CC}">
              <c16:uniqueId val="{00000001-C764-4DDB-9492-CB4311849E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11.48</c:v>
                </c:pt>
                <c:pt idx="1">
                  <c:v>9.86</c:v>
                </c:pt>
                <c:pt idx="2">
                  <c:v>6.24</c:v>
                </c:pt>
                <c:pt idx="3">
                  <c:v>11.3</c:v>
                </c:pt>
                <c:pt idx="4">
                  <c:v>6.87</c:v>
                </c:pt>
              </c:numCache>
            </c:numRef>
          </c:val>
          <c:extLst>
            <c:ext xmlns:c16="http://schemas.microsoft.com/office/drawing/2014/chart" uri="{C3380CC4-5D6E-409C-BE32-E72D297353CC}">
              <c16:uniqueId val="{00000000-9A73-4357-9AE8-1CF120A668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39.06</c:v>
                </c:pt>
                <c:pt idx="1">
                  <c:v>38.5</c:v>
                </c:pt>
                <c:pt idx="2">
                  <c:v>27.17</c:v>
                </c:pt>
                <c:pt idx="3">
                  <c:v>33.909999999999997</c:v>
                </c:pt>
                <c:pt idx="4">
                  <c:v>39.450000000000003</c:v>
                </c:pt>
              </c:numCache>
            </c:numRef>
          </c:val>
          <c:extLst>
            <c:ext xmlns:c16="http://schemas.microsoft.com/office/drawing/2014/chart" uri="{C3380CC4-5D6E-409C-BE32-E72D297353CC}">
              <c16:uniqueId val="{00000001-9A73-4357-9AE8-1CF120A668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-1.33</c:v>
                </c:pt>
                <c:pt idx="1">
                  <c:v>-2.65</c:v>
                </c:pt>
                <c:pt idx="2">
                  <c:v>-14.6</c:v>
                </c:pt>
                <c:pt idx="3">
                  <c:v>13.67</c:v>
                </c:pt>
                <c:pt idx="4">
                  <c:v>4.47</c:v>
                </c:pt>
              </c:numCache>
            </c:numRef>
          </c:val>
          <c:smooth val="0"/>
          <c:extLst>
            <c:ext xmlns:c16="http://schemas.microsoft.com/office/drawing/2014/chart" uri="{C3380CC4-5D6E-409C-BE32-E72D297353CC}">
              <c16:uniqueId val="{00000002-9A73-4357-9AE8-1CF120A668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0.83</c:v>
                </c:pt>
                <c:pt idx="2">
                  <c:v>#N/A</c:v>
                </c:pt>
                <c:pt idx="3">
                  <c:v>0.55000000000000004</c:v>
                </c:pt>
                <c:pt idx="4">
                  <c:v>#N/A</c:v>
                </c:pt>
                <c:pt idx="5">
                  <c:v>0.25</c:v>
                </c:pt>
                <c:pt idx="6">
                  <c:v>#N/A</c:v>
                </c:pt>
                <c:pt idx="7">
                  <c:v>0.03</c:v>
                </c:pt>
                <c:pt idx="8">
                  <c:v>#N/A</c:v>
                </c:pt>
                <c:pt idx="9">
                  <c:v>0.02</c:v>
                </c:pt>
              </c:numCache>
            </c:numRef>
          </c:val>
          <c:extLst>
            <c:ext xmlns:c16="http://schemas.microsoft.com/office/drawing/2014/chart" uri="{C3380CC4-5D6E-409C-BE32-E72D297353CC}">
              <c16:uniqueId val="{00000000-6462-4D59-A97B-C70233596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62-4D59-A97B-C70233596E5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2-6462-4D59-A97B-C70233596E54}"/>
            </c:ext>
          </c:extLst>
        </c:ser>
        <c:ser>
          <c:idx val="3"/>
          <c:order val="3"/>
          <c:tx>
            <c:strRef>
              <c:f>データシート!$A$30</c:f>
              <c:strCache>
                <c:ptCount val="1"/>
                <c:pt idx="0">
                  <c:v>花火の里ニュータウン汚水処理事業特別会計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7.0000000000000007E-2</c:v>
                </c:pt>
                <c:pt idx="8">
                  <c:v>#N/A</c:v>
                </c:pt>
                <c:pt idx="9">
                  <c:v>0.09</c:v>
                </c:pt>
              </c:numCache>
            </c:numRef>
          </c:val>
          <c:extLst>
            <c:ext xmlns:c16="http://schemas.microsoft.com/office/drawing/2014/chart" uri="{C3380CC4-5D6E-409C-BE32-E72D297353CC}">
              <c16:uniqueId val="{00000003-6462-4D59-A97B-C70233596E5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4.1399999999999997</c:v>
                </c:pt>
                <c:pt idx="2">
                  <c:v>#N/A</c:v>
                </c:pt>
                <c:pt idx="3">
                  <c:v>0.94</c:v>
                </c:pt>
                <c:pt idx="4">
                  <c:v>#N/A</c:v>
                </c:pt>
                <c:pt idx="5">
                  <c:v>0.35</c:v>
                </c:pt>
                <c:pt idx="6">
                  <c:v>#N/A</c:v>
                </c:pt>
                <c:pt idx="7">
                  <c:v>0.75</c:v>
                </c:pt>
                <c:pt idx="8">
                  <c:v>#N/A</c:v>
                </c:pt>
                <c:pt idx="9">
                  <c:v>0.42</c:v>
                </c:pt>
              </c:numCache>
            </c:numRef>
          </c:val>
          <c:extLst>
            <c:ext xmlns:c16="http://schemas.microsoft.com/office/drawing/2014/chart" uri="{C3380CC4-5D6E-409C-BE32-E72D297353CC}">
              <c16:uniqueId val="{00000004-6462-4D59-A97B-C70233596E5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0.22</c:v>
                </c:pt>
                <c:pt idx="4">
                  <c:v>#N/A</c:v>
                </c:pt>
                <c:pt idx="5">
                  <c:v>0.2</c:v>
                </c:pt>
                <c:pt idx="6">
                  <c:v>#N/A</c:v>
                </c:pt>
                <c:pt idx="7">
                  <c:v>0.42</c:v>
                </c:pt>
                <c:pt idx="8">
                  <c:v>#N/A</c:v>
                </c:pt>
                <c:pt idx="9">
                  <c:v>0.64</c:v>
                </c:pt>
              </c:numCache>
            </c:numRef>
          </c:val>
          <c:extLst>
            <c:ext xmlns:c16="http://schemas.microsoft.com/office/drawing/2014/chart" uri="{C3380CC4-5D6E-409C-BE32-E72D297353CC}">
              <c16:uniqueId val="{00000005-6462-4D59-A97B-C70233596E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2.2999999999999998</c:v>
                </c:pt>
                <c:pt idx="2">
                  <c:v>#N/A</c:v>
                </c:pt>
                <c:pt idx="3">
                  <c:v>2.83</c:v>
                </c:pt>
                <c:pt idx="4">
                  <c:v>#N/A</c:v>
                </c:pt>
                <c:pt idx="5">
                  <c:v>1.41</c:v>
                </c:pt>
                <c:pt idx="6">
                  <c:v>#N/A</c:v>
                </c:pt>
                <c:pt idx="7">
                  <c:v>2.4300000000000002</c:v>
                </c:pt>
                <c:pt idx="8">
                  <c:v>#N/A</c:v>
                </c:pt>
                <c:pt idx="9">
                  <c:v>1.64</c:v>
                </c:pt>
              </c:numCache>
            </c:numRef>
          </c:val>
          <c:extLst>
            <c:ext xmlns:c16="http://schemas.microsoft.com/office/drawing/2014/chart" uri="{C3380CC4-5D6E-409C-BE32-E72D297353CC}">
              <c16:uniqueId val="{00000006-6462-4D59-A97B-C70233596E54}"/>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6.19</c:v>
                </c:pt>
                <c:pt idx="2">
                  <c:v>#N/A</c:v>
                </c:pt>
                <c:pt idx="3">
                  <c:v>6.27</c:v>
                </c:pt>
                <c:pt idx="4">
                  <c:v>#N/A</c:v>
                </c:pt>
                <c:pt idx="5">
                  <c:v>6.29</c:v>
                </c:pt>
                <c:pt idx="6">
                  <c:v>#N/A</c:v>
                </c:pt>
                <c:pt idx="7">
                  <c:v>5.99</c:v>
                </c:pt>
                <c:pt idx="8">
                  <c:v>#N/A</c:v>
                </c:pt>
                <c:pt idx="9">
                  <c:v>5.55</c:v>
                </c:pt>
              </c:numCache>
            </c:numRef>
          </c:val>
          <c:extLst>
            <c:ext xmlns:c16="http://schemas.microsoft.com/office/drawing/2014/chart" uri="{C3380CC4-5D6E-409C-BE32-E72D297353CC}">
              <c16:uniqueId val="{00000007-6462-4D59-A97B-C70233596E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11.47</c:v>
                </c:pt>
                <c:pt idx="2">
                  <c:v>#N/A</c:v>
                </c:pt>
                <c:pt idx="3">
                  <c:v>9.86</c:v>
                </c:pt>
                <c:pt idx="4">
                  <c:v>#N/A</c:v>
                </c:pt>
                <c:pt idx="5">
                  <c:v>6.23</c:v>
                </c:pt>
                <c:pt idx="6">
                  <c:v>#N/A</c:v>
                </c:pt>
                <c:pt idx="7">
                  <c:v>11.22</c:v>
                </c:pt>
                <c:pt idx="8">
                  <c:v>#N/A</c:v>
                </c:pt>
                <c:pt idx="9">
                  <c:v>6.77</c:v>
                </c:pt>
              </c:numCache>
            </c:numRef>
          </c:val>
          <c:extLst>
            <c:ext xmlns:c16="http://schemas.microsoft.com/office/drawing/2014/chart" uri="{C3380CC4-5D6E-409C-BE32-E72D297353CC}">
              <c16:uniqueId val="{00000008-6462-4D59-A97B-C70233596E5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c:v>
                </c:pt>
                <c:pt idx="2">
                  <c:v>#N/A</c:v>
                </c:pt>
                <c:pt idx="3">
                  <c:v>10.199999999999999</c:v>
                </c:pt>
                <c:pt idx="4">
                  <c:v>#N/A</c:v>
                </c:pt>
                <c:pt idx="5">
                  <c:v>11.37</c:v>
                </c:pt>
                <c:pt idx="6">
                  <c:v>#N/A</c:v>
                </c:pt>
                <c:pt idx="7">
                  <c:v>10.55</c:v>
                </c:pt>
                <c:pt idx="8">
                  <c:v>#N/A</c:v>
                </c:pt>
                <c:pt idx="9">
                  <c:v>10.35</c:v>
                </c:pt>
              </c:numCache>
            </c:numRef>
          </c:val>
          <c:extLst>
            <c:ext xmlns:c16="http://schemas.microsoft.com/office/drawing/2014/chart" uri="{C3380CC4-5D6E-409C-BE32-E72D297353CC}">
              <c16:uniqueId val="{00000009-6462-4D59-A97B-C70233596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263</c:v>
                </c:pt>
                <c:pt idx="5">
                  <c:v>245</c:v>
                </c:pt>
                <c:pt idx="8">
                  <c:v>236</c:v>
                </c:pt>
                <c:pt idx="11">
                  <c:v>247</c:v>
                </c:pt>
                <c:pt idx="14">
                  <c:v>243</c:v>
                </c:pt>
              </c:numCache>
            </c:numRef>
          </c:val>
          <c:extLst>
            <c:ext xmlns:c16="http://schemas.microsoft.com/office/drawing/2014/chart" uri="{C3380CC4-5D6E-409C-BE32-E72D297353CC}">
              <c16:uniqueId val="{00000000-6CAD-445B-981D-68EC5D85F6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AD-445B-981D-68EC5D85F6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6</c:v>
                </c:pt>
                <c:pt idx="6">
                  <c:v>6</c:v>
                </c:pt>
                <c:pt idx="9">
                  <c:v>5</c:v>
                </c:pt>
                <c:pt idx="12">
                  <c:v>4</c:v>
                </c:pt>
              </c:numCache>
            </c:numRef>
          </c:val>
          <c:extLst>
            <c:ext xmlns:c16="http://schemas.microsoft.com/office/drawing/2014/chart" uri="{C3380CC4-5D6E-409C-BE32-E72D297353CC}">
              <c16:uniqueId val="{00000002-6CAD-445B-981D-68EC5D85F6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2</c:v>
                </c:pt>
                <c:pt idx="6">
                  <c:v>2</c:v>
                </c:pt>
                <c:pt idx="9">
                  <c:v>3</c:v>
                </c:pt>
                <c:pt idx="12">
                  <c:v>4</c:v>
                </c:pt>
              </c:numCache>
            </c:numRef>
          </c:val>
          <c:extLst>
            <c:ext xmlns:c16="http://schemas.microsoft.com/office/drawing/2014/chart" uri="{C3380CC4-5D6E-409C-BE32-E72D297353CC}">
              <c16:uniqueId val="{00000003-6CAD-445B-981D-68EC5D85F6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c:v>
                </c:pt>
                <c:pt idx="3">
                  <c:v>100</c:v>
                </c:pt>
                <c:pt idx="6">
                  <c:v>101</c:v>
                </c:pt>
                <c:pt idx="9">
                  <c:v>103</c:v>
                </c:pt>
                <c:pt idx="12">
                  <c:v>100</c:v>
                </c:pt>
              </c:numCache>
            </c:numRef>
          </c:val>
          <c:extLst>
            <c:ext xmlns:c16="http://schemas.microsoft.com/office/drawing/2014/chart" uri="{C3380CC4-5D6E-409C-BE32-E72D297353CC}">
              <c16:uniqueId val="{00000004-6CAD-445B-981D-68EC5D85F6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AD-445B-981D-68EC5D85F6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AD-445B-981D-68EC5D85F6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277</c:v>
                </c:pt>
                <c:pt idx="3">
                  <c:v>253</c:v>
                </c:pt>
                <c:pt idx="6">
                  <c:v>233</c:v>
                </c:pt>
                <c:pt idx="9">
                  <c:v>232</c:v>
                </c:pt>
                <c:pt idx="12">
                  <c:v>244</c:v>
                </c:pt>
              </c:numCache>
            </c:numRef>
          </c:val>
          <c:extLst>
            <c:ext xmlns:c16="http://schemas.microsoft.com/office/drawing/2014/chart" uri="{C3380CC4-5D6E-409C-BE32-E72D297353CC}">
              <c16:uniqueId val="{00000007-6CAD-445B-981D-68EC5D85F6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139</c:v>
                </c:pt>
                <c:pt idx="2">
                  <c:v>#N/A</c:v>
                </c:pt>
                <c:pt idx="3">
                  <c:v>#N/A</c:v>
                </c:pt>
                <c:pt idx="4">
                  <c:v>116</c:v>
                </c:pt>
                <c:pt idx="5">
                  <c:v>#N/A</c:v>
                </c:pt>
                <c:pt idx="6">
                  <c:v>#N/A</c:v>
                </c:pt>
                <c:pt idx="7">
                  <c:v>106</c:v>
                </c:pt>
                <c:pt idx="8">
                  <c:v>#N/A</c:v>
                </c:pt>
                <c:pt idx="9">
                  <c:v>#N/A</c:v>
                </c:pt>
                <c:pt idx="10">
                  <c:v>96</c:v>
                </c:pt>
                <c:pt idx="11">
                  <c:v>#N/A</c:v>
                </c:pt>
                <c:pt idx="12">
                  <c:v>#N/A</c:v>
                </c:pt>
                <c:pt idx="13">
                  <c:v>109</c:v>
                </c:pt>
                <c:pt idx="14">
                  <c:v>#N/A</c:v>
                </c:pt>
              </c:numCache>
            </c:numRef>
          </c:val>
          <c:smooth val="0"/>
          <c:extLst>
            <c:ext xmlns:c16="http://schemas.microsoft.com/office/drawing/2014/chart" uri="{C3380CC4-5D6E-409C-BE32-E72D297353CC}">
              <c16:uniqueId val="{00000008-6CAD-445B-981D-68EC5D85F6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2992</c:v>
                </c:pt>
                <c:pt idx="5">
                  <c:v>2958</c:v>
                </c:pt>
                <c:pt idx="8">
                  <c:v>2994</c:v>
                </c:pt>
                <c:pt idx="11">
                  <c:v>3034</c:v>
                </c:pt>
                <c:pt idx="14">
                  <c:v>2952</c:v>
                </c:pt>
              </c:numCache>
            </c:numRef>
          </c:val>
          <c:extLst>
            <c:ext xmlns:c16="http://schemas.microsoft.com/office/drawing/2014/chart" uri="{C3380CC4-5D6E-409C-BE32-E72D297353CC}">
              <c16:uniqueId val="{00000000-06FB-4EC5-B9F7-9D3F5B1711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6FB-4EC5-B9F7-9D3F5B1711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1888</c:v>
                </c:pt>
                <c:pt idx="5">
                  <c:v>2037</c:v>
                </c:pt>
                <c:pt idx="8">
                  <c:v>1909</c:v>
                </c:pt>
                <c:pt idx="11">
                  <c:v>2108</c:v>
                </c:pt>
                <c:pt idx="14">
                  <c:v>2527</c:v>
                </c:pt>
              </c:numCache>
            </c:numRef>
          </c:val>
          <c:extLst>
            <c:ext xmlns:c16="http://schemas.microsoft.com/office/drawing/2014/chart" uri="{C3380CC4-5D6E-409C-BE32-E72D297353CC}">
              <c16:uniqueId val="{00000002-06FB-4EC5-B9F7-9D3F5B1711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FB-4EC5-B9F7-9D3F5B1711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FB-4EC5-B9F7-9D3F5B1711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B-4EC5-B9F7-9D3F5B1711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508</c:v>
                </c:pt>
                <c:pt idx="3">
                  <c:v>403</c:v>
                </c:pt>
                <c:pt idx="6">
                  <c:v>414</c:v>
                </c:pt>
                <c:pt idx="9">
                  <c:v>377</c:v>
                </c:pt>
                <c:pt idx="12">
                  <c:v>349</c:v>
                </c:pt>
              </c:numCache>
            </c:numRef>
          </c:val>
          <c:extLst>
            <c:ext xmlns:c16="http://schemas.microsoft.com/office/drawing/2014/chart" uri="{C3380CC4-5D6E-409C-BE32-E72D297353CC}">
              <c16:uniqueId val="{00000006-06FB-4EC5-B9F7-9D3F5B1711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c:v>
                </c:pt>
                <c:pt idx="3">
                  <c:v>83</c:v>
                </c:pt>
                <c:pt idx="6">
                  <c:v>118</c:v>
                </c:pt>
                <c:pt idx="9">
                  <c:v>202</c:v>
                </c:pt>
                <c:pt idx="12">
                  <c:v>198</c:v>
                </c:pt>
              </c:numCache>
            </c:numRef>
          </c:val>
          <c:extLst>
            <c:ext xmlns:c16="http://schemas.microsoft.com/office/drawing/2014/chart" uri="{C3380CC4-5D6E-409C-BE32-E72D297353CC}">
              <c16:uniqueId val="{00000007-06FB-4EC5-B9F7-9D3F5B1711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1580</c:v>
                </c:pt>
                <c:pt idx="3">
                  <c:v>1561</c:v>
                </c:pt>
                <c:pt idx="6">
                  <c:v>1546</c:v>
                </c:pt>
                <c:pt idx="9">
                  <c:v>1541</c:v>
                </c:pt>
                <c:pt idx="12">
                  <c:v>1572</c:v>
                </c:pt>
              </c:numCache>
            </c:numRef>
          </c:val>
          <c:extLst>
            <c:ext xmlns:c16="http://schemas.microsoft.com/office/drawing/2014/chart" uri="{C3380CC4-5D6E-409C-BE32-E72D297353CC}">
              <c16:uniqueId val="{00000008-06FB-4EC5-B9F7-9D3F5B1711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c:v>
                </c:pt>
                <c:pt idx="3">
                  <c:v>20</c:v>
                </c:pt>
                <c:pt idx="6">
                  <c:v>15</c:v>
                </c:pt>
                <c:pt idx="9">
                  <c:v>11</c:v>
                </c:pt>
                <c:pt idx="12">
                  <c:v>7</c:v>
                </c:pt>
              </c:numCache>
            </c:numRef>
          </c:val>
          <c:extLst>
            <c:ext xmlns:c16="http://schemas.microsoft.com/office/drawing/2014/chart" uri="{C3380CC4-5D6E-409C-BE32-E72D297353CC}">
              <c16:uniqueId val="{00000009-06FB-4EC5-B9F7-9D3F5B1711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3123</c:v>
                </c:pt>
                <c:pt idx="3">
                  <c:v>3115</c:v>
                </c:pt>
                <c:pt idx="6">
                  <c:v>3181</c:v>
                </c:pt>
                <c:pt idx="9">
                  <c:v>3228</c:v>
                </c:pt>
                <c:pt idx="12">
                  <c:v>3131</c:v>
                </c:pt>
              </c:numCache>
            </c:numRef>
          </c:val>
          <c:extLst>
            <c:ext xmlns:c16="http://schemas.microsoft.com/office/drawing/2014/chart" uri="{C3380CC4-5D6E-409C-BE32-E72D297353CC}">
              <c16:uniqueId val="{0000000A-06FB-4EC5-B9F7-9D3F5B1711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424</c:v>
                </c:pt>
                <c:pt idx="2">
                  <c:v>#N/A</c:v>
                </c:pt>
                <c:pt idx="3">
                  <c:v>#N/A</c:v>
                </c:pt>
                <c:pt idx="4">
                  <c:v>187</c:v>
                </c:pt>
                <c:pt idx="5">
                  <c:v>#N/A</c:v>
                </c:pt>
                <c:pt idx="6">
                  <c:v>#N/A</c:v>
                </c:pt>
                <c:pt idx="7">
                  <c:v>371</c:v>
                </c:pt>
                <c:pt idx="8">
                  <c:v>#N/A</c:v>
                </c:pt>
                <c:pt idx="9">
                  <c:v>#N/A</c:v>
                </c:pt>
                <c:pt idx="10">
                  <c:v>216</c:v>
                </c:pt>
                <c:pt idx="11">
                  <c:v>#N/A</c:v>
                </c:pt>
                <c:pt idx="12">
                  <c:v>#N/A</c:v>
                </c:pt>
                <c:pt idx="13">
                  <c:v>0</c:v>
                </c:pt>
                <c:pt idx="14">
                  <c:v>#N/A</c:v>
                </c:pt>
              </c:numCache>
            </c:numRef>
          </c:val>
          <c:smooth val="0"/>
          <c:extLst>
            <c:ext xmlns:c16="http://schemas.microsoft.com/office/drawing/2014/chart" uri="{C3380CC4-5D6E-409C-BE32-E72D297353CC}">
              <c16:uniqueId val="{0000000B-06FB-4EC5-B9F7-9D3F5B1711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590</c:v>
                </c:pt>
                <c:pt idx="1">
                  <c:v>780</c:v>
                </c:pt>
                <c:pt idx="2">
                  <c:v>980</c:v>
                </c:pt>
              </c:numCache>
            </c:numRef>
          </c:val>
          <c:extLst>
            <c:ext xmlns:c16="http://schemas.microsoft.com/office/drawing/2014/chart" uri="{C3380CC4-5D6E-409C-BE32-E72D297353CC}">
              <c16:uniqueId val="{00000000-D479-429E-A59B-32442BF72D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D479-429E-A59B-32442BF72D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784</c:v>
                </c:pt>
                <c:pt idx="1">
                  <c:v>813</c:v>
                </c:pt>
                <c:pt idx="2">
                  <c:v>1019</c:v>
                </c:pt>
              </c:numCache>
            </c:numRef>
          </c:val>
          <c:extLst>
            <c:ext xmlns:c16="http://schemas.microsoft.com/office/drawing/2014/chart" uri="{C3380CC4-5D6E-409C-BE32-E72D297353CC}">
              <c16:uniqueId val="{00000002-D479-429E-A59B-32442BF72D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{8C07F8DD-8C1C-4C1B-8889-A4F2900360B7}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16E-4CC4-89AA-721ADA397E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{AC010741-6236-4EBE-B83A-67270F7BE06C}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6E-4CC4-89AA-721ADA397E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{064A7AB5-664B-4BEF-8CAE-F08A16DA043E}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6E-4CC4-89AA-721ADA397E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{3565C8F9-390A-44B2-945F-209CD58DF344}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6E-4CC4-89AA-721ADA397E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{D832CFDE-7571-4F6C-A17C-7B7A3F8B7714}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6E-4CC4-89AA-721ADA397E0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{8C9CF5EE-A950-420E-BE33-4BB1F2109502}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16E-4CC4-89AA-721ADA397E0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{B7652C30-E779-46F5-A923-E24C095AD594}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16E-4CC4-89AA-721ADA397E0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{B237709A-3C5C-4745-A8E4-ECB96FD384C1}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16E-4CC4-89AA-721ADA397E0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{866E7BB8-D172-4587-8B50-8128FC8A2358}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16E-4CC4-89AA-721ADA397E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63.8</c:v>
                </c:pt>
                <c:pt idx="16">
                  <c:v>65.8</c:v>
                </c:pt>
                <c:pt idx="24">
                  <c:v>66.599999999999994</c:v>
                </c:pt>
                <c:pt idx="32">
                  <c:v>68.599999999999994</c:v>
                </c:pt>
              </c:numCache>
            </c:numRef>
          </c:xVal>
          <c:yVal>
            <c:numRef>
              <c:f>公会計指標分析・財政指標組合せ分析表!$BP$51:$DC$51</c:f>
              <c:numCache>
                <c:formatCode>#,##0.0;"▲ "#,##0.0</c:formatCode>
                <c:ptCount val="40"/>
                <c:pt idx="0">
                  <c:v>22.1</c:v>
                </c:pt>
                <c:pt idx="8">
                  <c:v>9.8000000000000007</c:v>
                </c:pt>
                <c:pt idx="16">
                  <c:v>19.100000000000001</c:v>
                </c:pt>
                <c:pt idx="24">
                  <c:v>10.5</c:v>
                </c:pt>
              </c:numCache>
            </c:numRef>
          </c:yVal>
          <c:smooth val="0"/>
          <c:extLst>
            <c:ext xmlns:c16="http://schemas.microsoft.com/office/drawing/2014/chart" uri="{C3380CC4-5D6E-409C-BE32-E72D297353CC}">
              <c16:uniqueId val="{00000009-D16E-4CC4-89AA-721ADA397E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{A4F795AA-63EF-4D09-9312-9736A2CBDA93}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16E-4CC4-89AA-721ADA397E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{B7549883-B9EC-4687-9AAA-3FBC55FA29E4}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6E-4CC4-89AA-721ADA397E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{7A71D34C-7AE0-41DB-BE1C-39A0F8C7D891}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6E-4CC4-89AA-721ADA397E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{CA78931C-82AE-4DC0-A24B-AECD2A225058}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6E-4CC4-89AA-721ADA397E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{067FA74C-D281-4818-BE1F-8F8CF656EC03}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6E-4CC4-89AA-721ADA397E0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{F790F721-1BB3-4334-9C06-923A49A417B5}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16E-4CC4-89AA-721ADA397E0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{3EEA1001-A2B9-478A-8ED9-EBF844C2B078}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16E-4CC4-89AA-721ADA397E0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{E8759CB9-4CAC-4056-A163-D077BC8778E7}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16E-4CC4-89AA-721ADA397E0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{9CB57829-F5F7-4036-99CF-EA9D7F8A994F}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16E-4CC4-89AA-721ADA397E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6E-4CC4-89AA-721ADA397E06}"/>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{06BAEC7A-4662-4979-BF01-139C9E1EDFF5}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A9-49B4-BDB1-AF2215A1E7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{9E1DF924-68C9-4020-B06E-3FD437527E10}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A9-49B4-BDB1-AF2215A1E7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{39F4CBFF-CFCB-4B49-A6C3-0AFFD79E38F4}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A9-49B4-BDB1-AF2215A1E7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{41D3D382-F112-4FAF-911E-AB552D02D9AF}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A9-49B4-BDB1-AF2215A1E7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{E3152D71-79C1-4CCD-AC6F-33676CF980AA}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A9-49B4-BDB1-AF2215A1E7D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{402A841C-47F4-4D79-85B4-7D8B55341F79}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A9-49B4-BDB1-AF2215A1E7D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{0FC9A764-25F8-4E2C-8AEB-884DF0414D33}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A9-49B4-BDB1-AF2215A1E7D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{90E78236-ECDB-4930-A068-E61150911152}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A9-49B4-BDB1-AF2215A1E7D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{1AC30F8A-502F-4F67-864B-9CD3806AFC84}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A9-49B4-BDB1-AF2215A1E7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7.1</c:v>
                </c:pt>
                <c:pt idx="16">
                  <c:v>6.2</c:v>
                </c:pt>
                <c:pt idx="24">
                  <c:v>5.4</c:v>
                </c:pt>
                <c:pt idx="32">
                  <c:v>5</c:v>
                </c:pt>
              </c:numCache>
            </c:numRef>
          </c:xVal>
          <c:yVal>
            <c:numRef>
              <c:f>公会計指標分析・財政指標組合せ分析表!$BP$73:$DC$73</c:f>
              <c:numCache>
                <c:formatCode>#,##0.0;"▲ "#,##0.0</c:formatCode>
                <c:ptCount val="40"/>
                <c:pt idx="0">
                  <c:v>22.1</c:v>
                </c:pt>
                <c:pt idx="8">
                  <c:v>9.8000000000000007</c:v>
                </c:pt>
                <c:pt idx="16">
                  <c:v>19.100000000000001</c:v>
                </c:pt>
                <c:pt idx="24">
                  <c:v>10.5</c:v>
                </c:pt>
              </c:numCache>
            </c:numRef>
          </c:yVal>
          <c:smooth val="0"/>
          <c:extLst>
            <c:ext xmlns:c16="http://schemas.microsoft.com/office/drawing/2014/chart" uri="{C3380CC4-5D6E-409C-BE32-E72D297353CC}">
              <c16:uniqueId val="{00000009-1BA9-49B4-BDB1-AF2215A1E7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{C17CEFC4-5BE4-4FE3-A6A5-9FA08CB70677}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A9-49B4-BDB1-AF2215A1E7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{8B71C45A-C43C-492A-BB5F-C7C66CE7FC53}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A9-49B4-BDB1-AF2215A1E7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{E03F2416-F6C7-47E7-B46D-31E3A0F34546}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A9-49B4-BDB1-AF2215A1E7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{D8D25798-F76E-4DE2-8C05-84C2F9498603}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A9-49B4-BDB1-AF2215A1E7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{98A83B92-FB75-420F-A969-EE6322FE76C7}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A9-49B4-BDB1-AF2215A1E7D6}"/>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{584310B9-89E7-4695-B59F-8F2C07561036}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A9-49B4-BDB1-AF2215A1E7D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{7518F0A5-B7C9-4B76-9580-68716878F061}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A9-49B4-BDB1-AF2215A1E7D6}"/>
                </c:ext>
              </c:extLst>
            </c:dLbl>
            <c:dLbl>
              <c:idx val="24"/>
              <c:layout>
                <c:manualLayout>
                  <c:x val="-4.49050573659012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{9795C1E4-D083-4C34-9295-E4340585D18E}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A9-49B4-BDB1-AF2215A1E7D6}"/>
                </c:ext>
              </c:extLst>
            </c:dLbl>
            <c:dLbl>
              <c:idx val="32"/>
              <c:layout>
                <c:manualLayout>
                  <c:x val="-1.8235628084250059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{FDC39057-BC3E-4C48-BB0B-913DB695DA38}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A9-49B4-BDB1-AF2215A1E7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A9-49B4-BDB1-AF2215A1E7D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47F5820-C21C-442B-B362-EAFE0C3B3A5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B3B3A4A-EBB1-4F0B-84CF-9695CCB2F4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分子となる元利償還金の額が、平成</a:t>
          </a:r>
          <a:r>
            <a:rPr kumimoji="1" lang="en-US" altLang="ja-JP" sz="1300">
              <a:solidFill>
                <a:sysClr val="windowText" lastClr="000000"/>
              </a:solidFill>
              <a:latin typeface="ＭＳ ゴシック" pitchFamily="49" charset="-128"/>
              <a:ea typeface="ＭＳ ゴシック" pitchFamily="49" charset="-128"/>
            </a:rPr>
            <a:t>12</a:t>
          </a:r>
          <a:r>
            <a:rPr kumimoji="1" lang="ja-JP" altLang="en-US" sz="1300">
              <a:solidFill>
                <a:sysClr val="windowText" lastClr="000000"/>
              </a:solidFill>
              <a:latin typeface="ＭＳ ゴシック" pitchFamily="49" charset="-128"/>
              <a:ea typeface="ＭＳ ゴシック" pitchFamily="49" charset="-128"/>
            </a:rPr>
            <a:t>年度借入臨時地方道整備事業債等の償還終了により減となったものもあるが、緊急防災・減災事業債等の償還開始により全体として増となった。実質公債費比率は分母となる普通交付税等の増により、前年度比で</a:t>
          </a:r>
          <a:r>
            <a:rPr kumimoji="1" lang="en-US" altLang="ja-JP" sz="1300">
              <a:solidFill>
                <a:sysClr val="windowText" lastClr="000000"/>
              </a:solidFill>
              <a:latin typeface="ＭＳ ゴシック" pitchFamily="49" charset="-128"/>
              <a:ea typeface="ＭＳ ゴシック" pitchFamily="49" charset="-128"/>
            </a:rPr>
            <a:t>0.4</a:t>
          </a:r>
          <a:r>
            <a:rPr kumimoji="1" lang="ja-JP" altLang="en-US" sz="1300">
              <a:solidFill>
                <a:sysClr val="windowText" lastClr="000000"/>
              </a:solidFill>
              <a:latin typeface="ＭＳ ゴシック" pitchFamily="49" charset="-128"/>
              <a:ea typeface="ＭＳ ゴシック" pitchFamily="49" charset="-128"/>
            </a:rPr>
            <a:t>ポイント減となった。実質公債費比率は年々減となっているが、今後、緊急防災・減災事業債、公共施設最適化事業債一の元金償還が見込まれるが、「浅川町第</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次振興計画」のもと、地域の住民ニーズに的確に対応した事業の選択と、起債に大きく頼ることのない身の丈にあった財政運営に努める。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将来負担額の</a:t>
          </a:r>
          <a:r>
            <a:rPr kumimoji="1" lang="en-US" altLang="ja-JP" sz="1200">
              <a:solidFill>
                <a:sysClr val="windowText" lastClr="000000"/>
              </a:solidFill>
              <a:latin typeface="ＭＳ ゴシック" pitchFamily="49" charset="-128"/>
              <a:ea typeface="ＭＳ ゴシック" pitchFamily="49" charset="-128"/>
            </a:rPr>
            <a:t>59.6%</a:t>
          </a:r>
          <a:r>
            <a:rPr kumimoji="1" lang="ja-JP" altLang="en-US" sz="1200">
              <a:solidFill>
                <a:sysClr val="windowText" lastClr="000000"/>
              </a:solidFill>
              <a:latin typeface="ＭＳ ゴシック" pitchFamily="49" charset="-128"/>
              <a:ea typeface="ＭＳ ゴシック" pitchFamily="49" charset="-128"/>
            </a:rPr>
            <a:t>を占める地方債現在高の内訳としては、臨時財政対策債が将来負担額の</a:t>
          </a:r>
          <a:r>
            <a:rPr kumimoji="1" lang="en-US" altLang="ja-JP" sz="1200">
              <a:solidFill>
                <a:sysClr val="windowText" lastClr="000000"/>
              </a:solidFill>
              <a:latin typeface="ＭＳ ゴシック" pitchFamily="49" charset="-128"/>
              <a:ea typeface="ＭＳ ゴシック" pitchFamily="49" charset="-128"/>
            </a:rPr>
            <a:t>27.3%</a:t>
          </a:r>
          <a:r>
            <a:rPr kumimoji="1" lang="ja-JP" altLang="en-US" sz="1200">
              <a:solidFill>
                <a:sysClr val="windowText" lastClr="000000"/>
              </a:solidFill>
              <a:latin typeface="ＭＳ ゴシック" pitchFamily="49" charset="-128"/>
              <a:ea typeface="ＭＳ ゴシック" pitchFamily="49" charset="-128"/>
            </a:rPr>
            <a:t>を占めている。毎年借り入れている起債であり、近年は借入額より元金償還額が多い傾向があるため、今後は横ばいまたは減少する見込みである。公共施設最適化事業債については、将来負担額の</a:t>
          </a:r>
          <a:r>
            <a:rPr kumimoji="1" lang="en-US" altLang="ja-JP" sz="1200">
              <a:solidFill>
                <a:sysClr val="windowText" lastClr="000000"/>
              </a:solidFill>
              <a:latin typeface="ＭＳ ゴシック" pitchFamily="49" charset="-128"/>
              <a:ea typeface="ＭＳ ゴシック" pitchFamily="49" charset="-128"/>
            </a:rPr>
            <a:t>12.9%</a:t>
          </a:r>
          <a:r>
            <a:rPr kumimoji="1" lang="ja-JP" altLang="en-US" sz="1200">
              <a:solidFill>
                <a:sysClr val="windowText" lastClr="000000"/>
              </a:solidFill>
              <a:latin typeface="ＭＳ ゴシック" pitchFamily="49" charset="-128"/>
              <a:ea typeface="ＭＳ ゴシック" pitchFamily="49" charset="-128"/>
            </a:rPr>
            <a:t>を占めており、令和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年度から</a:t>
          </a: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年で償還する見通しである。充当可能基金については、財政調整基金、役場庁舎等建設基金等への積み立てにより増となった。将来負担比率については、充当可能基金額の増により皆減となった。今後の状況としては、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においては、基金積立の増等により減少したが、今後、老朽化した公共施設の大規模改修や建替え、特定環境保全公共下水道事業による負担や災害に対する予防・対策等に要する経費の増等に対する財政負担の増加が予想されることから、今後の将来負担比率は増加傾向で推移する見込みであるため、今後も、地方債残高や将来への負担等を検討しながら身の丈に合った事業を展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見た場合、財政調整基金、役場庁舎等建設基金、ふれあい福祉基金が大部分を占めている。その中において予算執行に伴う財源として補填する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年度には令和元年度に施越事業として行った災害復旧事業の補助金等のうち令和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年度に交付された補助金等の余剰金を積み立てたことにより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年度には決算の余剰金等を積み立てることにより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年以上経過した役場庁舎をはじめ老朽化した施設の建替え等のため積立てており、令和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702,827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2,484,332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以上経過した役場庁舎をはじめ老朽化した施設の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花火の里ニュータウン汚水処理施設維持整備基金があるが、基金名称のとおり目的をもった基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浅川町役場庁舎等建設基金に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定住・移住促進住宅維持維持整備基金に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花火の里ニュータウン汚水処理施設維持整備基金に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年度には令和元年度に施越事業として行った災害復旧事業の補助金等のうち令和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年度に交付された補助金等の余剰金を積み立てたことにより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年度には決算の余剰金等を積み立てることにより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2,484,332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85B8D0F-72AD-4B2C-B7E1-E1FC11FB6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59A0E60-55D8-46CF-B634-6FEDC1B83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4FCA1D7-FD7E-4901-9740-6C2551357A8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7FF68F3-CA59-4EDD-A937-F66EB4C632D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BBDA1B1F-CED1-48A0-B523-7596FD0211F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A67B18C-DE11-4B97-A625-4F3B98BF6D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32FD01D-CED8-42B2-975E-5E0CC70965D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8864B997-2051-4267-868C-1805E80B82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C23B4983-9313-46D1-8CF2-04977E8916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A4BDED35-ED9D-401F-BC8E-B1B9B0EE206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1C205E5D-CF82-4B5F-8CED-07D84AA7C27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AD7B0039-F27D-4DEB-B2C0-387DB89BC7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64DC3EF-8A1C-4B23-8F3D-3A06776DBE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4F819C5-8036-456C-B659-33664E17CF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6931AA7E-39DC-457A-8DBA-4C1A874F252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C270B6C-672D-4AAA-B295-A21A19731E8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D854B9B-FA01-4937-A90F-255CCEAEB51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647544B0-97E8-43C7-9345-0046EB8A1C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59FEA31F-0423-4DC9-97F2-B177A59977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A5FE0EB-1A5A-4E21-B075-A85A82E36F4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3E4D4159-BCD6-4FC4-99F8-2F289EE343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3D7A7C29-77A8-4960-9FB8-9F3C2DBF6A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E2926D6-CD03-459C-A65F-BEE7FC0A9F3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41FC2EC-7F07-451B-97C8-9058A5B4BC7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B6A27187-1701-438C-A25C-1EEEDC17D8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E9CD59EF-6806-4225-BBC9-3D0078E8996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86BBF9D-92AB-4837-8B3F-B48E977B5CF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6CD019A8-6B88-405A-A52C-05BCD62F387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3463D42E-2DCD-41C2-8E97-211B69ACF53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B9D5435A-A44A-43BD-9F66-0400C33E3E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23F3846-9CB2-4B0C-A4CF-4ED63443EE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52B45DA6-263E-4301-A953-FFB69C01A09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12A8A070-78B9-4DD5-A9FB-E0814155E3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2378115D-01A0-4308-91C1-E0A9748E6A9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F73710A-179D-4643-8DF1-57D6B497538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F389DE37-CE36-46AA-9C2C-4C1D9D8DFE3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B1AA0AC-5117-4F6C-87D2-4D07DD87DE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8BF055F2-83C7-4364-A91A-F6F358D972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E964CB5-D11F-4A32-B6DB-AE4483A047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FDEE434C-31C1-4146-9BF8-52112ECA30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A00D09A1-8333-493E-B192-490816941E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F17BC8B0-A6F1-4D6B-AA0A-F164734E1D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8D0BB6E7-B5E7-464B-BF3E-CD5E877387B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3FE803A-CF92-47A7-8820-95B48811EE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D780596-B0C7-4AAC-AF7F-102E2ECBBE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E388FC1B-A2EF-45BB-9803-73416399D44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363AF05A-5962-4C45-9A36-57126E3B92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372AAF7-2512-4996-A581-402561B8DE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9346EDA-8997-428B-84D6-A52FF92ACAD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当町の公共施設は、昭和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年代にかけて整備された施設が多いため有形固定資産減価償却率が高く、全国及び福島県平均に比べても高くなっている。平成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年に幼保一体化施設整備事業に伴い有形固定資産償却率が減少したが、いまだに高い状況が続いているので、計画的な更新を行っていく必要がある。 </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20E784C9-B53B-4B3C-B5A0-293F73F2C7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E52F0B06-3472-4677-BC7A-7688709A80E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D75CB46F-96C2-4710-AA98-8929AAFF76E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25ECB245-A484-44C0-8D0F-1DC2CFFD370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57F53F0E-0CDC-4E18-A9B4-345BEA21473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CBD5FF42-62BB-4119-9D83-AA100DC0F26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A3109BE3-6D6F-48B6-A15F-E7538F1572A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F1D4B0AD-59F0-47A8-9A6F-D4B5C9DB0F7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AF4BCABB-1EE1-4F2B-AE51-C3E913A6D66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213046D2-10F5-4C77-BC7D-468057944A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596AE6E9-F066-4CA9-A0E3-A89CA84B699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9EA00247-9BDA-436F-A605-31F87F6302F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F8F1F491-0B80-4EB3-8077-6DC5336CCE9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4CDA962-485C-44B8-B00E-ABDA9D1F5F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5EB34A46-C6CB-4EBF-A1A3-86958E940A9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C80B949-D0D1-4B83-8CEE-5D8CE7BD721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7" name="直線コネクタ 66">
          <a:extLst>
            <a:ext uri="{FF2B5EF4-FFF2-40B4-BE49-F238E27FC236}">
              <a16:creationId xmlns:a16="http://schemas.microsoft.com/office/drawing/2014/main" id="{C08C4EA0-EC7F-4796-8DCB-DBC470F9BBE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a:extLst>
            <a:ext uri="{FF2B5EF4-FFF2-40B4-BE49-F238E27FC236}">
              <a16:creationId xmlns:a16="http://schemas.microsoft.com/office/drawing/2014/main" id="{AF3746AF-DDAB-468D-95F8-89C23A7E24D5}"/>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a:extLst>
            <a:ext uri="{FF2B5EF4-FFF2-40B4-BE49-F238E27FC236}">
              <a16:creationId xmlns:a16="http://schemas.microsoft.com/office/drawing/2014/main" id="{1BFA9CA9-8AA9-414A-A762-F3DF2FBF175A}"/>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0" name="有形固定資産減価償却率最大値テキスト">
          <a:extLst>
            <a:ext uri="{FF2B5EF4-FFF2-40B4-BE49-F238E27FC236}">
              <a16:creationId xmlns:a16="http://schemas.microsoft.com/office/drawing/2014/main" id="{2360C9E6-8AFB-4FE9-9ED0-09C2048384E4}"/>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1" name="直線コネクタ 70">
          <a:extLst>
            <a:ext uri="{FF2B5EF4-FFF2-40B4-BE49-F238E27FC236}">
              <a16:creationId xmlns:a16="http://schemas.microsoft.com/office/drawing/2014/main" id="{08F89DB6-FBD0-413E-B5A1-DFFF902F0F7F}"/>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2" name="有形固定資産減価償却率平均値テキスト">
          <a:extLst>
            <a:ext uri="{FF2B5EF4-FFF2-40B4-BE49-F238E27FC236}">
              <a16:creationId xmlns:a16="http://schemas.microsoft.com/office/drawing/2014/main" id="{CB29678B-6BBC-44F7-A3AE-11D0D9430E9C}"/>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3" name="フローチャート: 判断 72">
          <a:extLst>
            <a:ext uri="{FF2B5EF4-FFF2-40B4-BE49-F238E27FC236}">
              <a16:creationId xmlns:a16="http://schemas.microsoft.com/office/drawing/2014/main" id="{6E62A599-D172-4432-9AB0-BBD83592B9C1}"/>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4" name="フローチャート: 判断 73">
          <a:extLst>
            <a:ext uri="{FF2B5EF4-FFF2-40B4-BE49-F238E27FC236}">
              <a16:creationId xmlns:a16="http://schemas.microsoft.com/office/drawing/2014/main" id="{77F6369A-2F02-40BF-95D0-86D862BB33CB}"/>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5" name="フローチャート: 判断 74">
          <a:extLst>
            <a:ext uri="{FF2B5EF4-FFF2-40B4-BE49-F238E27FC236}">
              <a16:creationId xmlns:a16="http://schemas.microsoft.com/office/drawing/2014/main" id="{7287A600-C378-4CAB-9E5F-5136ED50C525}"/>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6" name="フローチャート: 判断 75">
          <a:extLst>
            <a:ext uri="{FF2B5EF4-FFF2-40B4-BE49-F238E27FC236}">
              <a16:creationId xmlns:a16="http://schemas.microsoft.com/office/drawing/2014/main" id="{CD4FF14E-A1E5-4F53-80D8-51112EEBF53C}"/>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7" name="フローチャート: 判断 76">
          <a:extLst>
            <a:ext uri="{FF2B5EF4-FFF2-40B4-BE49-F238E27FC236}">
              <a16:creationId xmlns:a16="http://schemas.microsoft.com/office/drawing/2014/main" id="{4E10D5D7-394A-44B3-83C0-D07D8C7F8C0D}"/>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23107F8-53F6-4786-93D6-00AEC1D26FC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80E3C50-5275-4E86-A855-3BF8180BA79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0723F1D-58F9-439E-8286-D39C8213B8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18B34A4-D01C-4F72-8D40-4D40F21EB8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8E89893-D323-4443-A7D1-A5DD2DC486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3" name="楕円 82">
          <a:extLst>
            <a:ext uri="{FF2B5EF4-FFF2-40B4-BE49-F238E27FC236}">
              <a16:creationId xmlns:a16="http://schemas.microsoft.com/office/drawing/2014/main" id="{D039FA4B-7890-4E44-BFE4-A5434CB40765}"/>
            </a:ext>
          </a:extLst>
        </xdr:cNvPr>
        <xdr:cNvSpPr/>
      </xdr:nvSpPr>
      <xdr:spPr>
        <a:xfrm>
          <a:off x="4711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28380</xdr:rowOff>
    </xdr:from>
    <xdr:ext cx="405111" cy="259045"/>
    <xdr:sp macro="" textlink="">
      <xdr:nvSpPr>
        <xdr:cNvPr id="84" name="有形固定資産減価償却率該当値テキスト">
          <a:extLst>
            <a:ext uri="{FF2B5EF4-FFF2-40B4-BE49-F238E27FC236}">
              <a16:creationId xmlns:a16="http://schemas.microsoft.com/office/drawing/2014/main" id="{59E7FFE0-3313-41F3-B27E-A9C23F8CE8FC}"/>
            </a:ext>
          </a:extLst>
        </xdr:cNvPr>
        <xdr:cNvSpPr txBox="1"/>
      </xdr:nvSpPr>
      <xdr:spPr>
        <a:xfrm>
          <a:off x="4813300"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5" name="楕円 84">
          <a:extLst>
            <a:ext uri="{FF2B5EF4-FFF2-40B4-BE49-F238E27FC236}">
              <a16:creationId xmlns:a16="http://schemas.microsoft.com/office/drawing/2014/main" id="{21B04E72-9935-4C28-8622-6633642D16A6}"/>
            </a:ext>
          </a:extLst>
        </xdr:cNvPr>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100753</xdr:rowOff>
    </xdr:to>
    <xdr:cxnSp macro="">
      <xdr:nvCxnSpPr>
        <xdr:cNvPr id="86" name="直線コネクタ 85">
          <a:extLst>
            <a:ext uri="{FF2B5EF4-FFF2-40B4-BE49-F238E27FC236}">
              <a16:creationId xmlns:a16="http://schemas.microsoft.com/office/drawing/2014/main" id="{3DAE9392-DC73-4A4D-A234-B4E536F50709}"/>
            </a:ext>
          </a:extLst>
        </xdr:cNvPr>
        <xdr:cNvCxnSpPr/>
      </xdr:nvCxnSpPr>
      <xdr:spPr>
        <a:xfrm>
          <a:off x="4051300" y="615124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7" name="楕円 86">
          <a:extLst>
            <a:ext uri="{FF2B5EF4-FFF2-40B4-BE49-F238E27FC236}">
              <a16:creationId xmlns:a16="http://schemas.microsoft.com/office/drawing/2014/main" id="{CC158F9E-8E8C-41AD-8CA9-4F78D00EAB71}"/>
            </a:ext>
          </a:extLst>
        </xdr:cNvPr>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64770</xdr:rowOff>
    </xdr:to>
    <xdr:cxnSp macro="">
      <xdr:nvCxnSpPr>
        <xdr:cNvPr id="88" name="直線コネクタ 87">
          <a:extLst>
            <a:ext uri="{FF2B5EF4-FFF2-40B4-BE49-F238E27FC236}">
              <a16:creationId xmlns:a16="http://schemas.microsoft.com/office/drawing/2014/main" id="{85EDA198-300F-42B4-94D6-551A0F718E2E}"/>
            </a:ext>
          </a:extLst>
        </xdr:cNvPr>
        <xdr:cNvCxnSpPr/>
      </xdr:nvCxnSpPr>
      <xdr:spPr>
        <a:xfrm>
          <a:off x="3289300" y="613685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9" name="楕円 88">
          <a:extLst>
            <a:ext uri="{FF2B5EF4-FFF2-40B4-BE49-F238E27FC236}">
              <a16:creationId xmlns:a16="http://schemas.microsoft.com/office/drawing/2014/main" id="{54C8A4FE-23E9-47A8-8911-7C65D14981FE}"/>
            </a:ext>
          </a:extLst>
        </xdr:cNvPr>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50377</xdr:rowOff>
    </xdr:to>
    <xdr:cxnSp macro="">
      <xdr:nvCxnSpPr>
        <xdr:cNvPr id="90" name="直線コネクタ 89">
          <a:extLst>
            <a:ext uri="{FF2B5EF4-FFF2-40B4-BE49-F238E27FC236}">
              <a16:creationId xmlns:a16="http://schemas.microsoft.com/office/drawing/2014/main" id="{D0E61ED0-531E-4E3D-A691-19C2BBC97059}"/>
            </a:ext>
          </a:extLst>
        </xdr:cNvPr>
        <xdr:cNvCxnSpPr/>
      </xdr:nvCxnSpPr>
      <xdr:spPr>
        <a:xfrm>
          <a:off x="2527300" y="610086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111654</xdr:rowOff>
    </xdr:from>
    <xdr:to>
      <xdr:col>7</xdr:col>
      <xdr:colOff>187325</xdr:colOff>
      <xdr:row>31</xdr:row>
      <xdr:rowOff>41804</xdr:rowOff>
    </xdr:to>
    <xdr:sp macro="" textlink="">
      <xdr:nvSpPr>
        <xdr:cNvPr id="91" name="楕円 90">
          <a:extLst>
            <a:ext uri="{FF2B5EF4-FFF2-40B4-BE49-F238E27FC236}">
              <a16:creationId xmlns:a16="http://schemas.microsoft.com/office/drawing/2014/main" id="{5E86F750-287F-487E-9618-9777A4B7C29C}"/>
            </a:ext>
          </a:extLst>
        </xdr:cNvPr>
        <xdr:cNvSpPr/>
      </xdr:nvSpPr>
      <xdr:spPr>
        <a:xfrm>
          <a:off x="1714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162454</xdr:rowOff>
    </xdr:from>
    <xdr:to>
      <xdr:col>11</xdr:col>
      <xdr:colOff>136525</xdr:colOff>
      <xdr:row>31</xdr:row>
      <xdr:rowOff>14393</xdr:rowOff>
    </xdr:to>
    <xdr:cxnSp macro="">
      <xdr:nvCxnSpPr>
        <xdr:cNvPr id="92" name="直線コネクタ 91">
          <a:extLst>
            <a:ext uri="{FF2B5EF4-FFF2-40B4-BE49-F238E27FC236}">
              <a16:creationId xmlns:a16="http://schemas.microsoft.com/office/drawing/2014/main" id="{87474366-8B4C-4F8E-BCF5-C0EB41BA5080}"/>
            </a:ext>
          </a:extLst>
        </xdr:cNvPr>
        <xdr:cNvCxnSpPr/>
      </xdr:nvCxnSpPr>
      <xdr:spPr>
        <a:xfrm>
          <a:off x="1765300" y="6077479"/>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3" name="n_1aveValue有形固定資産減価償却率">
          <a:extLst>
            <a:ext uri="{FF2B5EF4-FFF2-40B4-BE49-F238E27FC236}">
              <a16:creationId xmlns:a16="http://schemas.microsoft.com/office/drawing/2014/main" id="{E1D6A61F-CA69-4C9C-90A9-5CF1D83349FE}"/>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4" name="n_2aveValue有形固定資産減価償却率">
          <a:extLst>
            <a:ext uri="{FF2B5EF4-FFF2-40B4-BE49-F238E27FC236}">
              <a16:creationId xmlns:a16="http://schemas.microsoft.com/office/drawing/2014/main" id="{2C4F51D5-0980-4E95-AF04-AB890C0BFA48}"/>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5" name="n_3aveValue有形固定資産減価償却率">
          <a:extLst>
            <a:ext uri="{FF2B5EF4-FFF2-40B4-BE49-F238E27FC236}">
              <a16:creationId xmlns:a16="http://schemas.microsoft.com/office/drawing/2014/main" id="{D872CBD4-012D-4DB0-A637-222B0A81EF4B}"/>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6" name="n_4aveValue有形固定資産減価償却率">
          <a:extLst>
            <a:ext uri="{FF2B5EF4-FFF2-40B4-BE49-F238E27FC236}">
              <a16:creationId xmlns:a16="http://schemas.microsoft.com/office/drawing/2014/main" id="{1ADEB9AD-BCF6-4270-972C-49A473261389}"/>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97" name="n_1mainValue有形固定資産減価償却率">
          <a:extLst>
            <a:ext uri="{FF2B5EF4-FFF2-40B4-BE49-F238E27FC236}">
              <a16:creationId xmlns:a16="http://schemas.microsoft.com/office/drawing/2014/main" id="{98234926-CF3D-4C76-9665-43776BD76935}"/>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8" name="n_2mainValue有形固定資産減価償却率">
          <a:extLst>
            <a:ext uri="{FF2B5EF4-FFF2-40B4-BE49-F238E27FC236}">
              <a16:creationId xmlns:a16="http://schemas.microsoft.com/office/drawing/2014/main" id="{E9E97A07-2A79-4E37-9439-8E20FEB9E87B}"/>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9" name="n_3mainValue有形固定資産減価償却率">
          <a:extLst>
            <a:ext uri="{FF2B5EF4-FFF2-40B4-BE49-F238E27FC236}">
              <a16:creationId xmlns:a16="http://schemas.microsoft.com/office/drawing/2014/main" id="{0CF3225A-ABA7-4583-8224-F8DB64626D56}"/>
            </a:ext>
          </a:extLst>
        </xdr:cNvPr>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32931</xdr:rowOff>
    </xdr:from>
    <xdr:ext cx="405111" cy="259045"/>
    <xdr:sp macro="" textlink="">
      <xdr:nvSpPr>
        <xdr:cNvPr id="100" name="n_4mainValue有形固定資産減価償却率">
          <a:extLst>
            <a:ext uri="{FF2B5EF4-FFF2-40B4-BE49-F238E27FC236}">
              <a16:creationId xmlns:a16="http://schemas.microsoft.com/office/drawing/2014/main" id="{34554C06-DAAF-47E9-A010-802386F46DBF}"/>
            </a:ext>
          </a:extLst>
        </xdr:cNvPr>
        <xdr:cNvSpPr txBox="1"/>
      </xdr:nvSpPr>
      <xdr:spPr>
        <a:xfrm>
          <a:off x="1562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0ED4617-B4F4-45E5-B706-DCBD46D8A1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D485B98-8D49-47B3-AC2E-C0F0BEEBCA2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39A8D94-950F-4CE4-82F2-3968520F08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641B36A-F0C3-4328-9692-1B75C209739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B2A0AC2-3A82-4CBA-8475-38265FAD42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99A8427-EF2E-4261-8187-7A6F58B3EF2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B152E4C-6500-4487-AC14-C7ED6F979E7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CAD74B5-05A7-416B-9C32-FCEB756A368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2B48107-4469-471A-AB58-7D360093AE3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E8CDA05-AF3D-40AB-9682-D6C8574186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A2CFFF8-B271-47FC-8901-CD97800C63C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1043CF7-83C5-49CA-8AE1-8C8F1DE7A4E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CAB74C4-5781-4745-A53C-F51259F7511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地方債現在高が借入償還期間終了に伴い年々減少しているため、債務償還比率が類似団体と同水準となっているが、今後、公共施設の更新や下水道事業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、中学校等の教育施設建設事業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による借入金の増が見込まれるため、債務償還比率の増が予想される。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1F5CD11-328A-4902-A9F6-9D3F313056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2F0F1AD-1EA2-458E-A066-516C58EA1D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A2D9ED6-3056-4A0A-AC6D-923E5378AAF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8159DBB-DB04-4E3A-8E2C-D7FFDE551FB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AB603CB6-9834-4C5B-A841-582525B027B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16D8AC8-A61E-4E04-876B-56D2D1942FC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76EAAFA-CE57-44F7-87AA-B4214C937E7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B0F42A9-9340-4C58-918A-9F0D4019B58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85989A5-32D0-495B-A57B-4DAB0DD1105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4643EEA-CD2A-4411-83C0-F3EB1D58A4E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CD98A986-EBBD-4BE7-97D4-0F3A81C5E55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41D5A52-5DD6-4C81-AE2E-0D18DF1C97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847588E-05CB-4AE6-92F6-E21B1377471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C9A5EA9-B944-4F70-985B-8505B8C665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F596139-D624-4510-A4A9-EAA5878C51A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9" name="直線コネクタ 128">
          <a:extLst>
            <a:ext uri="{FF2B5EF4-FFF2-40B4-BE49-F238E27FC236}">
              <a16:creationId xmlns:a16="http://schemas.microsoft.com/office/drawing/2014/main" id="{DF6D36C5-CCB9-4ED5-9B70-190F8E1F53B7}"/>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0" name="債務償還比率最小値テキスト">
          <a:extLst>
            <a:ext uri="{FF2B5EF4-FFF2-40B4-BE49-F238E27FC236}">
              <a16:creationId xmlns:a16="http://schemas.microsoft.com/office/drawing/2014/main" id="{7EF19452-8C10-415C-BDD5-60543415B5F9}"/>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1" name="直線コネクタ 130">
          <a:extLst>
            <a:ext uri="{FF2B5EF4-FFF2-40B4-BE49-F238E27FC236}">
              <a16:creationId xmlns:a16="http://schemas.microsoft.com/office/drawing/2014/main" id="{F5D8F8F9-EA58-418C-88DA-185147DF7B76}"/>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E58AC70-FF8D-4987-B78A-AFA52C523F3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38F38EA-BF62-4329-A6D2-31BDECCA1A7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4" name="債務償還比率平均値テキスト">
          <a:extLst>
            <a:ext uri="{FF2B5EF4-FFF2-40B4-BE49-F238E27FC236}">
              <a16:creationId xmlns:a16="http://schemas.microsoft.com/office/drawing/2014/main" id="{732DBED3-B254-47DC-AB8F-DB7783D9A8C4}"/>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5" name="フローチャート: 判断 134">
          <a:extLst>
            <a:ext uri="{FF2B5EF4-FFF2-40B4-BE49-F238E27FC236}">
              <a16:creationId xmlns:a16="http://schemas.microsoft.com/office/drawing/2014/main" id="{5F6B26DE-A720-4D41-9E6D-E23B5B4AE17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6" name="フローチャート: 判断 135">
          <a:extLst>
            <a:ext uri="{FF2B5EF4-FFF2-40B4-BE49-F238E27FC236}">
              <a16:creationId xmlns:a16="http://schemas.microsoft.com/office/drawing/2014/main" id="{13CF2610-A9FD-4933-AECE-AC46D0DA7C41}"/>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7" name="フローチャート: 判断 136">
          <a:extLst>
            <a:ext uri="{FF2B5EF4-FFF2-40B4-BE49-F238E27FC236}">
              <a16:creationId xmlns:a16="http://schemas.microsoft.com/office/drawing/2014/main" id="{510BD8B0-9908-4100-971B-498EF1A240E9}"/>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8" name="フローチャート: 判断 137">
          <a:extLst>
            <a:ext uri="{FF2B5EF4-FFF2-40B4-BE49-F238E27FC236}">
              <a16:creationId xmlns:a16="http://schemas.microsoft.com/office/drawing/2014/main" id="{2A5DDFA6-FB03-4C80-BC92-F16950D6D437}"/>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9" name="フローチャート: 判断 138">
          <a:extLst>
            <a:ext uri="{FF2B5EF4-FFF2-40B4-BE49-F238E27FC236}">
              <a16:creationId xmlns:a16="http://schemas.microsoft.com/office/drawing/2014/main" id="{51E01FD4-0CC5-4674-87C3-E0ABD450934E}"/>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8979FBC-2448-492C-A033-68C9DBC8AD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902051F-B9BB-4E8C-8B54-9185038C0FF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492039E-3A17-46D1-9ADF-CF76B90C00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8EE477F-B515-49E6-B955-180C23E877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5A913C-BFD3-4AE7-AF63-9D8A9771BC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56459</xdr:rowOff>
    </xdr:from>
    <xdr:to>
      <xdr:col>76</xdr:col>
      <xdr:colOff>73025</xdr:colOff>
      <xdr:row>28</xdr:row>
      <xdr:rowOff>158059</xdr:rowOff>
    </xdr:to>
    <xdr:sp macro="" textlink="">
      <xdr:nvSpPr>
        <xdr:cNvPr id="145" name="楕円 144">
          <a:extLst>
            <a:ext uri="{FF2B5EF4-FFF2-40B4-BE49-F238E27FC236}">
              <a16:creationId xmlns:a16="http://schemas.microsoft.com/office/drawing/2014/main" id="{A07D7DFE-1258-4DA2-B783-FE2D1680FE52}"/>
            </a:ext>
          </a:extLst>
        </xdr:cNvPr>
        <xdr:cNvSpPr/>
      </xdr:nvSpPr>
      <xdr:spPr>
        <a:xfrm>
          <a:off x="14744700" y="56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79336</xdr:rowOff>
    </xdr:from>
    <xdr:ext cx="469744" cy="259045"/>
    <xdr:sp macro="" textlink="">
      <xdr:nvSpPr>
        <xdr:cNvPr id="146" name="債務償還比率該当値テキスト">
          <a:extLst>
            <a:ext uri="{FF2B5EF4-FFF2-40B4-BE49-F238E27FC236}">
              <a16:creationId xmlns:a16="http://schemas.microsoft.com/office/drawing/2014/main" id="{E1F67EFB-C496-45B8-84C1-27889112B1CF}"/>
            </a:ext>
          </a:extLst>
        </xdr:cNvPr>
        <xdr:cNvSpPr txBox="1"/>
      </xdr:nvSpPr>
      <xdr:spPr>
        <a:xfrm>
          <a:off x="14846300" y="548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70323</xdr:rowOff>
    </xdr:from>
    <xdr:to>
      <xdr:col>72</xdr:col>
      <xdr:colOff>123825</xdr:colOff>
      <xdr:row>30</xdr:row>
      <xdr:rowOff>473</xdr:rowOff>
    </xdr:to>
    <xdr:sp macro="" textlink="">
      <xdr:nvSpPr>
        <xdr:cNvPr id="147" name="楕円 146">
          <a:extLst>
            <a:ext uri="{FF2B5EF4-FFF2-40B4-BE49-F238E27FC236}">
              <a16:creationId xmlns:a16="http://schemas.microsoft.com/office/drawing/2014/main" id="{87723900-45F0-4CB8-B817-10EEF689D1CA}"/>
            </a:ext>
          </a:extLst>
        </xdr:cNvPr>
        <xdr:cNvSpPr/>
      </xdr:nvSpPr>
      <xdr:spPr>
        <a:xfrm>
          <a:off x="14033500" y="5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107259</xdr:rowOff>
    </xdr:from>
    <xdr:to>
      <xdr:col>76</xdr:col>
      <xdr:colOff>22225</xdr:colOff>
      <xdr:row>29</xdr:row>
      <xdr:rowOff>121123</xdr:rowOff>
    </xdr:to>
    <xdr:cxnSp macro="">
      <xdr:nvCxnSpPr>
        <xdr:cNvPr id="148" name="直線コネクタ 147">
          <a:extLst>
            <a:ext uri="{FF2B5EF4-FFF2-40B4-BE49-F238E27FC236}">
              <a16:creationId xmlns:a16="http://schemas.microsoft.com/office/drawing/2014/main" id="{1DEC5402-72A6-428E-85DA-771AF114EF63}"/>
            </a:ext>
          </a:extLst>
        </xdr:cNvPr>
        <xdr:cNvCxnSpPr/>
      </xdr:nvCxnSpPr>
      <xdr:spPr>
        <a:xfrm flipV="1">
          <a:off x="14084300" y="5679384"/>
          <a:ext cx="711200" cy="1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84116</xdr:rowOff>
    </xdr:from>
    <xdr:to>
      <xdr:col>68</xdr:col>
      <xdr:colOff>123825</xdr:colOff>
      <xdr:row>30</xdr:row>
      <xdr:rowOff>14266</xdr:rowOff>
    </xdr:to>
    <xdr:sp macro="" textlink="">
      <xdr:nvSpPr>
        <xdr:cNvPr id="149" name="楕円 148">
          <a:extLst>
            <a:ext uri="{FF2B5EF4-FFF2-40B4-BE49-F238E27FC236}">
              <a16:creationId xmlns:a16="http://schemas.microsoft.com/office/drawing/2014/main" id="{E6058F25-C7FF-4586-820D-9C4DB5ABD558}"/>
            </a:ext>
          </a:extLst>
        </xdr:cNvPr>
        <xdr:cNvSpPr/>
      </xdr:nvSpPr>
      <xdr:spPr>
        <a:xfrm>
          <a:off x="13271500" y="58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121123</xdr:rowOff>
    </xdr:from>
    <xdr:to>
      <xdr:col>72</xdr:col>
      <xdr:colOff>73025</xdr:colOff>
      <xdr:row>29</xdr:row>
      <xdr:rowOff>134916</xdr:rowOff>
    </xdr:to>
    <xdr:cxnSp macro="">
      <xdr:nvCxnSpPr>
        <xdr:cNvPr id="150" name="直線コネクタ 149">
          <a:extLst>
            <a:ext uri="{FF2B5EF4-FFF2-40B4-BE49-F238E27FC236}">
              <a16:creationId xmlns:a16="http://schemas.microsoft.com/office/drawing/2014/main" id="{4F28D35F-93BD-4511-BEE1-05BF39FDEE45}"/>
            </a:ext>
          </a:extLst>
        </xdr:cNvPr>
        <xdr:cNvCxnSpPr/>
      </xdr:nvCxnSpPr>
      <xdr:spPr>
        <a:xfrm flipV="1">
          <a:off x="13322300" y="5864698"/>
          <a:ext cx="762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67684</xdr:rowOff>
    </xdr:from>
    <xdr:to>
      <xdr:col>64</xdr:col>
      <xdr:colOff>123825</xdr:colOff>
      <xdr:row>29</xdr:row>
      <xdr:rowOff>169284</xdr:rowOff>
    </xdr:to>
    <xdr:sp macro="" textlink="">
      <xdr:nvSpPr>
        <xdr:cNvPr id="151" name="楕円 150">
          <a:extLst>
            <a:ext uri="{FF2B5EF4-FFF2-40B4-BE49-F238E27FC236}">
              <a16:creationId xmlns:a16="http://schemas.microsoft.com/office/drawing/2014/main" id="{635DA11B-37A8-401A-B0D7-1174CB4AC6FB}"/>
            </a:ext>
          </a:extLst>
        </xdr:cNvPr>
        <xdr:cNvSpPr/>
      </xdr:nvSpPr>
      <xdr:spPr>
        <a:xfrm>
          <a:off x="12509500" y="58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118484</xdr:rowOff>
    </xdr:from>
    <xdr:to>
      <xdr:col>68</xdr:col>
      <xdr:colOff>73025</xdr:colOff>
      <xdr:row>29</xdr:row>
      <xdr:rowOff>134916</xdr:rowOff>
    </xdr:to>
    <xdr:cxnSp macro="">
      <xdr:nvCxnSpPr>
        <xdr:cNvPr id="152" name="直線コネクタ 151">
          <a:extLst>
            <a:ext uri="{FF2B5EF4-FFF2-40B4-BE49-F238E27FC236}">
              <a16:creationId xmlns:a16="http://schemas.microsoft.com/office/drawing/2014/main" id="{2222D124-D0AF-42CC-96AE-78C7A082606B}"/>
            </a:ext>
          </a:extLst>
        </xdr:cNvPr>
        <xdr:cNvCxnSpPr/>
      </xdr:nvCxnSpPr>
      <xdr:spPr>
        <a:xfrm>
          <a:off x="12560300" y="5862059"/>
          <a:ext cx="762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65885</xdr:rowOff>
    </xdr:from>
    <xdr:to>
      <xdr:col>60</xdr:col>
      <xdr:colOff>123825</xdr:colOff>
      <xdr:row>29</xdr:row>
      <xdr:rowOff>167485</xdr:rowOff>
    </xdr:to>
    <xdr:sp macro="" textlink="">
      <xdr:nvSpPr>
        <xdr:cNvPr id="153" name="楕円 152">
          <a:extLst>
            <a:ext uri="{FF2B5EF4-FFF2-40B4-BE49-F238E27FC236}">
              <a16:creationId xmlns:a16="http://schemas.microsoft.com/office/drawing/2014/main" id="{9373A96C-2F4B-4043-8A54-45D96614629E}"/>
            </a:ext>
          </a:extLst>
        </xdr:cNvPr>
        <xdr:cNvSpPr/>
      </xdr:nvSpPr>
      <xdr:spPr>
        <a:xfrm>
          <a:off x="11747500" y="58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116685</xdr:rowOff>
    </xdr:from>
    <xdr:to>
      <xdr:col>64</xdr:col>
      <xdr:colOff>73025</xdr:colOff>
      <xdr:row>29</xdr:row>
      <xdr:rowOff>118484</xdr:rowOff>
    </xdr:to>
    <xdr:cxnSp macro="">
      <xdr:nvCxnSpPr>
        <xdr:cNvPr id="154" name="直線コネクタ 153">
          <a:extLst>
            <a:ext uri="{FF2B5EF4-FFF2-40B4-BE49-F238E27FC236}">
              <a16:creationId xmlns:a16="http://schemas.microsoft.com/office/drawing/2014/main" id="{A44519D0-51E7-4B23-B882-B1EFEBEEBD09}"/>
            </a:ext>
          </a:extLst>
        </xdr:cNvPr>
        <xdr:cNvCxnSpPr/>
      </xdr:nvCxnSpPr>
      <xdr:spPr>
        <a:xfrm>
          <a:off x="11798300" y="5860260"/>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5" name="n_1aveValue債務償還比率">
          <a:extLst>
            <a:ext uri="{FF2B5EF4-FFF2-40B4-BE49-F238E27FC236}">
              <a16:creationId xmlns:a16="http://schemas.microsoft.com/office/drawing/2014/main" id="{74269E97-45AF-4467-B838-F7CFF70E6AB3}"/>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56" name="n_2aveValue債務償還比率">
          <a:extLst>
            <a:ext uri="{FF2B5EF4-FFF2-40B4-BE49-F238E27FC236}">
              <a16:creationId xmlns:a16="http://schemas.microsoft.com/office/drawing/2014/main" id="{D2C2D42B-1858-4092-9363-CA77C169BAF3}"/>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57" name="n_3aveValue債務償還比率">
          <a:extLst>
            <a:ext uri="{FF2B5EF4-FFF2-40B4-BE49-F238E27FC236}">
              <a16:creationId xmlns:a16="http://schemas.microsoft.com/office/drawing/2014/main" id="{CF0FED9E-EDEB-4B12-A542-83304AB74C4F}"/>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58" name="n_4aveValue債務償還比率">
          <a:extLst>
            <a:ext uri="{FF2B5EF4-FFF2-40B4-BE49-F238E27FC236}">
              <a16:creationId xmlns:a16="http://schemas.microsoft.com/office/drawing/2014/main" id="{5E0EB8D8-49C6-4BD1-A0F4-CDF3AB6A18FE}"/>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163050</xdr:rowOff>
    </xdr:from>
    <xdr:ext cx="469744" cy="259045"/>
    <xdr:sp macro="" textlink="">
      <xdr:nvSpPr>
        <xdr:cNvPr id="159" name="n_1mainValue債務償還比率">
          <a:extLst>
            <a:ext uri="{FF2B5EF4-FFF2-40B4-BE49-F238E27FC236}">
              <a16:creationId xmlns:a16="http://schemas.microsoft.com/office/drawing/2014/main" id="{A21463C0-B1F4-4BA5-81DE-A15B383DF995}"/>
            </a:ext>
          </a:extLst>
        </xdr:cNvPr>
        <xdr:cNvSpPr txBox="1"/>
      </xdr:nvSpPr>
      <xdr:spPr>
        <a:xfrm>
          <a:off x="13836727" y="59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30793</xdr:rowOff>
    </xdr:from>
    <xdr:ext cx="469744" cy="259045"/>
    <xdr:sp macro="" textlink="">
      <xdr:nvSpPr>
        <xdr:cNvPr id="160" name="n_2mainValue債務償還比率">
          <a:extLst>
            <a:ext uri="{FF2B5EF4-FFF2-40B4-BE49-F238E27FC236}">
              <a16:creationId xmlns:a16="http://schemas.microsoft.com/office/drawing/2014/main" id="{A3F6121C-10E1-424D-8A19-44D0667B9813}"/>
            </a:ext>
          </a:extLst>
        </xdr:cNvPr>
        <xdr:cNvSpPr txBox="1"/>
      </xdr:nvSpPr>
      <xdr:spPr>
        <a:xfrm>
          <a:off x="13087427" y="56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14361</xdr:rowOff>
    </xdr:from>
    <xdr:ext cx="469744" cy="259045"/>
    <xdr:sp macro="" textlink="">
      <xdr:nvSpPr>
        <xdr:cNvPr id="161" name="n_3mainValue債務償還比率">
          <a:extLst>
            <a:ext uri="{FF2B5EF4-FFF2-40B4-BE49-F238E27FC236}">
              <a16:creationId xmlns:a16="http://schemas.microsoft.com/office/drawing/2014/main" id="{A58A8F20-B3AE-4BD1-A4D9-1CB8D0E8D40E}"/>
            </a:ext>
          </a:extLst>
        </xdr:cNvPr>
        <xdr:cNvSpPr txBox="1"/>
      </xdr:nvSpPr>
      <xdr:spPr>
        <a:xfrm>
          <a:off x="12325427" y="558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12562</xdr:rowOff>
    </xdr:from>
    <xdr:ext cx="469744" cy="259045"/>
    <xdr:sp macro="" textlink="">
      <xdr:nvSpPr>
        <xdr:cNvPr id="162" name="n_4mainValue債務償還比率">
          <a:extLst>
            <a:ext uri="{FF2B5EF4-FFF2-40B4-BE49-F238E27FC236}">
              <a16:creationId xmlns:a16="http://schemas.microsoft.com/office/drawing/2014/main" id="{66647983-F44A-4028-B63A-F112441CEF90}"/>
            </a:ext>
          </a:extLst>
        </xdr:cNvPr>
        <xdr:cNvSpPr txBox="1"/>
      </xdr:nvSpPr>
      <xdr:spPr>
        <a:xfrm>
          <a:off x="11563427" y="55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F508993-055B-407A-9346-D12A5FA61A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DB93A5-FB4D-445C-B604-8D5602CD2D4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1F42BE5-3B8B-4F28-BA36-E08DCFCA78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05AC5B8-27D2-4FE1-9F08-14F62FB8E07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D1FCA6D-60AE-4515-B807-51688B2FAC2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08C4C6A-FD7C-46A4-A160-AEC57CE64D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C5CE9C-53A8-4792-94FB-596142D8CC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1B468A-4A66-4E27-B827-5B22325664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B4DC43-2C55-4DC8-9099-201E79121A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1824D2-6422-424D-AAC4-8A243177F7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83392C-8F3C-46E2-B0A3-4A6E4EE369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58DB4E-1A8A-4855-926B-367EABF5EA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300C60-39EA-418A-BFF6-894D84454D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C338EE-BEA0-4F9D-BE6F-A9E2457A23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EDFEDE-20ED-49D7-86D5-8C59F6DF70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737C3D-1BFA-4ABF-9098-23612F71941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FC5558-2FF9-4FD6-99BC-E4A3882D69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CB1C2B-4CD4-4441-B7B4-38428973DD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61CC84-067B-4FD0-8CB3-1E44FDEAE2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CC4B75-AA71-48F9-BE58-348038541F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6362A3-FD87-4802-9F06-09759FE2E8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9E66234-68DA-4BF9-973B-E528D425FB8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254F4B-5C69-4836-B860-072635E608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F7ADDC-07AA-433B-8FBF-28A63C0628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1FEE0C-ADAF-45D9-B97B-F0CE59A34E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20903D-DDC0-4717-9AAD-D5D68DF028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877899-0F09-4BF6-870E-3239575284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48EBC9-61B6-47B5-8FA4-5C89EBCC36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5E5AFB-8BA6-4623-84C6-B192FCF3F1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DCA71E-2627-47FD-A66D-BBAFC35213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5937EA-83D1-48F4-BB90-96F088CD1E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8F8145-81BC-4D2C-A9C2-3672081565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4DC605-E67E-417B-B09C-5DABF5D61C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2E9DBA-7CB4-4781-B072-C3C8348C19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EB2694-CDE6-45ED-B51A-9E6E8AAE98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401F60-03EF-4A04-803C-CFB4661F6E8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1ABE95-D837-4EB3-A706-25D308F239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C847DB-A2A6-46A8-8C54-E45654E47E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B5B11E-DA23-432A-B483-39247BA1F3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3C7C2B-D683-484E-846F-9BC97EC038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ACAB47-4181-4877-BC2E-10953B317C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EB1269-133B-4796-96D5-21C8E175B9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9B05F3-6B83-4E28-AD4B-1803DA7557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F7D2A9-27F5-405C-A626-D0355BE7B8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9E9372-0943-4C5D-9AF1-2C866119D3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43467B-73B2-462C-9C53-2ACDD311EA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9AA110-8B91-4989-B9E5-E612288563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4E3D7F-F146-4677-886D-59910CD529F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6CB582C-4C8B-49CC-8DF4-BDD3014175B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3DDBBDC-3875-4F4F-B277-155FDE98734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5799638-5F64-4ED1-8AC7-39CBE6B9ED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D6A4CE5-3B85-4C1C-8874-F7620B2ADD5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56591C1-DA93-41EB-A79F-28D59175C16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B2EB75-A668-44EE-BB25-CA896D8F399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82267CB-1914-4252-B628-D0D9723A31D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353D315-B5EE-4354-9A79-008E49A4A3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0CA6A7-0F32-4FE8-8EA5-6C639A0298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0E3D370-B9C3-4B0C-873B-2870B928EF6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844B369-1546-4210-859F-8DBB6836CCF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A8B780F-F4FF-466B-BDB5-DE5C81E7D74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A5C2D1E-03C9-41AC-85B1-B69ADD97BE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4530DDEA-AC7C-4FFE-8154-80ABDC4C76D5}"/>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3DFC5C25-9C46-4FA8-A55E-40C9E53660D5}"/>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6F7D9D2-ED7C-4861-9315-B7DDACC0993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5FA4E2C3-9F88-4D6C-BF99-F797EB8F9FE1}"/>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AB7E2165-7A63-40D1-ACA6-30E5265BCAE1}"/>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7794642C-D755-495E-8872-05016C9BC923}"/>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83DE6CFE-BBC6-4291-8E05-5DB4133107E6}"/>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FD019A8D-720E-4031-8AE6-F5184AA1AC87}"/>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AF49FB2E-F46D-470C-8116-49B837F2575F}"/>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D8EE2DD-32FB-4346-AFBA-39B6DBD91014}"/>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B10B381A-B206-44F1-BDBB-AFE37607F6DA}"/>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E1F444E-6F7B-48BC-9943-902ED1BA29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9B078F-9D05-496F-81CE-E41AECC11C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31ABD7-B7B4-48F5-A689-BA4380E03E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05D1C0-819B-4584-B144-7823CA4E89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0E3BA2-C3DB-45DD-9F93-2FA5BFF5A3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3" name="楕円 72">
          <a:extLst>
            <a:ext uri="{FF2B5EF4-FFF2-40B4-BE49-F238E27FC236}">
              <a16:creationId xmlns:a16="http://schemas.microsoft.com/office/drawing/2014/main" id="{B9A42204-B456-4544-A168-CA2653104D33}"/>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732FEAD4-B2A9-4E7E-B9F5-AF5F67E4D54A}"/>
            </a:ext>
          </a:extLst>
        </xdr:cNvPr>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a:extLst>
            <a:ext uri="{FF2B5EF4-FFF2-40B4-BE49-F238E27FC236}">
              <a16:creationId xmlns:a16="http://schemas.microsoft.com/office/drawing/2014/main" id="{EC65D8F5-10F7-4FB6-B5BF-C803C396BCC5}"/>
            </a:ext>
          </a:extLst>
        </xdr:cNvPr>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15240</xdr:rowOff>
    </xdr:to>
    <xdr:cxnSp macro="">
      <xdr:nvCxnSpPr>
        <xdr:cNvPr id="76" name="直線コネクタ 75">
          <a:extLst>
            <a:ext uri="{FF2B5EF4-FFF2-40B4-BE49-F238E27FC236}">
              <a16:creationId xmlns:a16="http://schemas.microsoft.com/office/drawing/2014/main" id="{053E0EB1-B836-47EB-8E80-234BBC9811B7}"/>
            </a:ext>
          </a:extLst>
        </xdr:cNvPr>
        <xdr:cNvCxnSpPr/>
      </xdr:nvCxnSpPr>
      <xdr:spPr>
        <a:xfrm>
          <a:off x="3797300" y="6665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a:extLst>
            <a:ext uri="{FF2B5EF4-FFF2-40B4-BE49-F238E27FC236}">
              <a16:creationId xmlns:a16="http://schemas.microsoft.com/office/drawing/2014/main" id="{59A6D523-A542-4D7B-ACFA-A1E39FDA9F65}"/>
            </a:ext>
          </a:extLst>
        </xdr:cNvPr>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150495</xdr:rowOff>
    </xdr:to>
    <xdr:cxnSp macro="">
      <xdr:nvCxnSpPr>
        <xdr:cNvPr id="78" name="直線コネクタ 77">
          <a:extLst>
            <a:ext uri="{FF2B5EF4-FFF2-40B4-BE49-F238E27FC236}">
              <a16:creationId xmlns:a16="http://schemas.microsoft.com/office/drawing/2014/main" id="{254F4D8C-67DE-4A5B-A1FB-703947A72CD7}"/>
            </a:ext>
          </a:extLst>
        </xdr:cNvPr>
        <xdr:cNvCxnSpPr/>
      </xdr:nvCxnSpPr>
      <xdr:spPr>
        <a:xfrm>
          <a:off x="2908300" y="66522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9" name="楕円 78">
          <a:extLst>
            <a:ext uri="{FF2B5EF4-FFF2-40B4-BE49-F238E27FC236}">
              <a16:creationId xmlns:a16="http://schemas.microsoft.com/office/drawing/2014/main" id="{C2365A68-9E08-4AEA-9F3B-3D96C41A4F22}"/>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137160</xdr:rowOff>
    </xdr:to>
    <xdr:cxnSp macro="">
      <xdr:nvCxnSpPr>
        <xdr:cNvPr id="80" name="直線コネクタ 79">
          <a:extLst>
            <a:ext uri="{FF2B5EF4-FFF2-40B4-BE49-F238E27FC236}">
              <a16:creationId xmlns:a16="http://schemas.microsoft.com/office/drawing/2014/main" id="{67B5A290-57EE-48E2-9449-998A1C6AB2CB}"/>
            </a:ext>
          </a:extLst>
        </xdr:cNvPr>
        <xdr:cNvCxnSpPr/>
      </xdr:nvCxnSpPr>
      <xdr:spPr>
        <a:xfrm>
          <a:off x="2019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15875</xdr:rowOff>
    </xdr:from>
    <xdr:to>
      <xdr:col>6</xdr:col>
      <xdr:colOff>38100</xdr:colOff>
      <xdr:row>38</xdr:row>
      <xdr:rowOff>117475</xdr:rowOff>
    </xdr:to>
    <xdr:sp macro="" textlink="">
      <xdr:nvSpPr>
        <xdr:cNvPr id="81" name="楕円 80">
          <a:extLst>
            <a:ext uri="{FF2B5EF4-FFF2-40B4-BE49-F238E27FC236}">
              <a16:creationId xmlns:a16="http://schemas.microsoft.com/office/drawing/2014/main" id="{79BCBF7E-2674-4CE2-A2AA-8688E892F71A}"/>
            </a:ext>
          </a:extLst>
        </xdr:cNvPr>
        <xdr:cNvSpPr/>
      </xdr:nvSpPr>
      <xdr:spPr>
        <a:xfrm>
          <a:off x="1079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66675</xdr:rowOff>
    </xdr:from>
    <xdr:to>
      <xdr:col>10</xdr:col>
      <xdr:colOff>114300</xdr:colOff>
      <xdr:row>38</xdr:row>
      <xdr:rowOff>99060</xdr:rowOff>
    </xdr:to>
    <xdr:cxnSp macro="">
      <xdr:nvCxnSpPr>
        <xdr:cNvPr id="82" name="直線コネクタ 81">
          <a:extLst>
            <a:ext uri="{FF2B5EF4-FFF2-40B4-BE49-F238E27FC236}">
              <a16:creationId xmlns:a16="http://schemas.microsoft.com/office/drawing/2014/main" id="{7F2ECB1F-2092-4128-8C13-2B3F39D8417B}"/>
            </a:ext>
          </a:extLst>
        </xdr:cNvPr>
        <xdr:cNvCxnSpPr/>
      </xdr:nvCxnSpPr>
      <xdr:spPr>
        <a:xfrm>
          <a:off x="1130300" y="658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3FBE8762-5E77-40B8-B9FD-BA2AA8FD884C}"/>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62163C13-AC17-45DB-B54B-B270B966FF10}"/>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6AC8F0AD-0544-4A0E-B512-85A8522B5D49}"/>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CC101E9B-BB17-4F87-897C-67933F091027}"/>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7" name="n_1mainValue【道路】&#10;有形固定資産減価償却率">
          <a:extLst>
            <a:ext uri="{FF2B5EF4-FFF2-40B4-BE49-F238E27FC236}">
              <a16:creationId xmlns:a16="http://schemas.microsoft.com/office/drawing/2014/main" id="{E8F39BA5-C279-4766-BD30-62D18CCDF039}"/>
            </a:ext>
          </a:extLst>
        </xdr:cNvPr>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F20F0C7C-15B2-4023-9389-DFCC44DAF0B7}"/>
            </a:ext>
          </a:extLst>
        </xdr:cNvPr>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9" name="n_3mainValue【道路】&#10;有形固定資産減価償却率">
          <a:extLst>
            <a:ext uri="{FF2B5EF4-FFF2-40B4-BE49-F238E27FC236}">
              <a16:creationId xmlns:a16="http://schemas.microsoft.com/office/drawing/2014/main" id="{2D2AE600-3CCF-443E-85DB-CFDC574FD75D}"/>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108602</xdr:rowOff>
    </xdr:from>
    <xdr:ext cx="405111" cy="259045"/>
    <xdr:sp macro="" textlink="">
      <xdr:nvSpPr>
        <xdr:cNvPr id="90" name="n_4mainValue【道路】&#10;有形固定資産減価償却率">
          <a:extLst>
            <a:ext uri="{FF2B5EF4-FFF2-40B4-BE49-F238E27FC236}">
              <a16:creationId xmlns:a16="http://schemas.microsoft.com/office/drawing/2014/main" id="{A284A9BE-D384-49E1-A0E7-D0F38994A992}"/>
            </a:ext>
          </a:extLst>
        </xdr:cNvPr>
        <xdr:cNvSpPr txBox="1"/>
      </xdr:nvSpPr>
      <xdr:spPr>
        <a:xfrm>
          <a:off x="927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8C63862-2E06-46CD-990A-E33CF6D96F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CCFA896-A699-46B7-9034-C2409BB1E0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1118743-D65E-4237-98E2-D788CF46CA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444AC95-E8BA-4A96-AE98-36BC79CE46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8483987-1025-459E-B718-E4138799C78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AE432EA-2261-41E8-89A2-2F66D57268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BCAC708-96DD-47F2-BEF4-49B013A3B7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E85F3F2-6ADF-4512-B6E5-386D3F8934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DEBFF2D-4EC6-41E7-BE11-1F885BC4196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6B7C5F2-7EF1-49C1-AAA1-C1850D11F3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9F5E3897-354F-4E37-8253-999CCA04886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E72F138B-3067-43FA-9038-685EC092229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2288119-78CE-4A86-B5E5-06054B40E0F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614BE024-E3EA-4140-B2C4-167738402D3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E5AE7D6D-7860-4C18-BFAC-7175B07D4C1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8D89293B-E595-4CA0-9AF3-DC44F1A980A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685F93CD-A52F-4E67-B67A-F28AF8D5B4C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24871E8-0811-4F85-B641-93857980258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6014CCBB-BD37-4E69-97BD-92AC29BC5F1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C06AE3F-D630-4C61-AAD7-3261BA0CA8D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90042D0-331E-4A07-9003-AF09597E30A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A4E2AEC8-D83B-4C0A-B2AB-E3153AD4E8A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C5D144F-D194-41AB-AA0C-CEE3416864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92A4F67B-C8A4-44B4-8094-9A37D8298C9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C20A9D6-0D1A-4095-9481-E0D86541A1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AA94E655-6FE8-4F8D-B99D-24D23BCEA7BF}"/>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DB47B992-DAF8-44AF-BD95-8296EB32CE91}"/>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1C8D5440-0B47-4B29-81C3-1726926FDCEF}"/>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890DCF5A-7070-44A6-9593-848E7327B013}"/>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DA1B558F-C329-4B0C-9BD2-F500F37E71D5}"/>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30CD1D00-3324-4113-8DCB-9446FE867E8E}"/>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23FE1B67-C209-4446-82E2-43F28871919D}"/>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D723D395-1A94-48D4-86EF-DC32108EEE3B}"/>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C500F077-BA89-4FFA-9E52-AEAAE802F7AE}"/>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D3D9069-A34A-48E6-BA5A-BE7D92ECB709}"/>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A61CB435-EC62-4F8C-A992-227ED49EAA2A}"/>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8E5094-8D9A-463F-A4A2-85F965A793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031A720-7152-4397-BF1C-D31EF5ADB5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D3179D-D8DB-4A50-BDCB-56551FB4DD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EA8C212-5699-4336-9D3C-0FADD25D6B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95E6D49-4FCC-4FD2-92B9-B44461146C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167198</xdr:rowOff>
    </xdr:from>
    <xdr:to>
      <xdr:col>55</xdr:col>
      <xdr:colOff>50800</xdr:colOff>
      <xdr:row>40</xdr:row>
      <xdr:rowOff>97348</xdr:rowOff>
    </xdr:to>
    <xdr:sp macro="" textlink="">
      <xdr:nvSpPr>
        <xdr:cNvPr id="132" name="楕円 131">
          <a:extLst>
            <a:ext uri="{FF2B5EF4-FFF2-40B4-BE49-F238E27FC236}">
              <a16:creationId xmlns:a16="http://schemas.microsoft.com/office/drawing/2014/main" id="{4993D3C7-7805-4D2B-A174-90BE169FDAED}"/>
            </a:ext>
          </a:extLst>
        </xdr:cNvPr>
        <xdr:cNvSpPr/>
      </xdr:nvSpPr>
      <xdr:spPr>
        <a:xfrm>
          <a:off x="10426700" y="68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145625</xdr:rowOff>
    </xdr:from>
    <xdr:ext cx="534377" cy="259045"/>
    <xdr:sp macro="" textlink="">
      <xdr:nvSpPr>
        <xdr:cNvPr id="133" name="【道路】&#10;一人当たり延長該当値テキスト">
          <a:extLst>
            <a:ext uri="{FF2B5EF4-FFF2-40B4-BE49-F238E27FC236}">
              <a16:creationId xmlns:a16="http://schemas.microsoft.com/office/drawing/2014/main" id="{CCD13349-AE69-47B8-8A07-D7EE79407534}"/>
            </a:ext>
          </a:extLst>
        </xdr:cNvPr>
        <xdr:cNvSpPr txBox="1"/>
      </xdr:nvSpPr>
      <xdr:spPr>
        <a:xfrm>
          <a:off x="10515600" y="68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1724</xdr:rowOff>
    </xdr:from>
    <xdr:to>
      <xdr:col>50</xdr:col>
      <xdr:colOff>165100</xdr:colOff>
      <xdr:row>40</xdr:row>
      <xdr:rowOff>103324</xdr:rowOff>
    </xdr:to>
    <xdr:sp macro="" textlink="">
      <xdr:nvSpPr>
        <xdr:cNvPr id="134" name="楕円 133">
          <a:extLst>
            <a:ext uri="{FF2B5EF4-FFF2-40B4-BE49-F238E27FC236}">
              <a16:creationId xmlns:a16="http://schemas.microsoft.com/office/drawing/2014/main" id="{68D7CE2F-F159-4906-8517-C1A1B2CEFF5E}"/>
            </a:ext>
          </a:extLst>
        </xdr:cNvPr>
        <xdr:cNvSpPr/>
      </xdr:nvSpPr>
      <xdr:spPr>
        <a:xfrm>
          <a:off x="9588500" y="68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46548</xdr:rowOff>
    </xdr:from>
    <xdr:to>
      <xdr:col>55</xdr:col>
      <xdr:colOff>0</xdr:colOff>
      <xdr:row>40</xdr:row>
      <xdr:rowOff>52524</xdr:rowOff>
    </xdr:to>
    <xdr:cxnSp macro="">
      <xdr:nvCxnSpPr>
        <xdr:cNvPr id="135" name="直線コネクタ 134">
          <a:extLst>
            <a:ext uri="{FF2B5EF4-FFF2-40B4-BE49-F238E27FC236}">
              <a16:creationId xmlns:a16="http://schemas.microsoft.com/office/drawing/2014/main" id="{9A7969C4-BFAB-4070-B244-AC3AF004EAD7}"/>
            </a:ext>
          </a:extLst>
        </xdr:cNvPr>
        <xdr:cNvCxnSpPr/>
      </xdr:nvCxnSpPr>
      <xdr:spPr>
        <a:xfrm flipV="1">
          <a:off x="9639300" y="6904548"/>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7977</xdr:rowOff>
    </xdr:from>
    <xdr:to>
      <xdr:col>46</xdr:col>
      <xdr:colOff>38100</xdr:colOff>
      <xdr:row>40</xdr:row>
      <xdr:rowOff>109577</xdr:rowOff>
    </xdr:to>
    <xdr:sp macro="" textlink="">
      <xdr:nvSpPr>
        <xdr:cNvPr id="136" name="楕円 135">
          <a:extLst>
            <a:ext uri="{FF2B5EF4-FFF2-40B4-BE49-F238E27FC236}">
              <a16:creationId xmlns:a16="http://schemas.microsoft.com/office/drawing/2014/main" id="{670A4D7C-253B-41F1-ABDD-300B8B2279AE}"/>
            </a:ext>
          </a:extLst>
        </xdr:cNvPr>
        <xdr:cNvSpPr/>
      </xdr:nvSpPr>
      <xdr:spPr>
        <a:xfrm>
          <a:off x="8699500" y="686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52524</xdr:rowOff>
    </xdr:from>
    <xdr:to>
      <xdr:col>50</xdr:col>
      <xdr:colOff>114300</xdr:colOff>
      <xdr:row>40</xdr:row>
      <xdr:rowOff>58777</xdr:rowOff>
    </xdr:to>
    <xdr:cxnSp macro="">
      <xdr:nvCxnSpPr>
        <xdr:cNvPr id="137" name="直線コネクタ 136">
          <a:extLst>
            <a:ext uri="{FF2B5EF4-FFF2-40B4-BE49-F238E27FC236}">
              <a16:creationId xmlns:a16="http://schemas.microsoft.com/office/drawing/2014/main" id="{DAFC37C3-CC99-4EBA-8077-95C52C659289}"/>
            </a:ext>
          </a:extLst>
        </xdr:cNvPr>
        <xdr:cNvCxnSpPr/>
      </xdr:nvCxnSpPr>
      <xdr:spPr>
        <a:xfrm flipV="1">
          <a:off x="8750300" y="6910524"/>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13774</xdr:rowOff>
    </xdr:from>
    <xdr:to>
      <xdr:col>41</xdr:col>
      <xdr:colOff>101600</xdr:colOff>
      <xdr:row>40</xdr:row>
      <xdr:rowOff>115374</xdr:rowOff>
    </xdr:to>
    <xdr:sp macro="" textlink="">
      <xdr:nvSpPr>
        <xdr:cNvPr id="138" name="楕円 137">
          <a:extLst>
            <a:ext uri="{FF2B5EF4-FFF2-40B4-BE49-F238E27FC236}">
              <a16:creationId xmlns:a16="http://schemas.microsoft.com/office/drawing/2014/main" id="{CF6EA606-6865-475A-8343-9928BC7A3996}"/>
            </a:ext>
          </a:extLst>
        </xdr:cNvPr>
        <xdr:cNvSpPr/>
      </xdr:nvSpPr>
      <xdr:spPr>
        <a:xfrm>
          <a:off x="7810500" y="68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58777</xdr:rowOff>
    </xdr:from>
    <xdr:to>
      <xdr:col>45</xdr:col>
      <xdr:colOff>177800</xdr:colOff>
      <xdr:row>40</xdr:row>
      <xdr:rowOff>64574</xdr:rowOff>
    </xdr:to>
    <xdr:cxnSp macro="">
      <xdr:nvCxnSpPr>
        <xdr:cNvPr id="139" name="直線コネクタ 138">
          <a:extLst>
            <a:ext uri="{FF2B5EF4-FFF2-40B4-BE49-F238E27FC236}">
              <a16:creationId xmlns:a16="http://schemas.microsoft.com/office/drawing/2014/main" id="{9DF0172A-8A20-4162-B28A-065F485E4AFB}"/>
            </a:ext>
          </a:extLst>
        </xdr:cNvPr>
        <xdr:cNvCxnSpPr/>
      </xdr:nvCxnSpPr>
      <xdr:spPr>
        <a:xfrm flipV="1">
          <a:off x="7861300" y="6916777"/>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20501</xdr:rowOff>
    </xdr:from>
    <xdr:to>
      <xdr:col>36</xdr:col>
      <xdr:colOff>165100</xdr:colOff>
      <xdr:row>40</xdr:row>
      <xdr:rowOff>122101</xdr:rowOff>
    </xdr:to>
    <xdr:sp macro="" textlink="">
      <xdr:nvSpPr>
        <xdr:cNvPr id="140" name="楕円 139">
          <a:extLst>
            <a:ext uri="{FF2B5EF4-FFF2-40B4-BE49-F238E27FC236}">
              <a16:creationId xmlns:a16="http://schemas.microsoft.com/office/drawing/2014/main" id="{F1BFE182-AC5A-4BE7-A1AC-F6B21F0148CF}"/>
            </a:ext>
          </a:extLst>
        </xdr:cNvPr>
        <xdr:cNvSpPr/>
      </xdr:nvSpPr>
      <xdr:spPr>
        <a:xfrm>
          <a:off x="6921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64574</xdr:rowOff>
    </xdr:from>
    <xdr:to>
      <xdr:col>41</xdr:col>
      <xdr:colOff>50800</xdr:colOff>
      <xdr:row>40</xdr:row>
      <xdr:rowOff>71301</xdr:rowOff>
    </xdr:to>
    <xdr:cxnSp macro="">
      <xdr:nvCxnSpPr>
        <xdr:cNvPr id="141" name="直線コネクタ 140">
          <a:extLst>
            <a:ext uri="{FF2B5EF4-FFF2-40B4-BE49-F238E27FC236}">
              <a16:creationId xmlns:a16="http://schemas.microsoft.com/office/drawing/2014/main" id="{4AD17732-0D1B-4D3B-AB25-2602BA4BB4C4}"/>
            </a:ext>
          </a:extLst>
        </xdr:cNvPr>
        <xdr:cNvCxnSpPr/>
      </xdr:nvCxnSpPr>
      <xdr:spPr>
        <a:xfrm flipV="1">
          <a:off x="6972300" y="6922574"/>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45FCB8B6-8242-4DCC-B2F8-6A8406D44B16}"/>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49271EAA-9EAC-4B4E-813B-B6CF1A314F68}"/>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571C9225-C2DE-4413-BD59-99A3D595C47A}"/>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6F1A2280-C8ED-4C51-9996-5A60342864DE}"/>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94451</xdr:rowOff>
    </xdr:from>
    <xdr:ext cx="534377" cy="259045"/>
    <xdr:sp macro="" textlink="">
      <xdr:nvSpPr>
        <xdr:cNvPr id="146" name="n_1mainValue【道路】&#10;一人当たり延長">
          <a:extLst>
            <a:ext uri="{FF2B5EF4-FFF2-40B4-BE49-F238E27FC236}">
              <a16:creationId xmlns:a16="http://schemas.microsoft.com/office/drawing/2014/main" id="{83C9AAB7-77F5-48E3-BE14-CAB8C08677B3}"/>
            </a:ext>
          </a:extLst>
        </xdr:cNvPr>
        <xdr:cNvSpPr txBox="1"/>
      </xdr:nvSpPr>
      <xdr:spPr>
        <a:xfrm>
          <a:off x="9359411" y="69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100704</xdr:rowOff>
    </xdr:from>
    <xdr:ext cx="534377" cy="259045"/>
    <xdr:sp macro="" textlink="">
      <xdr:nvSpPr>
        <xdr:cNvPr id="147" name="n_2mainValue【道路】&#10;一人当たり延長">
          <a:extLst>
            <a:ext uri="{FF2B5EF4-FFF2-40B4-BE49-F238E27FC236}">
              <a16:creationId xmlns:a16="http://schemas.microsoft.com/office/drawing/2014/main" id="{CF0F975A-D161-4F6D-B4D9-8B5E58FA5672}"/>
            </a:ext>
          </a:extLst>
        </xdr:cNvPr>
        <xdr:cNvSpPr txBox="1"/>
      </xdr:nvSpPr>
      <xdr:spPr>
        <a:xfrm>
          <a:off x="8483111" y="69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106501</xdr:rowOff>
    </xdr:from>
    <xdr:ext cx="534377" cy="259045"/>
    <xdr:sp macro="" textlink="">
      <xdr:nvSpPr>
        <xdr:cNvPr id="148" name="n_3mainValue【道路】&#10;一人当たり延長">
          <a:extLst>
            <a:ext uri="{FF2B5EF4-FFF2-40B4-BE49-F238E27FC236}">
              <a16:creationId xmlns:a16="http://schemas.microsoft.com/office/drawing/2014/main" id="{47C357DA-5738-4AB4-A20C-64B3B1AEE9BE}"/>
            </a:ext>
          </a:extLst>
        </xdr:cNvPr>
        <xdr:cNvSpPr txBox="1"/>
      </xdr:nvSpPr>
      <xdr:spPr>
        <a:xfrm>
          <a:off x="7594111" y="69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113228</xdr:rowOff>
    </xdr:from>
    <xdr:ext cx="534377" cy="259045"/>
    <xdr:sp macro="" textlink="">
      <xdr:nvSpPr>
        <xdr:cNvPr id="149" name="n_4mainValue【道路】&#10;一人当たり延長">
          <a:extLst>
            <a:ext uri="{FF2B5EF4-FFF2-40B4-BE49-F238E27FC236}">
              <a16:creationId xmlns:a16="http://schemas.microsoft.com/office/drawing/2014/main" id="{B7D75026-4B1A-4FF1-BCDC-EE36979E9C54}"/>
            </a:ext>
          </a:extLst>
        </xdr:cNvPr>
        <xdr:cNvSpPr txBox="1"/>
      </xdr:nvSpPr>
      <xdr:spPr>
        <a:xfrm>
          <a:off x="6705111" y="69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3C1D65E-EB49-4ED5-940F-46A8246C77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B60C58A-14B0-4434-A0BA-136AF3094B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C04D5DB-8215-46CD-975E-4C6CE48057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F70F87E-8BB6-40CF-8411-63B57AE48F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908413C-8032-4AB1-9B94-3A603CCA8A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7E8851D-7E2D-493D-B13B-84D5866D04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35640868-9115-4236-8268-A827BB7D9F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B2AAE73-EFD6-4C6E-A55D-859EBC474E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FF4B2BF-2D01-43CF-9499-A17518211D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5C815359-FD7F-478C-B6F0-B1184249F2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82A91667-C1A5-4001-B77D-9C2802F026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259C7943-B935-4412-B97C-95D8AF4A36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C31E315A-9F53-464A-BBA5-72FD884AC2E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503FF91-77ED-4EF7-8ECE-FE987C1E0C3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2EC4B034-0E0C-452D-A03F-221F864038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93733C8B-B7AF-4174-A644-22CFC912681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14ED7520-CEC4-4A5A-A449-5BAA4F4948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C0C8BD04-B200-4A89-9800-31BA6753990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BB45C9D7-EF87-4769-A091-BFE96D002A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A1F101B7-756C-4C8B-8268-58A6A677E5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40B45E4C-6C42-4EFF-956A-763141C57C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EED76A87-E076-49C1-8455-C99368C8EC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5A24447-50F0-446B-9FA9-CB96A84CC8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8C7F7BE2-01A9-451D-B8D9-9CEA9A98AC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3FBE0266-F37C-4F16-BBBE-6F74FC7EBB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6FCAC72A-E75E-4062-9784-2199AC143102}"/>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5A5EB7FC-E120-4412-9484-78B5D7C2A7D5}"/>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8397F11E-D570-464E-A373-EF7681C0052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E965F678-9D06-42F0-85FD-46CE63821A97}"/>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9C4FD19B-7BD2-4543-949D-2BC58663EBC8}"/>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9F210CC-DD74-4349-85DA-59B4518A6EFE}"/>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87B26BA1-9A16-49F7-BBFC-CBA75EA9115C}"/>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92C845D-29DA-406F-8027-E9217ED52AAF}"/>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C1D9B831-03D2-459A-BC56-87D47F7FC3D7}"/>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6E0EB6E7-D50E-4C23-BD99-236C851B04CA}"/>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DA60CBA-5FB0-42E7-90F3-FFD8898DF9CF}"/>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0EFE8B-BF6B-414E-B591-2A78F5A6510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F394BED-7058-4513-96E4-0080AB24E1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6ACDA4F-5E70-49E9-86D4-3C3493C687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9559F82-65A0-43B2-BE77-3DBC873304B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D4265DD-8CDE-4EDD-8E23-7FBBDED014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91" name="楕円 190">
          <a:extLst>
            <a:ext uri="{FF2B5EF4-FFF2-40B4-BE49-F238E27FC236}">
              <a16:creationId xmlns:a16="http://schemas.microsoft.com/office/drawing/2014/main" id="{FBEE7B3A-DEFC-410F-B821-C90673DCFFB4}"/>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A0601699-4C46-4879-AC1C-74B6FBD4A09E}"/>
            </a:ext>
          </a:extLst>
        </xdr:cNvPr>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3" name="楕円 192">
          <a:extLst>
            <a:ext uri="{FF2B5EF4-FFF2-40B4-BE49-F238E27FC236}">
              <a16:creationId xmlns:a16="http://schemas.microsoft.com/office/drawing/2014/main" id="{E7D3BCE6-1F22-4F90-8876-419A7AEC5BBF}"/>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124097</xdr:rowOff>
    </xdr:to>
    <xdr:cxnSp macro="">
      <xdr:nvCxnSpPr>
        <xdr:cNvPr id="194" name="直線コネクタ 193">
          <a:extLst>
            <a:ext uri="{FF2B5EF4-FFF2-40B4-BE49-F238E27FC236}">
              <a16:creationId xmlns:a16="http://schemas.microsoft.com/office/drawing/2014/main" id="{7E6525F7-422E-4A40-8BED-E9039DF4C232}"/>
            </a:ext>
          </a:extLst>
        </xdr:cNvPr>
        <xdr:cNvCxnSpPr/>
      </xdr:nvCxnSpPr>
      <xdr:spPr>
        <a:xfrm>
          <a:off x="3797300" y="103784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95" name="楕円 194">
          <a:extLst>
            <a:ext uri="{FF2B5EF4-FFF2-40B4-BE49-F238E27FC236}">
              <a16:creationId xmlns:a16="http://schemas.microsoft.com/office/drawing/2014/main" id="{6A5FF638-D5A2-4B45-8255-42C54B054841}"/>
            </a:ext>
          </a:extLst>
        </xdr:cNvPr>
        <xdr:cNvSpPr/>
      </xdr:nvSpPr>
      <xdr:spPr>
        <a:xfrm>
          <a:off x="2857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135527</xdr:rowOff>
    </xdr:to>
    <xdr:cxnSp macro="">
      <xdr:nvCxnSpPr>
        <xdr:cNvPr id="196" name="直線コネクタ 195">
          <a:extLst>
            <a:ext uri="{FF2B5EF4-FFF2-40B4-BE49-F238E27FC236}">
              <a16:creationId xmlns:a16="http://schemas.microsoft.com/office/drawing/2014/main" id="{16526223-77D7-4E7B-BAA0-B14DFDE6949B}"/>
            </a:ext>
          </a:extLst>
        </xdr:cNvPr>
        <xdr:cNvCxnSpPr/>
      </xdr:nvCxnSpPr>
      <xdr:spPr>
        <a:xfrm flipV="1">
          <a:off x="2908300" y="103784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7" name="楕円 196">
          <a:extLst>
            <a:ext uri="{FF2B5EF4-FFF2-40B4-BE49-F238E27FC236}">
              <a16:creationId xmlns:a16="http://schemas.microsoft.com/office/drawing/2014/main" id="{39D4495A-3256-4096-9CA4-D1EB60D53F26}"/>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135527</xdr:rowOff>
    </xdr:to>
    <xdr:cxnSp macro="">
      <xdr:nvCxnSpPr>
        <xdr:cNvPr id="198" name="直線コネクタ 197">
          <a:extLst>
            <a:ext uri="{FF2B5EF4-FFF2-40B4-BE49-F238E27FC236}">
              <a16:creationId xmlns:a16="http://schemas.microsoft.com/office/drawing/2014/main" id="{85959D92-268B-4811-A5B8-C21C5E3FC03A}"/>
            </a:ext>
          </a:extLst>
        </xdr:cNvPr>
        <xdr:cNvCxnSpPr/>
      </xdr:nvCxnSpPr>
      <xdr:spPr>
        <a:xfrm>
          <a:off x="2019300" y="1039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9" name="楕円 198">
          <a:extLst>
            <a:ext uri="{FF2B5EF4-FFF2-40B4-BE49-F238E27FC236}">
              <a16:creationId xmlns:a16="http://schemas.microsoft.com/office/drawing/2014/main" id="{6E6658C8-E904-4F4E-8B1A-B9AF540829E9}"/>
            </a:ext>
          </a:extLst>
        </xdr:cNvPr>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104503</xdr:rowOff>
    </xdr:to>
    <xdr:cxnSp macro="">
      <xdr:nvCxnSpPr>
        <xdr:cNvPr id="200" name="直線コネクタ 199">
          <a:extLst>
            <a:ext uri="{FF2B5EF4-FFF2-40B4-BE49-F238E27FC236}">
              <a16:creationId xmlns:a16="http://schemas.microsoft.com/office/drawing/2014/main" id="{29EEF9A1-361F-4AE2-91EE-F097D93205E3}"/>
            </a:ext>
          </a:extLst>
        </xdr:cNvPr>
        <xdr:cNvCxnSpPr/>
      </xdr:nvCxnSpPr>
      <xdr:spPr>
        <a:xfrm>
          <a:off x="1130300" y="1035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3F902354-A427-4D97-AB94-3E2FD506CCB2}"/>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A4179936-5928-4CF4-B756-A5B2D1B1E67B}"/>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B5FF8082-807E-4185-B5A6-EB40B784014B}"/>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9958A94-CB11-464A-BCA4-6BBC70B70EF3}"/>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83B242E-A3C5-412F-9110-5AE07C82DC41}"/>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CCED0FF-B66F-45CF-A4CB-1FEF6B7AA973}"/>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319F2F3-498E-4CBC-A78B-470A3710901D}"/>
            </a:ext>
          </a:extLst>
        </xdr:cNvPr>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E110C6DC-48E6-409E-AD6D-92F4505B57C1}"/>
            </a:ext>
          </a:extLst>
        </xdr:cNvPr>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86A2DC9C-46D7-4A48-B233-3B8D7A6885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16A23CE-F766-442C-9B4D-963F75DE38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A7817E9-7B4C-42DF-A0F9-90FB8B2BC3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E2013E5-7C43-40B7-BEB9-5E4E70B571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4C139FA-1BFF-4667-9336-367121AA5E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6BABD38-5063-4808-9A48-616F2DBF35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1CFFD6E-6726-4A05-976E-999AA0EF85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07E04EA-6332-47AC-96C4-1B8E49B34C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3CCAA28-D462-4739-8DD7-C6F8B01730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90D959B-473B-4602-9901-1FEF935913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B2080DBA-DCAF-4FEC-B3EB-95211A2184A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FBC60B83-8999-451B-97EA-F2434F3F8BB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9DC60758-CE40-4A7E-AB3C-5229B7D70FB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A807561-C41E-4405-AA09-34F31FB3913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A8D956F4-0303-48E4-BCDD-610D2F01E6C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660B988B-93FA-4BAD-960C-3D8C01BD1FE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1591FE95-1BCD-496A-AB37-7753E42BECC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41522533-9839-4662-BED0-F15D309B427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73F6700-C21F-4943-A65D-F364FA2C3F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78AC8C2-6E05-44CD-9FAE-CE21B4E73A0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99A5E75-1F56-44B2-9E70-3B1A3E904F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6CD37A1B-A926-4C58-BD63-F618AD6F24E9}"/>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3C628AD-994E-4E6C-9E4C-D2D303CA1DE2}"/>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A8EB7325-3251-4089-B1EB-32606402F603}"/>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A2891AD-DF42-4F5E-A2F0-FB4D9BD4797E}"/>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BB87AACE-978E-46F3-986A-A6175450385A}"/>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119F9FE-A17E-46D1-80A5-1E8E240FCD6E}"/>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FCC865A0-70D2-490F-A416-D121014C4146}"/>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A1980F84-B0FB-4B8A-B0A9-9FF01DD55EAF}"/>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767600A0-1853-49F7-B844-683385A3469A}"/>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450C0488-8D57-4BE1-A585-166780B3ACA1}"/>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319352D3-2DD2-4F77-844D-51C473CEFFB6}"/>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B349F75-6501-4802-BED7-158BF1B7F1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6028F1C-3D17-4C57-AFEF-05DE72A40A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7781F14-5E61-4400-A87E-1ED36192C7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AC587C6-EB2C-4F44-89DA-3EBFCF2674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DC82F15-921D-4ED7-879D-F736ABAA4F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18366</xdr:rowOff>
    </xdr:from>
    <xdr:to>
      <xdr:col>55</xdr:col>
      <xdr:colOff>50800</xdr:colOff>
      <xdr:row>63</xdr:row>
      <xdr:rowOff>119966</xdr:rowOff>
    </xdr:to>
    <xdr:sp macro="" textlink="">
      <xdr:nvSpPr>
        <xdr:cNvPr id="246" name="楕円 245">
          <a:extLst>
            <a:ext uri="{FF2B5EF4-FFF2-40B4-BE49-F238E27FC236}">
              <a16:creationId xmlns:a16="http://schemas.microsoft.com/office/drawing/2014/main" id="{E98B71CA-9F71-4CF0-9B03-7678E9D4661D}"/>
            </a:ext>
          </a:extLst>
        </xdr:cNvPr>
        <xdr:cNvSpPr/>
      </xdr:nvSpPr>
      <xdr:spPr>
        <a:xfrm>
          <a:off x="10426700" y="10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AB892B0E-3D7F-4973-9C7A-00003A2A7571}"/>
            </a:ext>
          </a:extLst>
        </xdr:cNvPr>
        <xdr:cNvSpPr txBox="1"/>
      </xdr:nvSpPr>
      <xdr:spPr>
        <a:xfrm>
          <a:off x="10515600" y="1073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19938</xdr:rowOff>
    </xdr:from>
    <xdr:to>
      <xdr:col>50</xdr:col>
      <xdr:colOff>165100</xdr:colOff>
      <xdr:row>63</xdr:row>
      <xdr:rowOff>121538</xdr:rowOff>
    </xdr:to>
    <xdr:sp macro="" textlink="">
      <xdr:nvSpPr>
        <xdr:cNvPr id="248" name="楕円 247">
          <a:extLst>
            <a:ext uri="{FF2B5EF4-FFF2-40B4-BE49-F238E27FC236}">
              <a16:creationId xmlns:a16="http://schemas.microsoft.com/office/drawing/2014/main" id="{95649D25-6AB6-4871-84C8-817DEDA266FD}"/>
            </a:ext>
          </a:extLst>
        </xdr:cNvPr>
        <xdr:cNvSpPr/>
      </xdr:nvSpPr>
      <xdr:spPr>
        <a:xfrm>
          <a:off x="9588500" y="10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69166</xdr:rowOff>
    </xdr:from>
    <xdr:to>
      <xdr:col>55</xdr:col>
      <xdr:colOff>0</xdr:colOff>
      <xdr:row>63</xdr:row>
      <xdr:rowOff>70738</xdr:rowOff>
    </xdr:to>
    <xdr:cxnSp macro="">
      <xdr:nvCxnSpPr>
        <xdr:cNvPr id="249" name="直線コネクタ 248">
          <a:extLst>
            <a:ext uri="{FF2B5EF4-FFF2-40B4-BE49-F238E27FC236}">
              <a16:creationId xmlns:a16="http://schemas.microsoft.com/office/drawing/2014/main" id="{388CB2E4-0A15-46CD-8874-AA15007B3077}"/>
            </a:ext>
          </a:extLst>
        </xdr:cNvPr>
        <xdr:cNvCxnSpPr/>
      </xdr:nvCxnSpPr>
      <xdr:spPr>
        <a:xfrm flipV="1">
          <a:off x="9639300" y="10870516"/>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29113</xdr:rowOff>
    </xdr:from>
    <xdr:to>
      <xdr:col>46</xdr:col>
      <xdr:colOff>38100</xdr:colOff>
      <xdr:row>63</xdr:row>
      <xdr:rowOff>130713</xdr:rowOff>
    </xdr:to>
    <xdr:sp macro="" textlink="">
      <xdr:nvSpPr>
        <xdr:cNvPr id="250" name="楕円 249">
          <a:extLst>
            <a:ext uri="{FF2B5EF4-FFF2-40B4-BE49-F238E27FC236}">
              <a16:creationId xmlns:a16="http://schemas.microsoft.com/office/drawing/2014/main" id="{F305C1FA-B4AD-4C86-A3BE-1088B68C3342}"/>
            </a:ext>
          </a:extLst>
        </xdr:cNvPr>
        <xdr:cNvSpPr/>
      </xdr:nvSpPr>
      <xdr:spPr>
        <a:xfrm>
          <a:off x="8699500" y="10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70738</xdr:rowOff>
    </xdr:from>
    <xdr:to>
      <xdr:col>50</xdr:col>
      <xdr:colOff>114300</xdr:colOff>
      <xdr:row>63</xdr:row>
      <xdr:rowOff>79913</xdr:rowOff>
    </xdr:to>
    <xdr:cxnSp macro="">
      <xdr:nvCxnSpPr>
        <xdr:cNvPr id="251" name="直線コネクタ 250">
          <a:extLst>
            <a:ext uri="{FF2B5EF4-FFF2-40B4-BE49-F238E27FC236}">
              <a16:creationId xmlns:a16="http://schemas.microsoft.com/office/drawing/2014/main" id="{38A6380D-F8FB-4E8C-9167-B1B3E8C216DE}"/>
            </a:ext>
          </a:extLst>
        </xdr:cNvPr>
        <xdr:cNvCxnSpPr/>
      </xdr:nvCxnSpPr>
      <xdr:spPr>
        <a:xfrm flipV="1">
          <a:off x="8750300" y="10872088"/>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30521</xdr:rowOff>
    </xdr:from>
    <xdr:to>
      <xdr:col>41</xdr:col>
      <xdr:colOff>101600</xdr:colOff>
      <xdr:row>63</xdr:row>
      <xdr:rowOff>132121</xdr:rowOff>
    </xdr:to>
    <xdr:sp macro="" textlink="">
      <xdr:nvSpPr>
        <xdr:cNvPr id="252" name="楕円 251">
          <a:extLst>
            <a:ext uri="{FF2B5EF4-FFF2-40B4-BE49-F238E27FC236}">
              <a16:creationId xmlns:a16="http://schemas.microsoft.com/office/drawing/2014/main" id="{4A98EDAD-3629-46D4-B9BA-B0EE8306DDDB}"/>
            </a:ext>
          </a:extLst>
        </xdr:cNvPr>
        <xdr:cNvSpPr/>
      </xdr:nvSpPr>
      <xdr:spPr>
        <a:xfrm>
          <a:off x="7810500" y="10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79913</xdr:rowOff>
    </xdr:from>
    <xdr:to>
      <xdr:col>45</xdr:col>
      <xdr:colOff>177800</xdr:colOff>
      <xdr:row>63</xdr:row>
      <xdr:rowOff>81321</xdr:rowOff>
    </xdr:to>
    <xdr:cxnSp macro="">
      <xdr:nvCxnSpPr>
        <xdr:cNvPr id="253" name="直線コネクタ 252">
          <a:extLst>
            <a:ext uri="{FF2B5EF4-FFF2-40B4-BE49-F238E27FC236}">
              <a16:creationId xmlns:a16="http://schemas.microsoft.com/office/drawing/2014/main" id="{62FD1AAF-1EBB-4DD6-98C7-E5AA4FB59F07}"/>
            </a:ext>
          </a:extLst>
        </xdr:cNvPr>
        <xdr:cNvCxnSpPr/>
      </xdr:nvCxnSpPr>
      <xdr:spPr>
        <a:xfrm flipV="1">
          <a:off x="7861300" y="10881263"/>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32155</xdr:rowOff>
    </xdr:from>
    <xdr:to>
      <xdr:col>36</xdr:col>
      <xdr:colOff>165100</xdr:colOff>
      <xdr:row>63</xdr:row>
      <xdr:rowOff>133755</xdr:rowOff>
    </xdr:to>
    <xdr:sp macro="" textlink="">
      <xdr:nvSpPr>
        <xdr:cNvPr id="254" name="楕円 253">
          <a:extLst>
            <a:ext uri="{FF2B5EF4-FFF2-40B4-BE49-F238E27FC236}">
              <a16:creationId xmlns:a16="http://schemas.microsoft.com/office/drawing/2014/main" id="{9C7222E5-B7C4-4095-8EE1-9F09E3DDF00D}"/>
            </a:ext>
          </a:extLst>
        </xdr:cNvPr>
        <xdr:cNvSpPr/>
      </xdr:nvSpPr>
      <xdr:spPr>
        <a:xfrm>
          <a:off x="6921500" y="108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81321</xdr:rowOff>
    </xdr:from>
    <xdr:to>
      <xdr:col>41</xdr:col>
      <xdr:colOff>50800</xdr:colOff>
      <xdr:row>63</xdr:row>
      <xdr:rowOff>82955</xdr:rowOff>
    </xdr:to>
    <xdr:cxnSp macro="">
      <xdr:nvCxnSpPr>
        <xdr:cNvPr id="255" name="直線コネクタ 254">
          <a:extLst>
            <a:ext uri="{FF2B5EF4-FFF2-40B4-BE49-F238E27FC236}">
              <a16:creationId xmlns:a16="http://schemas.microsoft.com/office/drawing/2014/main" id="{CFA9E165-6CE5-4D6D-9923-E2A1CEAC28CF}"/>
            </a:ext>
          </a:extLst>
        </xdr:cNvPr>
        <xdr:cNvCxnSpPr/>
      </xdr:nvCxnSpPr>
      <xdr:spPr>
        <a:xfrm flipV="1">
          <a:off x="6972300" y="108826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49087A4-2540-4E03-BFE8-2ABEBAAFC90A}"/>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EE89186-8262-41D1-8048-968489408536}"/>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0032A06-76D6-4BC5-8EF1-1B53AE27F393}"/>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678A628-6E79-4929-85D2-1848359F723A}"/>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112665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79E49C0-BF92-4E29-9E9C-249F6A7B8C81}"/>
            </a:ext>
          </a:extLst>
        </xdr:cNvPr>
        <xdr:cNvSpPr txBox="1"/>
      </xdr:nvSpPr>
      <xdr:spPr>
        <a:xfrm>
          <a:off x="9327095" y="109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121840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71A8962-2D38-4094-8C13-2F562E344F44}"/>
            </a:ext>
          </a:extLst>
        </xdr:cNvPr>
        <xdr:cNvSpPr txBox="1"/>
      </xdr:nvSpPr>
      <xdr:spPr>
        <a:xfrm>
          <a:off x="8450795" y="109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123248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97DDA54-FBE7-40F0-B978-4E81099B8626}"/>
            </a:ext>
          </a:extLst>
        </xdr:cNvPr>
        <xdr:cNvSpPr txBox="1"/>
      </xdr:nvSpPr>
      <xdr:spPr>
        <a:xfrm>
          <a:off x="7561795" y="109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124882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E9D60C2-9E99-4654-B813-2448E3A3FF1E}"/>
            </a:ext>
          </a:extLst>
        </xdr:cNvPr>
        <xdr:cNvSpPr txBox="1"/>
      </xdr:nvSpPr>
      <xdr:spPr>
        <a:xfrm>
          <a:off x="6672795" y="109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102025E-F9A0-4A90-84AB-78A0BFF127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FD01C84-D799-4761-A1EF-4F37EFE001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F09879A-8888-464B-9606-755EEC018D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D86618A-AE02-4BCD-8BC9-1F1A6D4F20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B726DB6-01DA-4901-97C9-E45AB616D7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12217E6-ED90-40D5-8D96-D03A67C305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AF7B546-A8F6-454F-A6B3-B4F1FAE110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859CEF2-272B-4B94-AE7D-FF941B2650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93DE164-0A60-44E1-9EBE-660A71F23D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1B6424E-4874-4296-8D04-6EE0F16324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A012779-A406-4F88-8305-4AB7538DB9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B4DB877-0315-40DD-8A74-81E49C5ED1C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B5269BBA-9AE5-4DBF-AD1F-EA95F033582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56779F2-FA03-42C5-BD25-039AD79824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C9349C0-45A4-45BD-95C0-0E187000E0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BF4FF11-BB48-4327-97D9-F3BE0DE5BC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7020556-BACF-49FA-A09C-9C09AD533C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7CBBD70-D0BD-49C8-9FA7-1459E933FA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C233524-1507-42B2-B5CA-8153D2F1EE4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B183AA3-0AF5-47C3-99C2-78FE58640FC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775E29C-DCE2-4485-B5A0-265EC91AA5C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295E716-9E65-4942-962B-488A00BCD9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66286DC-15A1-48A5-9DEF-6981DFC237F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4FFB602-F491-4F05-9EF1-1E5DA53AD8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F941E99-B8A5-4AAD-AF99-A3B15C78DB43}"/>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AD9543D-C27E-42C9-806C-733FDFA8A86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6A735E9-582E-4146-902F-53BCE708A9C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E5FFC5A-870D-4CAC-A181-D5C5E0F11185}"/>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E5F6E8A0-C186-42FF-B60E-254B02753583}"/>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DCD7993-9563-4CA1-B691-A42DC6DD5A2B}"/>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7A36294F-A521-4C7B-8265-8EF6B4E85E9A}"/>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281D083A-F905-4B5A-A3B2-401B0114FFAC}"/>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D664DF91-886B-4552-9725-7DAD08CBCAA1}"/>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561009A5-662D-48F6-99FF-ADC9326305BE}"/>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AA926E83-5C34-4A97-B971-370087F13FA9}"/>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86EB46F-4278-4D30-8819-A183845759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222D392-5740-44A8-B7B2-6104E4CB7B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C6397C4-5ADD-4371-B576-236231A9C8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1A17209-C4E7-4AAD-A51C-9F9D776608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378584A-99CC-4779-852D-2D43EC327C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4" name="楕円 303">
          <a:extLst>
            <a:ext uri="{FF2B5EF4-FFF2-40B4-BE49-F238E27FC236}">
              <a16:creationId xmlns:a16="http://schemas.microsoft.com/office/drawing/2014/main" id="{CD24D276-5751-40F2-A809-C2452AC2F35D}"/>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0F8B22D-33D5-41C6-BF1F-BC2C91B437A2}"/>
            </a:ext>
          </a:extLst>
        </xdr:cNvPr>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6" name="楕円 305">
          <a:extLst>
            <a:ext uri="{FF2B5EF4-FFF2-40B4-BE49-F238E27FC236}">
              <a16:creationId xmlns:a16="http://schemas.microsoft.com/office/drawing/2014/main" id="{90354BF6-FDA2-462A-9C85-A4C0917D98F3}"/>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26670</xdr:rowOff>
    </xdr:to>
    <xdr:cxnSp macro="">
      <xdr:nvCxnSpPr>
        <xdr:cNvPr id="307" name="直線コネクタ 306">
          <a:extLst>
            <a:ext uri="{FF2B5EF4-FFF2-40B4-BE49-F238E27FC236}">
              <a16:creationId xmlns:a16="http://schemas.microsoft.com/office/drawing/2014/main" id="{0D175A18-ACC7-4A52-B721-4A7B32A544A0}"/>
            </a:ext>
          </a:extLst>
        </xdr:cNvPr>
        <xdr:cNvCxnSpPr/>
      </xdr:nvCxnSpPr>
      <xdr:spPr>
        <a:xfrm>
          <a:off x="3797300" y="1422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8" name="楕円 307">
          <a:extLst>
            <a:ext uri="{FF2B5EF4-FFF2-40B4-BE49-F238E27FC236}">
              <a16:creationId xmlns:a16="http://schemas.microsoft.com/office/drawing/2014/main" id="{9FF9C54E-4189-4085-B18E-EFE9C0568311}"/>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163830</xdr:rowOff>
    </xdr:to>
    <xdr:cxnSp macro="">
      <xdr:nvCxnSpPr>
        <xdr:cNvPr id="309" name="直線コネクタ 308">
          <a:extLst>
            <a:ext uri="{FF2B5EF4-FFF2-40B4-BE49-F238E27FC236}">
              <a16:creationId xmlns:a16="http://schemas.microsoft.com/office/drawing/2014/main" id="{C5202C24-6F69-48A7-A61C-BC42A0C6766D}"/>
            </a:ext>
          </a:extLst>
        </xdr:cNvPr>
        <xdr:cNvCxnSpPr/>
      </xdr:nvCxnSpPr>
      <xdr:spPr>
        <a:xfrm>
          <a:off x="2908300" y="1418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0" name="楕円 309">
          <a:extLst>
            <a:ext uri="{FF2B5EF4-FFF2-40B4-BE49-F238E27FC236}">
              <a16:creationId xmlns:a16="http://schemas.microsoft.com/office/drawing/2014/main" id="{5CAA6B02-B58C-4A76-BFBA-19A4F2B98CE4}"/>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121920</xdr:rowOff>
    </xdr:to>
    <xdr:cxnSp macro="">
      <xdr:nvCxnSpPr>
        <xdr:cNvPr id="311" name="直線コネクタ 310">
          <a:extLst>
            <a:ext uri="{FF2B5EF4-FFF2-40B4-BE49-F238E27FC236}">
              <a16:creationId xmlns:a16="http://schemas.microsoft.com/office/drawing/2014/main" id="{A3D65DDF-B5AD-45A8-A65E-9899E3C37535}"/>
            </a:ext>
          </a:extLst>
        </xdr:cNvPr>
        <xdr:cNvCxnSpPr/>
      </xdr:nvCxnSpPr>
      <xdr:spPr>
        <a:xfrm>
          <a:off x="2019300" y="141598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2" name="楕円 311">
          <a:extLst>
            <a:ext uri="{FF2B5EF4-FFF2-40B4-BE49-F238E27FC236}">
              <a16:creationId xmlns:a16="http://schemas.microsoft.com/office/drawing/2014/main" id="{C11ADDBD-3266-4AAF-893B-56647DC4F987}"/>
            </a:ext>
          </a:extLst>
        </xdr:cNvPr>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100964</xdr:rowOff>
    </xdr:to>
    <xdr:cxnSp macro="">
      <xdr:nvCxnSpPr>
        <xdr:cNvPr id="313" name="直線コネクタ 312">
          <a:extLst>
            <a:ext uri="{FF2B5EF4-FFF2-40B4-BE49-F238E27FC236}">
              <a16:creationId xmlns:a16="http://schemas.microsoft.com/office/drawing/2014/main" id="{93E6715B-059F-4A03-A03B-BAE9465E03AD}"/>
            </a:ext>
          </a:extLst>
        </xdr:cNvPr>
        <xdr:cNvCxnSpPr/>
      </xdr:nvCxnSpPr>
      <xdr:spPr>
        <a:xfrm>
          <a:off x="1130300" y="141141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545C13A5-B032-4B25-8B5A-F13BB2055F3D}"/>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763DBBC6-A274-4A04-9E81-6EFA74233AB5}"/>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9D23531E-6168-4A20-8C19-26FADB5643F4}"/>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3F09CE84-5751-4D12-B301-957212FF9FB6}"/>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8" name="n_1mainValue【公営住宅】&#10;有形固定資産減価償却率">
          <a:extLst>
            <a:ext uri="{FF2B5EF4-FFF2-40B4-BE49-F238E27FC236}">
              <a16:creationId xmlns:a16="http://schemas.microsoft.com/office/drawing/2014/main" id="{55052D16-FE94-41BF-BE42-5675E1D59091}"/>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19" name="n_2mainValue【公営住宅】&#10;有形固定資産減価償却率">
          <a:extLst>
            <a:ext uri="{FF2B5EF4-FFF2-40B4-BE49-F238E27FC236}">
              <a16:creationId xmlns:a16="http://schemas.microsoft.com/office/drawing/2014/main" id="{CF0EC350-DF1E-4733-AF73-0F2C440718BC}"/>
            </a:ext>
          </a:extLst>
        </xdr:cNvPr>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20" name="n_3mainValue【公営住宅】&#10;有形固定資産減価償却率">
          <a:extLst>
            <a:ext uri="{FF2B5EF4-FFF2-40B4-BE49-F238E27FC236}">
              <a16:creationId xmlns:a16="http://schemas.microsoft.com/office/drawing/2014/main" id="{3117F48A-F999-4B8A-BBD2-70E81D6EF1E9}"/>
            </a:ext>
          </a:extLst>
        </xdr:cNvPr>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21" name="n_4mainValue【公営住宅】&#10;有形固定資産減価償却率">
          <a:extLst>
            <a:ext uri="{FF2B5EF4-FFF2-40B4-BE49-F238E27FC236}">
              <a16:creationId xmlns:a16="http://schemas.microsoft.com/office/drawing/2014/main" id="{137824C8-5588-4846-BD54-B1630E0C34DE}"/>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A666852-8098-4AE1-B1D0-9AA24F779B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683A5F4-720B-42D7-9AA2-A6A5F8868F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0F6BE69-3B91-49A4-8193-6CCD4775E7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DD7A935-C242-401B-970F-5E1067A8E0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E7C7FB5-EC92-43E2-BC43-B7B32A6BB2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278918F-5401-44B6-A322-732AB6E3DC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C67CEA0-AE51-4AE1-BCE1-3B432C5A3E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4EFE742-1098-41A9-B89A-8C347A3DA3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FCE47E5-F11D-4657-BA1A-AF2931BACB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6E6BF5F-5298-4339-BCAA-5EAF1ADCBE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EC63119-AE23-4E67-BF93-68A9C372939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357CA95E-5B55-430F-BE01-B3E2362658C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5F24C2D-FD25-4128-A1A0-BA41E8B7592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C117AF99-4E64-479A-9D6D-2CD135219AA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8E16D0BB-9A3B-46D0-8D16-BBBB6656498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20E99B10-F49A-48C2-A255-DF56E4E9CCD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FF0A9AC-27AC-4B73-88C3-13B7A05DD2D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C07D6E24-7E52-4830-8F87-23B80B6B8A7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C0D869D6-0499-4024-A56B-3916BC78C7A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11B0BEE8-47D1-4109-B31D-325184C9EAE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9F9DA30C-833E-4C34-9806-378247F2FBF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ACF527BF-E10E-4661-B819-36D1854CA06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6BA5472-3F4D-4294-B30A-A3BAD72709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AFE2F57C-A8B5-4BEC-B21F-99E4865BB9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2711B0C-E702-4AFE-8B89-26B262BA3F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3D27ABF0-A5DE-490E-BECA-63F69EAA21FB}"/>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4F027DB1-EF6F-43A7-8140-73908975FA1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1878D982-B677-4AAC-BD9C-D22616372FAA}"/>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262926EF-7C70-469B-8080-A7E9E3C1AFAE}"/>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6C0A9ABF-9817-478D-8291-FF7935E3E7C6}"/>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FD4B588D-8620-4A52-9B99-9CDD9324C5B2}"/>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B8E08BDE-CD1E-4003-8CB0-5B42FA9F18AA}"/>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3590AD0A-C271-418B-8776-39B87172E248}"/>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A50C390D-AAC0-442A-BABB-D144ED5C9E78}"/>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11AC11A0-4ECF-4B56-8704-8C299E7E62BD}"/>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887CD489-60D3-4816-8C9E-F7CD681C3D77}"/>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02F62DA-389E-457C-B308-A0F0EDE567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9C07CFC-D9AA-48AA-B326-6F787A0EBD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452F1E7-72E4-4AA2-B559-E1247808FD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CD129C1-D6ED-497A-BC8B-6E87FF98A4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2C72097-5C5D-4546-8C69-DF016C6BAD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81462</xdr:rowOff>
    </xdr:from>
    <xdr:to>
      <xdr:col>55</xdr:col>
      <xdr:colOff>50800</xdr:colOff>
      <xdr:row>86</xdr:row>
      <xdr:rowOff>11612</xdr:rowOff>
    </xdr:to>
    <xdr:sp macro="" textlink="">
      <xdr:nvSpPr>
        <xdr:cNvPr id="363" name="楕円 362">
          <a:extLst>
            <a:ext uri="{FF2B5EF4-FFF2-40B4-BE49-F238E27FC236}">
              <a16:creationId xmlns:a16="http://schemas.microsoft.com/office/drawing/2014/main" id="{103639B8-A197-4AC0-8BF2-86B6F655EC3E}"/>
            </a:ext>
          </a:extLst>
        </xdr:cNvPr>
        <xdr:cNvSpPr/>
      </xdr:nvSpPr>
      <xdr:spPr>
        <a:xfrm>
          <a:off x="10426700" y="146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104339</xdr:rowOff>
    </xdr:from>
    <xdr:ext cx="469744" cy="259045"/>
    <xdr:sp macro="" textlink="">
      <xdr:nvSpPr>
        <xdr:cNvPr id="364" name="【公営住宅】&#10;一人当たり面積該当値テキスト">
          <a:extLst>
            <a:ext uri="{FF2B5EF4-FFF2-40B4-BE49-F238E27FC236}">
              <a16:creationId xmlns:a16="http://schemas.microsoft.com/office/drawing/2014/main" id="{FB13CBCC-CF99-4AF6-B8F5-0D366A2BDEAD}"/>
            </a:ext>
          </a:extLst>
        </xdr:cNvPr>
        <xdr:cNvSpPr txBox="1"/>
      </xdr:nvSpPr>
      <xdr:spPr>
        <a:xfrm>
          <a:off x="10515600"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84074</xdr:rowOff>
    </xdr:from>
    <xdr:to>
      <xdr:col>50</xdr:col>
      <xdr:colOff>165100</xdr:colOff>
      <xdr:row>86</xdr:row>
      <xdr:rowOff>14224</xdr:rowOff>
    </xdr:to>
    <xdr:sp macro="" textlink="">
      <xdr:nvSpPr>
        <xdr:cNvPr id="365" name="楕円 364">
          <a:extLst>
            <a:ext uri="{FF2B5EF4-FFF2-40B4-BE49-F238E27FC236}">
              <a16:creationId xmlns:a16="http://schemas.microsoft.com/office/drawing/2014/main" id="{136ECB98-5D29-471A-A2DF-1148A8F0B4A1}"/>
            </a:ext>
          </a:extLst>
        </xdr:cNvPr>
        <xdr:cNvSpPr/>
      </xdr:nvSpPr>
      <xdr:spPr>
        <a:xfrm>
          <a:off x="95885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132262</xdr:rowOff>
    </xdr:from>
    <xdr:to>
      <xdr:col>55</xdr:col>
      <xdr:colOff>0</xdr:colOff>
      <xdr:row>85</xdr:row>
      <xdr:rowOff>134874</xdr:rowOff>
    </xdr:to>
    <xdr:cxnSp macro="">
      <xdr:nvCxnSpPr>
        <xdr:cNvPr id="366" name="直線コネクタ 365">
          <a:extLst>
            <a:ext uri="{FF2B5EF4-FFF2-40B4-BE49-F238E27FC236}">
              <a16:creationId xmlns:a16="http://schemas.microsoft.com/office/drawing/2014/main" id="{74CC8046-F7CD-4ABF-80F6-A289C30A7B9E}"/>
            </a:ext>
          </a:extLst>
        </xdr:cNvPr>
        <xdr:cNvCxnSpPr/>
      </xdr:nvCxnSpPr>
      <xdr:spPr>
        <a:xfrm flipV="1">
          <a:off x="9639300" y="1470551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86578</xdr:rowOff>
    </xdr:from>
    <xdr:to>
      <xdr:col>46</xdr:col>
      <xdr:colOff>38100</xdr:colOff>
      <xdr:row>86</xdr:row>
      <xdr:rowOff>16728</xdr:rowOff>
    </xdr:to>
    <xdr:sp macro="" textlink="">
      <xdr:nvSpPr>
        <xdr:cNvPr id="367" name="楕円 366">
          <a:extLst>
            <a:ext uri="{FF2B5EF4-FFF2-40B4-BE49-F238E27FC236}">
              <a16:creationId xmlns:a16="http://schemas.microsoft.com/office/drawing/2014/main" id="{BB95FFEF-B138-47DE-A3F8-FB62B94BB69F}"/>
            </a:ext>
          </a:extLst>
        </xdr:cNvPr>
        <xdr:cNvSpPr/>
      </xdr:nvSpPr>
      <xdr:spPr>
        <a:xfrm>
          <a:off x="8699500" y="146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134874</xdr:rowOff>
    </xdr:from>
    <xdr:to>
      <xdr:col>50</xdr:col>
      <xdr:colOff>114300</xdr:colOff>
      <xdr:row>85</xdr:row>
      <xdr:rowOff>137378</xdr:rowOff>
    </xdr:to>
    <xdr:cxnSp macro="">
      <xdr:nvCxnSpPr>
        <xdr:cNvPr id="368" name="直線コネクタ 367">
          <a:extLst>
            <a:ext uri="{FF2B5EF4-FFF2-40B4-BE49-F238E27FC236}">
              <a16:creationId xmlns:a16="http://schemas.microsoft.com/office/drawing/2014/main" id="{33951B7F-3F9E-4275-A196-00327A8A2099}"/>
            </a:ext>
          </a:extLst>
        </xdr:cNvPr>
        <xdr:cNvCxnSpPr/>
      </xdr:nvCxnSpPr>
      <xdr:spPr>
        <a:xfrm flipV="1">
          <a:off x="8750300" y="1470812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89081</xdr:rowOff>
    </xdr:from>
    <xdr:to>
      <xdr:col>41</xdr:col>
      <xdr:colOff>101600</xdr:colOff>
      <xdr:row>86</xdr:row>
      <xdr:rowOff>19231</xdr:rowOff>
    </xdr:to>
    <xdr:sp macro="" textlink="">
      <xdr:nvSpPr>
        <xdr:cNvPr id="369" name="楕円 368">
          <a:extLst>
            <a:ext uri="{FF2B5EF4-FFF2-40B4-BE49-F238E27FC236}">
              <a16:creationId xmlns:a16="http://schemas.microsoft.com/office/drawing/2014/main" id="{E7742D7D-CC07-467F-B404-7B163D55BB3E}"/>
            </a:ext>
          </a:extLst>
        </xdr:cNvPr>
        <xdr:cNvSpPr/>
      </xdr:nvSpPr>
      <xdr:spPr>
        <a:xfrm>
          <a:off x="7810500" y="14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137378</xdr:rowOff>
    </xdr:from>
    <xdr:to>
      <xdr:col>45</xdr:col>
      <xdr:colOff>177800</xdr:colOff>
      <xdr:row>85</xdr:row>
      <xdr:rowOff>139881</xdr:rowOff>
    </xdr:to>
    <xdr:cxnSp macro="">
      <xdr:nvCxnSpPr>
        <xdr:cNvPr id="370" name="直線コネクタ 369">
          <a:extLst>
            <a:ext uri="{FF2B5EF4-FFF2-40B4-BE49-F238E27FC236}">
              <a16:creationId xmlns:a16="http://schemas.microsoft.com/office/drawing/2014/main" id="{D435F7C6-7C45-4C51-A780-AD37965A327B}"/>
            </a:ext>
          </a:extLst>
        </xdr:cNvPr>
        <xdr:cNvCxnSpPr/>
      </xdr:nvCxnSpPr>
      <xdr:spPr>
        <a:xfrm flipV="1">
          <a:off x="7861300" y="14710628"/>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91585</xdr:rowOff>
    </xdr:from>
    <xdr:to>
      <xdr:col>36</xdr:col>
      <xdr:colOff>165100</xdr:colOff>
      <xdr:row>86</xdr:row>
      <xdr:rowOff>21735</xdr:rowOff>
    </xdr:to>
    <xdr:sp macro="" textlink="">
      <xdr:nvSpPr>
        <xdr:cNvPr id="371" name="楕円 370">
          <a:extLst>
            <a:ext uri="{FF2B5EF4-FFF2-40B4-BE49-F238E27FC236}">
              <a16:creationId xmlns:a16="http://schemas.microsoft.com/office/drawing/2014/main" id="{EEF57831-891C-44AD-A098-55231DC1A2F7}"/>
            </a:ext>
          </a:extLst>
        </xdr:cNvPr>
        <xdr:cNvSpPr/>
      </xdr:nvSpPr>
      <xdr:spPr>
        <a:xfrm>
          <a:off x="6921500" y="14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139881</xdr:rowOff>
    </xdr:from>
    <xdr:to>
      <xdr:col>41</xdr:col>
      <xdr:colOff>50800</xdr:colOff>
      <xdr:row>85</xdr:row>
      <xdr:rowOff>142385</xdr:rowOff>
    </xdr:to>
    <xdr:cxnSp macro="">
      <xdr:nvCxnSpPr>
        <xdr:cNvPr id="372" name="直線コネクタ 371">
          <a:extLst>
            <a:ext uri="{FF2B5EF4-FFF2-40B4-BE49-F238E27FC236}">
              <a16:creationId xmlns:a16="http://schemas.microsoft.com/office/drawing/2014/main" id="{A927B1D6-F467-4355-B391-37E32BB51154}"/>
            </a:ext>
          </a:extLst>
        </xdr:cNvPr>
        <xdr:cNvCxnSpPr/>
      </xdr:nvCxnSpPr>
      <xdr:spPr>
        <a:xfrm flipV="1">
          <a:off x="6972300" y="1471313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48F0CCCF-2B8B-449A-83BD-E54E375E7F15}"/>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3FFDB556-C7AC-4A0D-B040-9CA70DF07677}"/>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328B0E6B-583C-4319-BE91-F97D9ADF444C}"/>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2AF09C7D-B44D-45F0-A2F1-67E65B0DD6F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30751</xdr:rowOff>
    </xdr:from>
    <xdr:ext cx="469744" cy="259045"/>
    <xdr:sp macro="" textlink="">
      <xdr:nvSpPr>
        <xdr:cNvPr id="377" name="n_1mainValue【公営住宅】&#10;一人当たり面積">
          <a:extLst>
            <a:ext uri="{FF2B5EF4-FFF2-40B4-BE49-F238E27FC236}">
              <a16:creationId xmlns:a16="http://schemas.microsoft.com/office/drawing/2014/main" id="{43B786B7-D70B-49E5-8C29-F21D9DC996A2}"/>
            </a:ext>
          </a:extLst>
        </xdr:cNvPr>
        <xdr:cNvSpPr txBox="1"/>
      </xdr:nvSpPr>
      <xdr:spPr>
        <a:xfrm>
          <a:off x="9391727" y="1443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33255</xdr:rowOff>
    </xdr:from>
    <xdr:ext cx="469744" cy="259045"/>
    <xdr:sp macro="" textlink="">
      <xdr:nvSpPr>
        <xdr:cNvPr id="378" name="n_2mainValue【公営住宅】&#10;一人当たり面積">
          <a:extLst>
            <a:ext uri="{FF2B5EF4-FFF2-40B4-BE49-F238E27FC236}">
              <a16:creationId xmlns:a16="http://schemas.microsoft.com/office/drawing/2014/main" id="{102DCCE4-29CA-4AF5-827D-DE8E6E1DC1B0}"/>
            </a:ext>
          </a:extLst>
        </xdr:cNvPr>
        <xdr:cNvSpPr txBox="1"/>
      </xdr:nvSpPr>
      <xdr:spPr>
        <a:xfrm>
          <a:off x="8515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35758</xdr:rowOff>
    </xdr:from>
    <xdr:ext cx="469744" cy="259045"/>
    <xdr:sp macro="" textlink="">
      <xdr:nvSpPr>
        <xdr:cNvPr id="379" name="n_3mainValue【公営住宅】&#10;一人当たり面積">
          <a:extLst>
            <a:ext uri="{FF2B5EF4-FFF2-40B4-BE49-F238E27FC236}">
              <a16:creationId xmlns:a16="http://schemas.microsoft.com/office/drawing/2014/main" id="{787BD11E-0AEA-40C9-AAA7-1840B2456476}"/>
            </a:ext>
          </a:extLst>
        </xdr:cNvPr>
        <xdr:cNvSpPr txBox="1"/>
      </xdr:nvSpPr>
      <xdr:spPr>
        <a:xfrm>
          <a:off x="7626427" y="144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38262</xdr:rowOff>
    </xdr:from>
    <xdr:ext cx="469744" cy="259045"/>
    <xdr:sp macro="" textlink="">
      <xdr:nvSpPr>
        <xdr:cNvPr id="380" name="n_4mainValue【公営住宅】&#10;一人当たり面積">
          <a:extLst>
            <a:ext uri="{FF2B5EF4-FFF2-40B4-BE49-F238E27FC236}">
              <a16:creationId xmlns:a16="http://schemas.microsoft.com/office/drawing/2014/main" id="{BB4B32BB-093F-4993-9B89-79002E581B70}"/>
            </a:ext>
          </a:extLst>
        </xdr:cNvPr>
        <xdr:cNvSpPr txBox="1"/>
      </xdr:nvSpPr>
      <xdr:spPr>
        <a:xfrm>
          <a:off x="6737427" y="144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312D128-D5DD-4C15-8E82-657A9EB303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ABBABAE-7E0E-426D-AC13-210CD0402B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35D3494-5272-4C99-911F-EB39206D64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743FC07-1459-4EDC-8CD2-2A8F8D3744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A87C61B-5538-45D2-A4CC-F3567FFC1E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6C9AAA9-A224-47AE-B15E-7AF5155254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1BC31AB-C09F-46D7-9CC2-2D2F99515B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167B5CA-21A2-4550-B16B-B5552D1F10D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194AEF6C-2C11-413D-A9EF-258A3972F5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AC6B4559-4CE7-4367-916B-14A1953AB0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43D4EE6-3F87-4C15-A75F-1EFB8A6E5D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5F5D900-A9A5-4326-9908-E49C8FC28F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3A7FA32-7C39-4A25-BE51-C766AE2AD4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4A8BA35-A03E-407A-BFDA-E7B25FCE4A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85CB0E3-802B-4A14-84B6-B50C0C3459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54CB86E-3A15-4FF8-A563-2D9F01C6BD0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823E098-F1EF-45EE-944E-981CA81D47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D609374-13DA-4C9E-9648-5C888DE8C7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FA9A558-5494-4720-AC75-062EE5770E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EAEA7021-E798-4BB3-AEF5-20BE3E4C1F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48F6E4C-CFE6-4ED9-8A87-7BD928F3C4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84F3505-4AF5-4A42-87D4-F36CC4DB81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110AC46-C629-4735-B08F-5EC6A6686C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936CD85-05C3-4855-AB6E-A3410613C4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3BD3866-3254-4065-A8FD-6E4CA1BEDB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AA96AFE-25E4-40C3-971E-20BCDB6B47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4AA9A822-A4F4-4448-A406-2C18B47409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BCEF62DE-A03B-45F5-8F8B-F1BEC4C9380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FEC346B6-DFB9-404E-90A9-360E943C62D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44E32FCA-0D35-4C75-89EE-16EF94ABB67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CD62A4D2-A512-4BBB-9653-22EFD241006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EBF3D2AC-5DF1-4D15-BC75-49463F7B11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D6C8BBC-EAFD-44E1-97A2-7E813C04CC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DC8B4D55-6C55-45C2-996B-2CDA62F1C9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73BC87AC-D1FB-478D-955D-C6F34C1C136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6275C7EA-7372-4E6E-BA5C-EBF49268C1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C9DE2BCD-B19A-48EC-BC40-693CAB541AA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3C3C9A2E-B30F-489E-AF12-3B0B1B38B7B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22DB39DE-8885-42D3-8E99-D5FE772E099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79AE0EF-CE5F-4EDE-8A13-F0B5B848A9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F1AC0575-D5D7-40EB-84FC-43F1BD56EB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4F1F4EEC-A32C-42C0-9578-ED7ABDED7976}"/>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CB6FB6A3-1FC7-4DCD-AFB1-3F915BB3A87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466A29BF-27DF-4B2E-9FDC-9FC41BA548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38E25C96-9A70-4715-B46D-7E2D7FC532D7}"/>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A3881DB2-0CDA-468B-9200-02782694AB5E}"/>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D4B4120A-6303-4A3C-A77F-11A1944CD02D}"/>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270800C1-51FF-40AF-9145-A0D3212641E6}"/>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C0E2FF0C-2BAE-41E5-8939-8BFF0BB25D14}"/>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96AAF66D-380C-4B56-B34A-A709FC6E8789}"/>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1A86B6C6-9C42-4BDE-AE08-B54F659EEA89}"/>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FFC2B6B1-9668-4C5A-9D60-EDB1FBD151C3}"/>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76CA6CF-E144-4D1C-BD58-2AB2D0728F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B058257-0982-4B46-80C7-3A7BC3EEEA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C6ADF7C-56F2-45C5-974A-FF90DB5A29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00A9F4A-922A-4B6E-A8E6-59E047DC97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36E0601-F4EE-47FC-AA9E-B93D756010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102144</xdr:rowOff>
    </xdr:from>
    <xdr:to>
      <xdr:col>85</xdr:col>
      <xdr:colOff>177800</xdr:colOff>
      <xdr:row>35</xdr:row>
      <xdr:rowOff>32294</xdr:rowOff>
    </xdr:to>
    <xdr:sp macro="" textlink="">
      <xdr:nvSpPr>
        <xdr:cNvPr id="438" name="楕円 437">
          <a:extLst>
            <a:ext uri="{FF2B5EF4-FFF2-40B4-BE49-F238E27FC236}">
              <a16:creationId xmlns:a16="http://schemas.microsoft.com/office/drawing/2014/main" id="{574C4EFA-68EB-4518-824B-351F1DCEC438}"/>
            </a:ext>
          </a:extLst>
        </xdr:cNvPr>
        <xdr:cNvSpPr/>
      </xdr:nvSpPr>
      <xdr:spPr>
        <a:xfrm>
          <a:off x="162687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125021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B1B10140-8B02-4FF4-9681-F86AC2B4F4A6}"/>
            </a:ext>
          </a:extLst>
        </xdr:cNvPr>
        <xdr:cNvSpPr txBox="1"/>
      </xdr:nvSpPr>
      <xdr:spPr>
        <a:xfrm>
          <a:off x="16357600"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20501</xdr:rowOff>
    </xdr:from>
    <xdr:to>
      <xdr:col>81</xdr:col>
      <xdr:colOff>101600</xdr:colOff>
      <xdr:row>34</xdr:row>
      <xdr:rowOff>122101</xdr:rowOff>
    </xdr:to>
    <xdr:sp macro="" textlink="">
      <xdr:nvSpPr>
        <xdr:cNvPr id="440" name="楕円 439">
          <a:extLst>
            <a:ext uri="{FF2B5EF4-FFF2-40B4-BE49-F238E27FC236}">
              <a16:creationId xmlns:a16="http://schemas.microsoft.com/office/drawing/2014/main" id="{F1AEF5CA-7B15-4DC7-8B55-353ACA418A65}"/>
            </a:ext>
          </a:extLst>
        </xdr:cNvPr>
        <xdr:cNvSpPr/>
      </xdr:nvSpPr>
      <xdr:spPr>
        <a:xfrm>
          <a:off x="15430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71301</xdr:rowOff>
    </xdr:from>
    <xdr:to>
      <xdr:col>85</xdr:col>
      <xdr:colOff>127000</xdr:colOff>
      <xdr:row>34</xdr:row>
      <xdr:rowOff>152944</xdr:rowOff>
    </xdr:to>
    <xdr:cxnSp macro="">
      <xdr:nvCxnSpPr>
        <xdr:cNvPr id="441" name="直線コネクタ 440">
          <a:extLst>
            <a:ext uri="{FF2B5EF4-FFF2-40B4-BE49-F238E27FC236}">
              <a16:creationId xmlns:a16="http://schemas.microsoft.com/office/drawing/2014/main" id="{F608890A-B378-4249-AE52-E25C03D52A38}"/>
            </a:ext>
          </a:extLst>
        </xdr:cNvPr>
        <xdr:cNvCxnSpPr/>
      </xdr:nvCxnSpPr>
      <xdr:spPr>
        <a:xfrm>
          <a:off x="15481300" y="590060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110308</xdr:rowOff>
    </xdr:from>
    <xdr:to>
      <xdr:col>76</xdr:col>
      <xdr:colOff>165100</xdr:colOff>
      <xdr:row>34</xdr:row>
      <xdr:rowOff>40458</xdr:rowOff>
    </xdr:to>
    <xdr:sp macro="" textlink="">
      <xdr:nvSpPr>
        <xdr:cNvPr id="442" name="楕円 441">
          <a:extLst>
            <a:ext uri="{FF2B5EF4-FFF2-40B4-BE49-F238E27FC236}">
              <a16:creationId xmlns:a16="http://schemas.microsoft.com/office/drawing/2014/main" id="{257B49F6-EB79-47C8-9A61-21417C7B9C42}"/>
            </a:ext>
          </a:extLst>
        </xdr:cNvPr>
        <xdr:cNvSpPr/>
      </xdr:nvSpPr>
      <xdr:spPr>
        <a:xfrm>
          <a:off x="14541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161108</xdr:rowOff>
    </xdr:from>
    <xdr:to>
      <xdr:col>81</xdr:col>
      <xdr:colOff>50800</xdr:colOff>
      <xdr:row>34</xdr:row>
      <xdr:rowOff>71301</xdr:rowOff>
    </xdr:to>
    <xdr:cxnSp macro="">
      <xdr:nvCxnSpPr>
        <xdr:cNvPr id="443" name="直線コネクタ 442">
          <a:extLst>
            <a:ext uri="{FF2B5EF4-FFF2-40B4-BE49-F238E27FC236}">
              <a16:creationId xmlns:a16="http://schemas.microsoft.com/office/drawing/2014/main" id="{206C28C3-72D8-406F-B29B-58BE2728C66E}"/>
            </a:ext>
          </a:extLst>
        </xdr:cNvPr>
        <xdr:cNvCxnSpPr/>
      </xdr:nvCxnSpPr>
      <xdr:spPr>
        <a:xfrm>
          <a:off x="14592300" y="581895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28666</xdr:rowOff>
    </xdr:from>
    <xdr:to>
      <xdr:col>72</xdr:col>
      <xdr:colOff>38100</xdr:colOff>
      <xdr:row>33</xdr:row>
      <xdr:rowOff>130266</xdr:rowOff>
    </xdr:to>
    <xdr:sp macro="" textlink="">
      <xdr:nvSpPr>
        <xdr:cNvPr id="444" name="楕円 443">
          <a:extLst>
            <a:ext uri="{FF2B5EF4-FFF2-40B4-BE49-F238E27FC236}">
              <a16:creationId xmlns:a16="http://schemas.microsoft.com/office/drawing/2014/main" id="{C313201E-8549-42D5-B8D0-F1DCC8EDD0AC}"/>
            </a:ext>
          </a:extLst>
        </xdr:cNvPr>
        <xdr:cNvSpPr/>
      </xdr:nvSpPr>
      <xdr:spPr>
        <a:xfrm>
          <a:off x="13652500" y="5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79466</xdr:rowOff>
    </xdr:from>
    <xdr:to>
      <xdr:col>76</xdr:col>
      <xdr:colOff>114300</xdr:colOff>
      <xdr:row>33</xdr:row>
      <xdr:rowOff>161108</xdr:rowOff>
    </xdr:to>
    <xdr:cxnSp macro="">
      <xdr:nvCxnSpPr>
        <xdr:cNvPr id="445" name="直線コネクタ 444">
          <a:extLst>
            <a:ext uri="{FF2B5EF4-FFF2-40B4-BE49-F238E27FC236}">
              <a16:creationId xmlns:a16="http://schemas.microsoft.com/office/drawing/2014/main" id="{81DF82F7-7F9C-421C-AB72-57A0E8873664}"/>
            </a:ext>
          </a:extLst>
        </xdr:cNvPr>
        <xdr:cNvCxnSpPr/>
      </xdr:nvCxnSpPr>
      <xdr:spPr>
        <a:xfrm>
          <a:off x="13703300" y="573731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154396</xdr:rowOff>
    </xdr:from>
    <xdr:to>
      <xdr:col>67</xdr:col>
      <xdr:colOff>101600</xdr:colOff>
      <xdr:row>34</xdr:row>
      <xdr:rowOff>84546</xdr:rowOff>
    </xdr:to>
    <xdr:sp macro="" textlink="">
      <xdr:nvSpPr>
        <xdr:cNvPr id="446" name="楕円 445">
          <a:extLst>
            <a:ext uri="{FF2B5EF4-FFF2-40B4-BE49-F238E27FC236}">
              <a16:creationId xmlns:a16="http://schemas.microsoft.com/office/drawing/2014/main" id="{E2D40035-3B6C-483F-96AC-0D95F43B1862}"/>
            </a:ext>
          </a:extLst>
        </xdr:cNvPr>
        <xdr:cNvSpPr/>
      </xdr:nvSpPr>
      <xdr:spPr>
        <a:xfrm>
          <a:off x="12763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79466</xdr:rowOff>
    </xdr:from>
    <xdr:to>
      <xdr:col>71</xdr:col>
      <xdr:colOff>177800</xdr:colOff>
      <xdr:row>34</xdr:row>
      <xdr:rowOff>33746</xdr:rowOff>
    </xdr:to>
    <xdr:cxnSp macro="">
      <xdr:nvCxnSpPr>
        <xdr:cNvPr id="447" name="直線コネクタ 446">
          <a:extLst>
            <a:ext uri="{FF2B5EF4-FFF2-40B4-BE49-F238E27FC236}">
              <a16:creationId xmlns:a16="http://schemas.microsoft.com/office/drawing/2014/main" id="{27838402-4D3D-48EA-8269-78893292B23B}"/>
            </a:ext>
          </a:extLst>
        </xdr:cNvPr>
        <xdr:cNvCxnSpPr/>
      </xdr:nvCxnSpPr>
      <xdr:spPr>
        <a:xfrm flipV="1">
          <a:off x="12814300" y="573731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39685721-444A-4BD6-92D8-E26EECD047BD}"/>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8095DA3C-88A9-4E15-9853-0C7D70D802B6}"/>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41987304-91C5-4595-86DF-D7DB2CC25BE6}"/>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D3EA4CC8-E96D-4EC8-A2EC-121904B99A2D}"/>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138628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D7930850-9867-4BB7-8A34-2C083C1348BD}"/>
            </a:ext>
          </a:extLst>
        </xdr:cNvPr>
        <xdr:cNvSpPr txBox="1"/>
      </xdr:nvSpPr>
      <xdr:spPr>
        <a:xfrm>
          <a:off x="15266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56985</xdr:rowOff>
    </xdr:from>
    <xdr:ext cx="340478" cy="259045"/>
    <xdr:sp macro="" textlink="">
      <xdr:nvSpPr>
        <xdr:cNvPr id="453" name="n_2mainValue【認定こども園・幼稚園・保育所】&#10;有形固定資産減価償却率">
          <a:extLst>
            <a:ext uri="{FF2B5EF4-FFF2-40B4-BE49-F238E27FC236}">
              <a16:creationId xmlns:a16="http://schemas.microsoft.com/office/drawing/2014/main" id="{4976DF4C-E659-4F97-9E1B-3E527A60DCFD}"/>
            </a:ext>
          </a:extLst>
        </xdr:cNvPr>
        <xdr:cNvSpPr txBox="1"/>
      </xdr:nvSpPr>
      <xdr:spPr>
        <a:xfrm>
          <a:off x="144220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146793</xdr:rowOff>
    </xdr:from>
    <xdr:ext cx="340478" cy="259045"/>
    <xdr:sp macro="" textlink="">
      <xdr:nvSpPr>
        <xdr:cNvPr id="454" name="n_3mainValue【認定こども園・幼稚園・保育所】&#10;有形固定資産減価償却率">
          <a:extLst>
            <a:ext uri="{FF2B5EF4-FFF2-40B4-BE49-F238E27FC236}">
              <a16:creationId xmlns:a16="http://schemas.microsoft.com/office/drawing/2014/main" id="{24D2708D-9205-4DBE-9934-7100DDD2EC42}"/>
            </a:ext>
          </a:extLst>
        </xdr:cNvPr>
        <xdr:cNvSpPr txBox="1"/>
      </xdr:nvSpPr>
      <xdr:spPr>
        <a:xfrm>
          <a:off x="13533061" y="546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B8CADE65-7A26-4FCD-97CE-BAD532EC0B23}"/>
            </a:ext>
          </a:extLst>
        </xdr:cNvPr>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7ED275AD-2CAF-477F-B325-E8374C0F7B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F50E75BE-80F0-4E58-9681-FD55AF3005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50B58B00-467F-44A4-9B93-14BD04EC4E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4C9AFD9-AF5B-4727-BDA7-E301D81B35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6C83FDD7-0001-43F5-A64C-21B966D97B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DB96C5FF-0065-4F72-BC69-9AEE71A283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A6EA58D-A194-445C-BF53-9DB59375AF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8163BF6-8074-49BF-99FE-1CB88A7D2F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6FCE7B1-0219-405B-8551-BE8FADBD4D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2471A9F0-04DE-4C60-B617-5B292BBE87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1EE6E427-7DD7-4AD4-9B44-78D4EBFB937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095C0680-2BAF-4E60-B354-F400EE107ED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D83C02D-24A6-4AC9-A499-EA7EC2062CF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AFFB63D4-A602-4020-AF7B-805B9E9285A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4F8E9387-4AC5-4B01-87B2-A78AF18932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930C0CE5-A487-4804-A35B-0CF89AC7440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B31FA1DB-AFCB-44B0-BDCD-F06BC29C9B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A590997B-48E3-4DD5-B2DB-D04A946C4E4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710A4732-3311-4760-B512-4BD0E2A2158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D576BD6B-77B1-40F4-AE9A-F7E71DEA64F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10ADCD7A-5A91-4E94-BC3A-A3C3FD5A4B9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5AC10472-73E6-4439-BBFA-073AE8844C8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79B9ED51-4986-4DB6-9492-41D8B16DE4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0DEDD4DF-C1F1-4BE6-81BB-EDB3E0B013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D212452-C296-427E-B97F-4F119A927C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E5D338E5-8675-44B8-95BE-0177EA65BE86}"/>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DE02C008-4CC6-436A-8489-CA002A7220E4}"/>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5E379C3B-5765-4891-9D2B-66EF490A9072}"/>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5D7082D5-5157-41F9-B6A4-34A99DBB6C02}"/>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9D141088-2081-47B6-83CF-056A430DF1BE}"/>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0655F857-DFAD-43CA-9676-E8C928E1966F}"/>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FF6A21C1-FF3E-43DC-849D-84B58EEC448E}"/>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F17C8362-4708-4C3B-9AE8-78893C56BDA1}"/>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62F14C88-BB32-4039-BBEE-74F5079922CF}"/>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6C698AD2-10D3-4FBF-BBA0-20383B203A39}"/>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C6EC8140-3E75-4413-AEBB-FF4857A56603}"/>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6FB849C-848E-47A6-80C1-8DCEBDA3CD0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BED4717-A13A-4653-8DE9-B6CF83285E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1EAFEC4-1EB1-41D1-AE30-DE8B5F808A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662C9241-8AF8-4E92-88F2-A87A1A8FA5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158F9752-8D1F-47FB-B113-825AF46EBD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67854</xdr:rowOff>
    </xdr:from>
    <xdr:to>
      <xdr:col>116</xdr:col>
      <xdr:colOff>114300</xdr:colOff>
      <xdr:row>39</xdr:row>
      <xdr:rowOff>169454</xdr:rowOff>
    </xdr:to>
    <xdr:sp macro="" textlink="">
      <xdr:nvSpPr>
        <xdr:cNvPr id="497" name="楕円 496">
          <a:extLst>
            <a:ext uri="{FF2B5EF4-FFF2-40B4-BE49-F238E27FC236}">
              <a16:creationId xmlns:a16="http://schemas.microsoft.com/office/drawing/2014/main" id="{1AF577F8-A586-4371-8F94-A329564C3A4B}"/>
            </a:ext>
          </a:extLst>
        </xdr:cNvPr>
        <xdr:cNvSpPr/>
      </xdr:nvSpPr>
      <xdr:spPr>
        <a:xfrm>
          <a:off x="22110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46281</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BB33F62C-A600-4C08-8B70-B8AA37675BFE}"/>
            </a:ext>
          </a:extLst>
        </xdr:cNvPr>
        <xdr:cNvSpPr txBox="1"/>
      </xdr:nvSpPr>
      <xdr:spPr>
        <a:xfrm>
          <a:off x="22199600" y="67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99" name="楕円 498">
          <a:extLst>
            <a:ext uri="{FF2B5EF4-FFF2-40B4-BE49-F238E27FC236}">
              <a16:creationId xmlns:a16="http://schemas.microsoft.com/office/drawing/2014/main" id="{C60856F3-6095-4A9E-B689-677C6AEEF35C}"/>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118654</xdr:rowOff>
    </xdr:from>
    <xdr:to>
      <xdr:col>116</xdr:col>
      <xdr:colOff>63500</xdr:colOff>
      <xdr:row>39</xdr:row>
      <xdr:rowOff>126819</xdr:rowOff>
    </xdr:to>
    <xdr:cxnSp macro="">
      <xdr:nvCxnSpPr>
        <xdr:cNvPr id="500" name="直線コネクタ 499">
          <a:extLst>
            <a:ext uri="{FF2B5EF4-FFF2-40B4-BE49-F238E27FC236}">
              <a16:creationId xmlns:a16="http://schemas.microsoft.com/office/drawing/2014/main" id="{95D5706F-F71D-47BD-8D90-A95099F9C690}"/>
            </a:ext>
          </a:extLst>
        </xdr:cNvPr>
        <xdr:cNvCxnSpPr/>
      </xdr:nvCxnSpPr>
      <xdr:spPr>
        <a:xfrm flipV="1">
          <a:off x="21323300" y="680520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501" name="楕円 500">
          <a:extLst>
            <a:ext uri="{FF2B5EF4-FFF2-40B4-BE49-F238E27FC236}">
              <a16:creationId xmlns:a16="http://schemas.microsoft.com/office/drawing/2014/main" id="{4CEE1033-09C6-4531-BB53-5443459D524C}"/>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133350</xdr:rowOff>
    </xdr:to>
    <xdr:cxnSp macro="">
      <xdr:nvCxnSpPr>
        <xdr:cNvPr id="502" name="直線コネクタ 501">
          <a:extLst>
            <a:ext uri="{FF2B5EF4-FFF2-40B4-BE49-F238E27FC236}">
              <a16:creationId xmlns:a16="http://schemas.microsoft.com/office/drawing/2014/main" id="{F37B78FA-B4E3-434D-A6A5-38BC08715E88}"/>
            </a:ext>
          </a:extLst>
        </xdr:cNvPr>
        <xdr:cNvCxnSpPr/>
      </xdr:nvCxnSpPr>
      <xdr:spPr>
        <a:xfrm flipV="1">
          <a:off x="20434300" y="681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90715</xdr:rowOff>
    </xdr:from>
    <xdr:to>
      <xdr:col>102</xdr:col>
      <xdr:colOff>165100</xdr:colOff>
      <xdr:row>40</xdr:row>
      <xdr:rowOff>20865</xdr:rowOff>
    </xdr:to>
    <xdr:sp macro="" textlink="">
      <xdr:nvSpPr>
        <xdr:cNvPr id="503" name="楕円 502">
          <a:extLst>
            <a:ext uri="{FF2B5EF4-FFF2-40B4-BE49-F238E27FC236}">
              <a16:creationId xmlns:a16="http://schemas.microsoft.com/office/drawing/2014/main" id="{E9CC4D20-52F7-4189-9788-35FAE953AC49}"/>
            </a:ext>
          </a:extLst>
        </xdr:cNvPr>
        <xdr:cNvSpPr/>
      </xdr:nvSpPr>
      <xdr:spPr>
        <a:xfrm>
          <a:off x="19494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39</xdr:row>
      <xdr:rowOff>141515</xdr:rowOff>
    </xdr:to>
    <xdr:cxnSp macro="">
      <xdr:nvCxnSpPr>
        <xdr:cNvPr id="504" name="直線コネクタ 503">
          <a:extLst>
            <a:ext uri="{FF2B5EF4-FFF2-40B4-BE49-F238E27FC236}">
              <a16:creationId xmlns:a16="http://schemas.microsoft.com/office/drawing/2014/main" id="{F73BD3C0-D5AD-4E75-8B55-E6BF07C09F4A}"/>
            </a:ext>
          </a:extLst>
        </xdr:cNvPr>
        <xdr:cNvCxnSpPr/>
      </xdr:nvCxnSpPr>
      <xdr:spPr>
        <a:xfrm flipV="1">
          <a:off x="19545300" y="68199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33564</xdr:rowOff>
    </xdr:from>
    <xdr:to>
      <xdr:col>98</xdr:col>
      <xdr:colOff>38100</xdr:colOff>
      <xdr:row>37</xdr:row>
      <xdr:rowOff>135164</xdr:rowOff>
    </xdr:to>
    <xdr:sp macro="" textlink="">
      <xdr:nvSpPr>
        <xdr:cNvPr id="505" name="楕円 504">
          <a:extLst>
            <a:ext uri="{FF2B5EF4-FFF2-40B4-BE49-F238E27FC236}">
              <a16:creationId xmlns:a16="http://schemas.microsoft.com/office/drawing/2014/main" id="{7974BA87-B7A1-4B2A-8C77-AA729AADBA6A}"/>
            </a:ext>
          </a:extLst>
        </xdr:cNvPr>
        <xdr:cNvSpPr/>
      </xdr:nvSpPr>
      <xdr:spPr>
        <a:xfrm>
          <a:off x="18605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84364</xdr:rowOff>
    </xdr:from>
    <xdr:to>
      <xdr:col>102</xdr:col>
      <xdr:colOff>114300</xdr:colOff>
      <xdr:row>39</xdr:row>
      <xdr:rowOff>141515</xdr:rowOff>
    </xdr:to>
    <xdr:cxnSp macro="">
      <xdr:nvCxnSpPr>
        <xdr:cNvPr id="506" name="直線コネクタ 505">
          <a:extLst>
            <a:ext uri="{FF2B5EF4-FFF2-40B4-BE49-F238E27FC236}">
              <a16:creationId xmlns:a16="http://schemas.microsoft.com/office/drawing/2014/main" id="{023AAFB3-2596-4D74-A09A-2128927314B3}"/>
            </a:ext>
          </a:extLst>
        </xdr:cNvPr>
        <xdr:cNvCxnSpPr/>
      </xdr:nvCxnSpPr>
      <xdr:spPr>
        <a:xfrm>
          <a:off x="18656300" y="6428014"/>
          <a:ext cx="889000" cy="4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9B31FB27-94A9-49DB-B7F9-938DEBAB8912}"/>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D61E50B5-9556-4EFB-8794-3C717002C393}"/>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80D40E74-5172-4837-83F7-36BEB27061DD}"/>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CD753E64-4C8E-4107-952C-D1D9471FD40E}"/>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168746</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07BC4A0A-A33F-4CE7-9E77-94ED63485742}"/>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878DDA74-8FF4-4C53-B2FA-9AC233966AE7}"/>
            </a:ext>
          </a:extLst>
        </xdr:cNvPr>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11992</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643D40FE-5BD5-4F0B-9E85-9B1E81C5B234}"/>
            </a:ext>
          </a:extLst>
        </xdr:cNvPr>
        <xdr:cNvSpPr txBox="1"/>
      </xdr:nvSpPr>
      <xdr:spPr>
        <a:xfrm>
          <a:off x="193104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151691</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DA448AF1-BDBE-4982-8B3B-29FF38D1C47C}"/>
            </a:ext>
          </a:extLst>
        </xdr:cNvPr>
        <xdr:cNvSpPr txBox="1"/>
      </xdr:nvSpPr>
      <xdr:spPr>
        <a:xfrm>
          <a:off x="18421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4818532C-33D7-4189-8050-FB2ED9B219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16358F1E-1B36-4223-972D-25E0F75A8B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4FB010F4-3E32-4B45-B445-0FC55D33DA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BFA0894E-9DB1-4D56-BB47-746191F5D6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5CA75B66-F271-499D-B359-677E004836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34A5B1CA-6E41-4F02-8C1F-3E446754A5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FE11D46C-B506-48F7-B948-6949CBB677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7A1D769D-1681-4D2D-B02E-D8A82FCC91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72FE1C6C-750B-4127-AE61-9DA068AE15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6339A41B-8061-46EB-95B7-3FFE298D1D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17B69177-7672-4963-B677-2E445FE742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9A609F77-D3C1-4552-8860-803354C9AB2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215C4044-D63D-4511-8EC7-F0C849BF9CA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9E30F02F-99CB-4CCC-832E-A7E2CDA909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474E4D3F-DCBE-437C-ACE5-85CB3CB2AD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F5D80FB5-3C2B-4650-A1AC-B77D0D0551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79352F22-5735-438F-9F39-4BD5F5477EB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7E67A4F5-7E73-4EBE-B746-B83D7023F2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689EC2BC-C720-4440-98B7-7F19568431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88A85003-3D3A-43AF-8A03-BEA5EBF0461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57B11451-6529-4E0F-8656-9FC7D038979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C3B1721E-6761-4A66-AD48-2A6C98A016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F5B6181A-4595-45EC-8A85-FE6D8D81AF8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9C795B6E-29CB-4C81-84BB-5ED42DDF90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AC6C95FA-2853-442C-AE28-5201ACCA3655}"/>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143E4242-BD02-4852-9722-4824342803F5}"/>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B6374ECB-8BB8-44C3-8E37-A3BC4ABA25AD}"/>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7F5D24C5-7F3F-43A7-A109-5625C764CD5E}"/>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BB013D37-C98A-4A6C-8423-CEF26767FB17}"/>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F8B45956-A953-4E32-A050-A821F89975D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8418094C-A22F-4135-84E3-433A8A973D08}"/>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83827B9A-BE8B-4968-8135-4AE4D77EA462}"/>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C9ADFE3D-CB03-49F6-BB99-7FC3CD0A84B7}"/>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48BF8C41-955D-479C-ADEB-886C8083B4BA}"/>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2424038D-995F-43C0-838C-D1CDCC55E94D}"/>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A5BD80A-9D4A-4D0B-88B0-8AD2546DAD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14518D6-8F3C-405B-B9F8-D7BCFCB597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644EF94-4D45-4313-A95A-187DF649EB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6BF4848-FBE4-4B22-B2C3-223B61D8A0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664453F-6875-4127-B5D6-D382595A2C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88265</xdr:rowOff>
    </xdr:from>
    <xdr:to>
      <xdr:col>85</xdr:col>
      <xdr:colOff>177800</xdr:colOff>
      <xdr:row>63</xdr:row>
      <xdr:rowOff>18415</xdr:rowOff>
    </xdr:to>
    <xdr:sp macro="" textlink="">
      <xdr:nvSpPr>
        <xdr:cNvPr id="555" name="楕円 554">
          <a:extLst>
            <a:ext uri="{FF2B5EF4-FFF2-40B4-BE49-F238E27FC236}">
              <a16:creationId xmlns:a16="http://schemas.microsoft.com/office/drawing/2014/main" id="{D4A929F2-8D47-4508-B728-E234EFCCC2BB}"/>
            </a:ext>
          </a:extLst>
        </xdr:cNvPr>
        <xdr:cNvSpPr/>
      </xdr:nvSpPr>
      <xdr:spPr>
        <a:xfrm>
          <a:off x="16268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66692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6B042AD7-EEFF-4BA0-AA29-A4E3C75C8C60}"/>
            </a:ext>
          </a:extLst>
        </xdr:cNvPr>
        <xdr:cNvSpPr txBox="1"/>
      </xdr:nvSpPr>
      <xdr:spPr>
        <a:xfrm>
          <a:off x="1635760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57785</xdr:rowOff>
    </xdr:from>
    <xdr:to>
      <xdr:col>81</xdr:col>
      <xdr:colOff>101600</xdr:colOff>
      <xdr:row>62</xdr:row>
      <xdr:rowOff>159385</xdr:rowOff>
    </xdr:to>
    <xdr:sp macro="" textlink="">
      <xdr:nvSpPr>
        <xdr:cNvPr id="557" name="楕円 556">
          <a:extLst>
            <a:ext uri="{FF2B5EF4-FFF2-40B4-BE49-F238E27FC236}">
              <a16:creationId xmlns:a16="http://schemas.microsoft.com/office/drawing/2014/main" id="{64B22FE4-82EC-44EB-A648-75EE26E16808}"/>
            </a:ext>
          </a:extLst>
        </xdr:cNvPr>
        <xdr:cNvSpPr/>
      </xdr:nvSpPr>
      <xdr:spPr>
        <a:xfrm>
          <a:off x="15430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108585</xdr:rowOff>
    </xdr:from>
    <xdr:to>
      <xdr:col>85</xdr:col>
      <xdr:colOff>127000</xdr:colOff>
      <xdr:row>62</xdr:row>
      <xdr:rowOff>139065</xdr:rowOff>
    </xdr:to>
    <xdr:cxnSp macro="">
      <xdr:nvCxnSpPr>
        <xdr:cNvPr id="558" name="直線コネクタ 557">
          <a:extLst>
            <a:ext uri="{FF2B5EF4-FFF2-40B4-BE49-F238E27FC236}">
              <a16:creationId xmlns:a16="http://schemas.microsoft.com/office/drawing/2014/main" id="{6034445A-4A7C-4C52-8812-8431783C789F}"/>
            </a:ext>
          </a:extLst>
        </xdr:cNvPr>
        <xdr:cNvCxnSpPr/>
      </xdr:nvCxnSpPr>
      <xdr:spPr>
        <a:xfrm>
          <a:off x="15481300" y="107384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559" name="楕円 558">
          <a:extLst>
            <a:ext uri="{FF2B5EF4-FFF2-40B4-BE49-F238E27FC236}">
              <a16:creationId xmlns:a16="http://schemas.microsoft.com/office/drawing/2014/main" id="{0ACAD115-F19B-4450-8321-7C2FDC8CE588}"/>
            </a:ext>
          </a:extLst>
        </xdr:cNvPr>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108585</xdr:rowOff>
    </xdr:from>
    <xdr:to>
      <xdr:col>81</xdr:col>
      <xdr:colOff>50800</xdr:colOff>
      <xdr:row>62</xdr:row>
      <xdr:rowOff>121920</xdr:rowOff>
    </xdr:to>
    <xdr:cxnSp macro="">
      <xdr:nvCxnSpPr>
        <xdr:cNvPr id="560" name="直線コネクタ 559">
          <a:extLst>
            <a:ext uri="{FF2B5EF4-FFF2-40B4-BE49-F238E27FC236}">
              <a16:creationId xmlns:a16="http://schemas.microsoft.com/office/drawing/2014/main" id="{CE7F418F-756A-41C4-B029-5E3BCFFEF27A}"/>
            </a:ext>
          </a:extLst>
        </xdr:cNvPr>
        <xdr:cNvCxnSpPr/>
      </xdr:nvCxnSpPr>
      <xdr:spPr>
        <a:xfrm flipV="1">
          <a:off x="14592300" y="10738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50165</xdr:rowOff>
    </xdr:from>
    <xdr:to>
      <xdr:col>72</xdr:col>
      <xdr:colOff>38100</xdr:colOff>
      <xdr:row>62</xdr:row>
      <xdr:rowOff>151765</xdr:rowOff>
    </xdr:to>
    <xdr:sp macro="" textlink="">
      <xdr:nvSpPr>
        <xdr:cNvPr id="561" name="楕円 560">
          <a:extLst>
            <a:ext uri="{FF2B5EF4-FFF2-40B4-BE49-F238E27FC236}">
              <a16:creationId xmlns:a16="http://schemas.microsoft.com/office/drawing/2014/main" id="{DCA6AE5B-AA46-4406-8E64-8AF856A8685F}"/>
            </a:ext>
          </a:extLst>
        </xdr:cNvPr>
        <xdr:cNvSpPr/>
      </xdr:nvSpPr>
      <xdr:spPr>
        <a:xfrm>
          <a:off x="13652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100965</xdr:rowOff>
    </xdr:from>
    <xdr:to>
      <xdr:col>76</xdr:col>
      <xdr:colOff>114300</xdr:colOff>
      <xdr:row>62</xdr:row>
      <xdr:rowOff>121920</xdr:rowOff>
    </xdr:to>
    <xdr:cxnSp macro="">
      <xdr:nvCxnSpPr>
        <xdr:cNvPr id="562" name="直線コネクタ 561">
          <a:extLst>
            <a:ext uri="{FF2B5EF4-FFF2-40B4-BE49-F238E27FC236}">
              <a16:creationId xmlns:a16="http://schemas.microsoft.com/office/drawing/2014/main" id="{087E41E6-91DE-419D-8374-75827682D6B1}"/>
            </a:ext>
          </a:extLst>
        </xdr:cNvPr>
        <xdr:cNvCxnSpPr/>
      </xdr:nvCxnSpPr>
      <xdr:spPr>
        <a:xfrm>
          <a:off x="13703300" y="107308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27305</xdr:rowOff>
    </xdr:from>
    <xdr:to>
      <xdr:col>67</xdr:col>
      <xdr:colOff>101600</xdr:colOff>
      <xdr:row>62</xdr:row>
      <xdr:rowOff>128905</xdr:rowOff>
    </xdr:to>
    <xdr:sp macro="" textlink="">
      <xdr:nvSpPr>
        <xdr:cNvPr id="563" name="楕円 562">
          <a:extLst>
            <a:ext uri="{FF2B5EF4-FFF2-40B4-BE49-F238E27FC236}">
              <a16:creationId xmlns:a16="http://schemas.microsoft.com/office/drawing/2014/main" id="{6AE7FA44-99FC-4EC8-964F-52AB40C2B26B}"/>
            </a:ext>
          </a:extLst>
        </xdr:cNvPr>
        <xdr:cNvSpPr/>
      </xdr:nvSpPr>
      <xdr:spPr>
        <a:xfrm>
          <a:off x="12763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78105</xdr:rowOff>
    </xdr:from>
    <xdr:to>
      <xdr:col>71</xdr:col>
      <xdr:colOff>177800</xdr:colOff>
      <xdr:row>62</xdr:row>
      <xdr:rowOff>100965</xdr:rowOff>
    </xdr:to>
    <xdr:cxnSp macro="">
      <xdr:nvCxnSpPr>
        <xdr:cNvPr id="564" name="直線コネクタ 563">
          <a:extLst>
            <a:ext uri="{FF2B5EF4-FFF2-40B4-BE49-F238E27FC236}">
              <a16:creationId xmlns:a16="http://schemas.microsoft.com/office/drawing/2014/main" id="{B5956E5B-197A-4444-AE40-4BB5C666627F}"/>
            </a:ext>
          </a:extLst>
        </xdr:cNvPr>
        <xdr:cNvCxnSpPr/>
      </xdr:nvCxnSpPr>
      <xdr:spPr>
        <a:xfrm>
          <a:off x="12814300" y="107080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a:extLst>
            <a:ext uri="{FF2B5EF4-FFF2-40B4-BE49-F238E27FC236}">
              <a16:creationId xmlns:a16="http://schemas.microsoft.com/office/drawing/2014/main" id="{01EE9EBA-C720-4267-9C21-88F88C7C0E6D}"/>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a:extLst>
            <a:ext uri="{FF2B5EF4-FFF2-40B4-BE49-F238E27FC236}">
              <a16:creationId xmlns:a16="http://schemas.microsoft.com/office/drawing/2014/main" id="{3110AFD7-147F-430C-9781-6A8EDD254784}"/>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a:extLst>
            <a:ext uri="{FF2B5EF4-FFF2-40B4-BE49-F238E27FC236}">
              <a16:creationId xmlns:a16="http://schemas.microsoft.com/office/drawing/2014/main" id="{FE674F58-7082-4654-908A-E694F64E4ADA}"/>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37D37F38-5832-4A60-B35B-AC6EC8F30B4E}"/>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150512</xdr:rowOff>
    </xdr:from>
    <xdr:ext cx="405111" cy="259045"/>
    <xdr:sp macro="" textlink="">
      <xdr:nvSpPr>
        <xdr:cNvPr id="569" name="n_1mainValue【学校施設】&#10;有形固定資産減価償却率">
          <a:extLst>
            <a:ext uri="{FF2B5EF4-FFF2-40B4-BE49-F238E27FC236}">
              <a16:creationId xmlns:a16="http://schemas.microsoft.com/office/drawing/2014/main" id="{EE5BE9C2-A6B4-4685-B7CE-A267DDB882C7}"/>
            </a:ext>
          </a:extLst>
        </xdr:cNvPr>
        <xdr:cNvSpPr txBox="1"/>
      </xdr:nvSpPr>
      <xdr:spPr>
        <a:xfrm>
          <a:off x="15266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570" name="n_2mainValue【学校施設】&#10;有形固定資産減価償却率">
          <a:extLst>
            <a:ext uri="{FF2B5EF4-FFF2-40B4-BE49-F238E27FC236}">
              <a16:creationId xmlns:a16="http://schemas.microsoft.com/office/drawing/2014/main" id="{05266BB4-C510-4306-A72C-12D3282751CD}"/>
            </a:ext>
          </a:extLst>
        </xdr:cNvPr>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142892</xdr:rowOff>
    </xdr:from>
    <xdr:ext cx="405111" cy="259045"/>
    <xdr:sp macro="" textlink="">
      <xdr:nvSpPr>
        <xdr:cNvPr id="571" name="n_3mainValue【学校施設】&#10;有形固定資産減価償却率">
          <a:extLst>
            <a:ext uri="{FF2B5EF4-FFF2-40B4-BE49-F238E27FC236}">
              <a16:creationId xmlns:a16="http://schemas.microsoft.com/office/drawing/2014/main" id="{31A21C52-B086-4C8E-AFA7-478BE9C813E8}"/>
            </a:ext>
          </a:extLst>
        </xdr:cNvPr>
        <xdr:cNvSpPr txBox="1"/>
      </xdr:nvSpPr>
      <xdr:spPr>
        <a:xfrm>
          <a:off x="13500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120032</xdr:rowOff>
    </xdr:from>
    <xdr:ext cx="405111" cy="259045"/>
    <xdr:sp macro="" textlink="">
      <xdr:nvSpPr>
        <xdr:cNvPr id="572" name="n_4mainValue【学校施設】&#10;有形固定資産減価償却率">
          <a:extLst>
            <a:ext uri="{FF2B5EF4-FFF2-40B4-BE49-F238E27FC236}">
              <a16:creationId xmlns:a16="http://schemas.microsoft.com/office/drawing/2014/main" id="{FF7F65F1-6963-453A-ACC7-BD475A03C7AF}"/>
            </a:ext>
          </a:extLst>
        </xdr:cNvPr>
        <xdr:cNvSpPr txBox="1"/>
      </xdr:nvSpPr>
      <xdr:spPr>
        <a:xfrm>
          <a:off x="12611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628EF0CD-61DC-4897-A1AE-332790DFAD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24D887E1-CA7D-4309-8189-81A91045BC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99C5956D-7F8F-4E42-AC61-9DB7638C8F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C70B5AD4-933E-48F2-B344-633330FE83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CBAC8F53-D2EE-42ED-9D2D-5930FDF544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461787F5-42CC-4D0F-9AD8-8FBE3D43BC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CD1E93CC-2977-457B-A039-D20E810910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66D7D687-732E-41D1-BE01-F1B4E77BE7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8FCFE6A4-E245-47D8-AEDD-74C7092D3C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16DA7CB4-5C24-41FA-A1B0-6F14E6D75E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CC463D5D-411E-4B8A-BABC-BD318372DF6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97A2EFC9-438C-4BDD-B858-9177258FD77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69E237D5-0F4E-42DF-B8A1-2366E7ED476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A5D74D47-1AE2-48BA-A33E-0ADADE9AF53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4C411621-2CF1-478C-87AA-E4B998A0858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E277A132-E7B6-496A-9EC6-C2C089732B6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B6533D42-52CC-4A5A-9B1A-CC528DE5850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7901F8A-1E4A-4ABC-B013-CFE7A05927B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8B62B1E5-F93B-4228-BFF9-197924AEFC6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76FD9756-B897-40A3-A7EB-DFF8F9CEFBD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2187161A-0ED0-4EBA-8EFD-EFB6D0340C9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3AFD70D0-CFAB-4424-A6C3-6DE0FFBB3B9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B8671183-E279-4F51-8417-A422CAB9CA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D1026CEB-E6B1-497E-9DCB-AFA3759953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EA6FC426-81D1-4429-B4A8-B13BD50A7A2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458BFDC8-A2F8-4460-B146-7555C454AE67}"/>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44321C3E-A827-4D6D-81D4-C06F9E79897A}"/>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51EB08F7-8074-4C33-87F0-C349D4A5BD98}"/>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AE363D97-93F8-4FE7-993D-DD823E6C50B6}"/>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3A722999-96B8-4270-B65C-01ECEE06E06B}"/>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436115EE-C854-495F-9886-51A53D8873E7}"/>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FCF4AF1C-9282-4101-9194-EA2E49609A15}"/>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36175DD7-2AB9-48DD-847E-EBDABF7CA84A}"/>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1D3B85B7-66D3-4F6E-A8A8-C2FE91E64C86}"/>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146143BF-1CFE-41FF-A4F9-986F949FC39D}"/>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11EA2BAB-4634-449C-AC1E-264B7364900F}"/>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A654BF0-32AD-4117-BFC6-9A7A04CEDC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2A09D61-675E-4D71-8B15-1F73B390E6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28C43C4-C5C2-47BB-B322-5602387A08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6059095-DED2-4582-97C4-40E01C710C1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9B50C68-D9A0-411B-86C3-236D30E0BB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19576</xdr:rowOff>
    </xdr:from>
    <xdr:to>
      <xdr:col>116</xdr:col>
      <xdr:colOff>114300</xdr:colOff>
      <xdr:row>62</xdr:row>
      <xdr:rowOff>121176</xdr:rowOff>
    </xdr:to>
    <xdr:sp macro="" textlink="">
      <xdr:nvSpPr>
        <xdr:cNvPr id="614" name="楕円 613">
          <a:extLst>
            <a:ext uri="{FF2B5EF4-FFF2-40B4-BE49-F238E27FC236}">
              <a16:creationId xmlns:a16="http://schemas.microsoft.com/office/drawing/2014/main" id="{895C48E1-9150-4A8D-9A87-696E52574EA4}"/>
            </a:ext>
          </a:extLst>
        </xdr:cNvPr>
        <xdr:cNvSpPr/>
      </xdr:nvSpPr>
      <xdr:spPr>
        <a:xfrm>
          <a:off x="22110700" y="106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169453</xdr:rowOff>
    </xdr:from>
    <xdr:ext cx="469744" cy="259045"/>
    <xdr:sp macro="" textlink="">
      <xdr:nvSpPr>
        <xdr:cNvPr id="615" name="【学校施設】&#10;一人当たり面積該当値テキスト">
          <a:extLst>
            <a:ext uri="{FF2B5EF4-FFF2-40B4-BE49-F238E27FC236}">
              <a16:creationId xmlns:a16="http://schemas.microsoft.com/office/drawing/2014/main" id="{E65CBB92-1EDF-4F99-B65B-91791CD40C37}"/>
            </a:ext>
          </a:extLst>
        </xdr:cNvPr>
        <xdr:cNvSpPr txBox="1"/>
      </xdr:nvSpPr>
      <xdr:spPr>
        <a:xfrm>
          <a:off x="22199600" y="106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25781</xdr:rowOff>
    </xdr:from>
    <xdr:to>
      <xdr:col>112</xdr:col>
      <xdr:colOff>38100</xdr:colOff>
      <xdr:row>62</xdr:row>
      <xdr:rowOff>127381</xdr:rowOff>
    </xdr:to>
    <xdr:sp macro="" textlink="">
      <xdr:nvSpPr>
        <xdr:cNvPr id="616" name="楕円 615">
          <a:extLst>
            <a:ext uri="{FF2B5EF4-FFF2-40B4-BE49-F238E27FC236}">
              <a16:creationId xmlns:a16="http://schemas.microsoft.com/office/drawing/2014/main" id="{672674EB-9074-4D66-BE8F-9FA7FBAA0BFF}"/>
            </a:ext>
          </a:extLst>
        </xdr:cNvPr>
        <xdr:cNvSpPr/>
      </xdr:nvSpPr>
      <xdr:spPr>
        <a:xfrm>
          <a:off x="21272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70376</xdr:rowOff>
    </xdr:from>
    <xdr:to>
      <xdr:col>116</xdr:col>
      <xdr:colOff>63500</xdr:colOff>
      <xdr:row>62</xdr:row>
      <xdr:rowOff>76581</xdr:rowOff>
    </xdr:to>
    <xdr:cxnSp macro="">
      <xdr:nvCxnSpPr>
        <xdr:cNvPr id="617" name="直線コネクタ 616">
          <a:extLst>
            <a:ext uri="{FF2B5EF4-FFF2-40B4-BE49-F238E27FC236}">
              <a16:creationId xmlns:a16="http://schemas.microsoft.com/office/drawing/2014/main" id="{05B91B17-CD68-49A4-B204-FA62EF55258E}"/>
            </a:ext>
          </a:extLst>
        </xdr:cNvPr>
        <xdr:cNvCxnSpPr/>
      </xdr:nvCxnSpPr>
      <xdr:spPr>
        <a:xfrm flipV="1">
          <a:off x="21323300" y="1070027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18" name="楕円 617">
          <a:extLst>
            <a:ext uri="{FF2B5EF4-FFF2-40B4-BE49-F238E27FC236}">
              <a16:creationId xmlns:a16="http://schemas.microsoft.com/office/drawing/2014/main" id="{95668765-807D-46D9-9127-73B5CBB32909}"/>
            </a:ext>
          </a:extLst>
        </xdr:cNvPr>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76581</xdr:rowOff>
    </xdr:from>
    <xdr:to>
      <xdr:col>111</xdr:col>
      <xdr:colOff>177800</xdr:colOff>
      <xdr:row>62</xdr:row>
      <xdr:rowOff>82296</xdr:rowOff>
    </xdr:to>
    <xdr:cxnSp macro="">
      <xdr:nvCxnSpPr>
        <xdr:cNvPr id="619" name="直線コネクタ 618">
          <a:extLst>
            <a:ext uri="{FF2B5EF4-FFF2-40B4-BE49-F238E27FC236}">
              <a16:creationId xmlns:a16="http://schemas.microsoft.com/office/drawing/2014/main" id="{73DA6A3A-CDD5-4926-9413-60D7D57C29AC}"/>
            </a:ext>
          </a:extLst>
        </xdr:cNvPr>
        <xdr:cNvCxnSpPr/>
      </xdr:nvCxnSpPr>
      <xdr:spPr>
        <a:xfrm flipV="1">
          <a:off x="20434300" y="1070648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37537</xdr:rowOff>
    </xdr:from>
    <xdr:to>
      <xdr:col>102</xdr:col>
      <xdr:colOff>165100</xdr:colOff>
      <xdr:row>62</xdr:row>
      <xdr:rowOff>139137</xdr:rowOff>
    </xdr:to>
    <xdr:sp macro="" textlink="">
      <xdr:nvSpPr>
        <xdr:cNvPr id="620" name="楕円 619">
          <a:extLst>
            <a:ext uri="{FF2B5EF4-FFF2-40B4-BE49-F238E27FC236}">
              <a16:creationId xmlns:a16="http://schemas.microsoft.com/office/drawing/2014/main" id="{3C2D0EE8-1E7A-46AF-9E0F-735697487A07}"/>
            </a:ext>
          </a:extLst>
        </xdr:cNvPr>
        <xdr:cNvSpPr/>
      </xdr:nvSpPr>
      <xdr:spPr>
        <a:xfrm>
          <a:off x="19494500" y="106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88337</xdr:rowOff>
    </xdr:to>
    <xdr:cxnSp macro="">
      <xdr:nvCxnSpPr>
        <xdr:cNvPr id="621" name="直線コネクタ 620">
          <a:extLst>
            <a:ext uri="{FF2B5EF4-FFF2-40B4-BE49-F238E27FC236}">
              <a16:creationId xmlns:a16="http://schemas.microsoft.com/office/drawing/2014/main" id="{35315AFD-B92F-44C4-86F1-72D282C8493D}"/>
            </a:ext>
          </a:extLst>
        </xdr:cNvPr>
        <xdr:cNvCxnSpPr/>
      </xdr:nvCxnSpPr>
      <xdr:spPr>
        <a:xfrm flipV="1">
          <a:off x="19545300" y="10712196"/>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44559</xdr:rowOff>
    </xdr:from>
    <xdr:to>
      <xdr:col>98</xdr:col>
      <xdr:colOff>38100</xdr:colOff>
      <xdr:row>62</xdr:row>
      <xdr:rowOff>146159</xdr:rowOff>
    </xdr:to>
    <xdr:sp macro="" textlink="">
      <xdr:nvSpPr>
        <xdr:cNvPr id="622" name="楕円 621">
          <a:extLst>
            <a:ext uri="{FF2B5EF4-FFF2-40B4-BE49-F238E27FC236}">
              <a16:creationId xmlns:a16="http://schemas.microsoft.com/office/drawing/2014/main" id="{851FAD2B-8BDD-43A6-9167-301018F123CA}"/>
            </a:ext>
          </a:extLst>
        </xdr:cNvPr>
        <xdr:cNvSpPr/>
      </xdr:nvSpPr>
      <xdr:spPr>
        <a:xfrm>
          <a:off x="18605500" y="10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88337</xdr:rowOff>
    </xdr:from>
    <xdr:to>
      <xdr:col>102</xdr:col>
      <xdr:colOff>114300</xdr:colOff>
      <xdr:row>62</xdr:row>
      <xdr:rowOff>95359</xdr:rowOff>
    </xdr:to>
    <xdr:cxnSp macro="">
      <xdr:nvCxnSpPr>
        <xdr:cNvPr id="623" name="直線コネクタ 622">
          <a:extLst>
            <a:ext uri="{FF2B5EF4-FFF2-40B4-BE49-F238E27FC236}">
              <a16:creationId xmlns:a16="http://schemas.microsoft.com/office/drawing/2014/main" id="{A4CC50A2-A675-4C17-9D5B-F4C6214901C7}"/>
            </a:ext>
          </a:extLst>
        </xdr:cNvPr>
        <xdr:cNvCxnSpPr/>
      </xdr:nvCxnSpPr>
      <xdr:spPr>
        <a:xfrm flipV="1">
          <a:off x="18656300" y="10718237"/>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B4D6F702-E589-4B31-8213-F00B67C5DC5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a:extLst>
            <a:ext uri="{FF2B5EF4-FFF2-40B4-BE49-F238E27FC236}">
              <a16:creationId xmlns:a16="http://schemas.microsoft.com/office/drawing/2014/main" id="{69824EA1-1017-4DD2-B9D5-927B047E462B}"/>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a:extLst>
            <a:ext uri="{FF2B5EF4-FFF2-40B4-BE49-F238E27FC236}">
              <a16:creationId xmlns:a16="http://schemas.microsoft.com/office/drawing/2014/main" id="{EFF0790A-D0A8-4D4B-BB0E-94C6521C643A}"/>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a:extLst>
            <a:ext uri="{FF2B5EF4-FFF2-40B4-BE49-F238E27FC236}">
              <a16:creationId xmlns:a16="http://schemas.microsoft.com/office/drawing/2014/main" id="{DC480897-3F26-41FD-832E-614F8B635C46}"/>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118508</xdr:rowOff>
    </xdr:from>
    <xdr:ext cx="469744" cy="259045"/>
    <xdr:sp macro="" textlink="">
      <xdr:nvSpPr>
        <xdr:cNvPr id="628" name="n_1mainValue【学校施設】&#10;一人当たり面積">
          <a:extLst>
            <a:ext uri="{FF2B5EF4-FFF2-40B4-BE49-F238E27FC236}">
              <a16:creationId xmlns:a16="http://schemas.microsoft.com/office/drawing/2014/main" id="{A33ED121-B83B-4F73-950F-F296BB62272B}"/>
            </a:ext>
          </a:extLst>
        </xdr:cNvPr>
        <xdr:cNvSpPr txBox="1"/>
      </xdr:nvSpPr>
      <xdr:spPr>
        <a:xfrm>
          <a:off x="210757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29" name="n_2mainValue【学校施設】&#10;一人当たり面積">
          <a:extLst>
            <a:ext uri="{FF2B5EF4-FFF2-40B4-BE49-F238E27FC236}">
              <a16:creationId xmlns:a16="http://schemas.microsoft.com/office/drawing/2014/main" id="{89CFED27-5C9F-48AC-8C6F-2E32E6EB25EB}"/>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130264</xdr:rowOff>
    </xdr:from>
    <xdr:ext cx="469744" cy="259045"/>
    <xdr:sp macro="" textlink="">
      <xdr:nvSpPr>
        <xdr:cNvPr id="630" name="n_3mainValue【学校施設】&#10;一人当たり面積">
          <a:extLst>
            <a:ext uri="{FF2B5EF4-FFF2-40B4-BE49-F238E27FC236}">
              <a16:creationId xmlns:a16="http://schemas.microsoft.com/office/drawing/2014/main" id="{4FD2E9C0-5047-41E7-80B1-A8DBAC4B9587}"/>
            </a:ext>
          </a:extLst>
        </xdr:cNvPr>
        <xdr:cNvSpPr txBox="1"/>
      </xdr:nvSpPr>
      <xdr:spPr>
        <a:xfrm>
          <a:off x="19310427" y="107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137286</xdr:rowOff>
    </xdr:from>
    <xdr:ext cx="469744" cy="259045"/>
    <xdr:sp macro="" textlink="">
      <xdr:nvSpPr>
        <xdr:cNvPr id="631" name="n_4mainValue【学校施設】&#10;一人当たり面積">
          <a:extLst>
            <a:ext uri="{FF2B5EF4-FFF2-40B4-BE49-F238E27FC236}">
              <a16:creationId xmlns:a16="http://schemas.microsoft.com/office/drawing/2014/main" id="{C1880778-60D9-4777-8BC8-220EF105046D}"/>
            </a:ext>
          </a:extLst>
        </xdr:cNvPr>
        <xdr:cNvSpPr txBox="1"/>
      </xdr:nvSpPr>
      <xdr:spPr>
        <a:xfrm>
          <a:off x="18421427" y="1076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8DEB3F87-8AE0-4F8D-8C69-6AFE5DD65D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3395E44B-5EDD-46AC-9357-5511E6FE2A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26D39D6-FD4B-406F-BA5B-BD63D14199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4B39E63F-7A18-4A87-B42A-8C9925BF6E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ABB2B390-31DC-47F8-9DB9-3EC3EFDEC2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1664F739-BCD0-4E7E-A774-C0D1700883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3472AE85-B4C7-4D5F-9540-D6B9046654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F5942078-CF4E-47D1-8C95-A9FDEEFC383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AA1B0B87-BABC-404C-9F50-989F77C4D9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92396A54-87E0-4B66-8F0A-D8D7B36C17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F11445BC-3A03-41B8-89AB-4575BAC6CD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9C83293F-5002-4356-B8CD-E6AA184CDF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27444CB6-DC12-40CA-A5EA-8EF3E5447C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CC779F68-84A9-4ECB-85FA-A60DA538E6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5776C984-C1FC-4063-B437-918546ED9D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66F1208C-D114-4F08-AE06-D0D48784E25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BDADA294-729B-4330-AF72-257AE19831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61F4A591-4F60-47E7-AA79-97A978C441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5DFBF0-955D-4801-806D-DE13A4EE64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9D7E086-5380-4553-BDEB-504DF7ECF9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62FE84A3-D91A-49C4-BA21-7A9B214D90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1EAB7C4E-8EEC-47F3-99A8-36E929E45E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DFC55E55-DD7C-4E6E-9E29-E2BCFCE462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AD62BD1B-352E-467C-98E4-CBE98270E3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7D2209C8-F612-4542-AADF-53D1A63903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715AA76F-E007-4753-A334-B719F5E64D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4299B157-9F24-4439-8630-3A428DF318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1705A4C-48DE-4CFA-93B9-C18CDCDC4E1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96B38899-CEFB-45C2-8547-56696B0D381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B26CCBE5-557D-4938-83E2-10964BBBC1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21B4D71B-B718-46D6-83D0-69842020FD0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145540AD-60A4-451F-B321-6BE06822A4F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CF1837CF-B4E0-403E-BBF5-D185B195697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2089698B-C675-408E-9BDF-60814D9DBC7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35106659-A32C-4F50-BB95-39FF27EA813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8A03BCC4-E984-4ABD-8E63-20DFF23B08B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71F14E6C-66E8-4E4E-AD40-659C01DF8B1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3D35A6F9-900B-4C56-8D43-A9A10C4D65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5D181F53-C1FC-4594-969B-3B039B4BCAC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DFF7BE3-C376-405C-AA2B-E32AE209A6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A27BCDA0-1662-465A-85A7-0244DAAFE249}"/>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0CC44C78-8413-45CF-84B0-231C9855FF3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088CB916-D754-48E8-85B8-4506CDAB41C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07433B5F-79F4-44B9-81E6-54EB2886D2EA}"/>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B195BAB7-44FB-4364-B9EB-865041CA6C7D}"/>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a:extLst>
            <a:ext uri="{FF2B5EF4-FFF2-40B4-BE49-F238E27FC236}">
              <a16:creationId xmlns:a16="http://schemas.microsoft.com/office/drawing/2014/main" id="{8D868CC7-F73E-4102-9415-A45B2C84502F}"/>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F67AE948-2A02-4D25-836F-F281AF98437D}"/>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2B97D397-81BC-41EB-B4DE-42B3309D765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5F8523B0-23B5-4E2F-9E41-95EDF655B488}"/>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B702D21B-4E3E-46F9-B294-615B7B69A7B6}"/>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DB1CF8DE-6D59-4755-A897-3EA10DED42B7}"/>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3276745-4A2C-471B-A1D7-ABBBEF312E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9473166-22D6-4FE4-A8F1-2BFB53AB9ED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EEDED136-D9EC-45D4-95F6-80540932B0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2F504C8-0FD4-499D-B32A-7AC72ACC70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6A4065F4-67B3-401E-962B-356E7132EF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57786</xdr:rowOff>
    </xdr:from>
    <xdr:to>
      <xdr:col>85</xdr:col>
      <xdr:colOff>177800</xdr:colOff>
      <xdr:row>108</xdr:row>
      <xdr:rowOff>159386</xdr:rowOff>
    </xdr:to>
    <xdr:sp macro="" textlink="">
      <xdr:nvSpPr>
        <xdr:cNvPr id="688" name="楕円 687">
          <a:extLst>
            <a:ext uri="{FF2B5EF4-FFF2-40B4-BE49-F238E27FC236}">
              <a16:creationId xmlns:a16="http://schemas.microsoft.com/office/drawing/2014/main" id="{03A605FB-CDFE-42E4-B7E6-48BE7AC9C55E}"/>
            </a:ext>
          </a:extLst>
        </xdr:cNvPr>
        <xdr:cNvSpPr/>
      </xdr:nvSpPr>
      <xdr:spPr>
        <a:xfrm>
          <a:off x="162687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144163</xdr:rowOff>
    </xdr:from>
    <xdr:ext cx="405111" cy="259045"/>
    <xdr:sp macro="" textlink="">
      <xdr:nvSpPr>
        <xdr:cNvPr id="689" name="【公民館】&#10;有形固定資産減価償却率該当値テキスト">
          <a:extLst>
            <a:ext uri="{FF2B5EF4-FFF2-40B4-BE49-F238E27FC236}">
              <a16:creationId xmlns:a16="http://schemas.microsoft.com/office/drawing/2014/main" id="{007003CC-BBFF-42B2-8A34-7D206F7AB528}"/>
            </a:ext>
          </a:extLst>
        </xdr:cNvPr>
        <xdr:cNvSpPr txBox="1"/>
      </xdr:nvSpPr>
      <xdr:spPr>
        <a:xfrm>
          <a:off x="16357600" y="1848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53975</xdr:rowOff>
    </xdr:from>
    <xdr:to>
      <xdr:col>81</xdr:col>
      <xdr:colOff>101600</xdr:colOff>
      <xdr:row>108</xdr:row>
      <xdr:rowOff>155575</xdr:rowOff>
    </xdr:to>
    <xdr:sp macro="" textlink="">
      <xdr:nvSpPr>
        <xdr:cNvPr id="690" name="楕円 689">
          <a:extLst>
            <a:ext uri="{FF2B5EF4-FFF2-40B4-BE49-F238E27FC236}">
              <a16:creationId xmlns:a16="http://schemas.microsoft.com/office/drawing/2014/main" id="{90CB5DC7-4B58-47F2-842A-8946CADB8071}"/>
            </a:ext>
          </a:extLst>
        </xdr:cNvPr>
        <xdr:cNvSpPr/>
      </xdr:nvSpPr>
      <xdr:spPr>
        <a:xfrm>
          <a:off x="1543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104775</xdr:rowOff>
    </xdr:from>
    <xdr:to>
      <xdr:col>85</xdr:col>
      <xdr:colOff>127000</xdr:colOff>
      <xdr:row>108</xdr:row>
      <xdr:rowOff>108586</xdr:rowOff>
    </xdr:to>
    <xdr:cxnSp macro="">
      <xdr:nvCxnSpPr>
        <xdr:cNvPr id="691" name="直線コネクタ 690">
          <a:extLst>
            <a:ext uri="{FF2B5EF4-FFF2-40B4-BE49-F238E27FC236}">
              <a16:creationId xmlns:a16="http://schemas.microsoft.com/office/drawing/2014/main" id="{79431658-5D2F-472B-BAB7-D5B01CA11E29}"/>
            </a:ext>
          </a:extLst>
        </xdr:cNvPr>
        <xdr:cNvCxnSpPr/>
      </xdr:nvCxnSpPr>
      <xdr:spPr>
        <a:xfrm>
          <a:off x="15481300" y="186213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50164</xdr:rowOff>
    </xdr:from>
    <xdr:to>
      <xdr:col>76</xdr:col>
      <xdr:colOff>165100</xdr:colOff>
      <xdr:row>108</xdr:row>
      <xdr:rowOff>151764</xdr:rowOff>
    </xdr:to>
    <xdr:sp macro="" textlink="">
      <xdr:nvSpPr>
        <xdr:cNvPr id="692" name="楕円 691">
          <a:extLst>
            <a:ext uri="{FF2B5EF4-FFF2-40B4-BE49-F238E27FC236}">
              <a16:creationId xmlns:a16="http://schemas.microsoft.com/office/drawing/2014/main" id="{DA6FD1EE-5ED0-4F4A-9F18-4BC4156CE7CD}"/>
            </a:ext>
          </a:extLst>
        </xdr:cNvPr>
        <xdr:cNvSpPr/>
      </xdr:nvSpPr>
      <xdr:spPr>
        <a:xfrm>
          <a:off x="14541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100964</xdr:rowOff>
    </xdr:from>
    <xdr:to>
      <xdr:col>81</xdr:col>
      <xdr:colOff>50800</xdr:colOff>
      <xdr:row>108</xdr:row>
      <xdr:rowOff>104775</xdr:rowOff>
    </xdr:to>
    <xdr:cxnSp macro="">
      <xdr:nvCxnSpPr>
        <xdr:cNvPr id="693" name="直線コネクタ 692">
          <a:extLst>
            <a:ext uri="{FF2B5EF4-FFF2-40B4-BE49-F238E27FC236}">
              <a16:creationId xmlns:a16="http://schemas.microsoft.com/office/drawing/2014/main" id="{23AB3022-8803-49CF-B988-1E2089203BF1}"/>
            </a:ext>
          </a:extLst>
        </xdr:cNvPr>
        <xdr:cNvCxnSpPr/>
      </xdr:nvCxnSpPr>
      <xdr:spPr>
        <a:xfrm>
          <a:off x="14592300" y="186175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46355</xdr:rowOff>
    </xdr:from>
    <xdr:to>
      <xdr:col>72</xdr:col>
      <xdr:colOff>38100</xdr:colOff>
      <xdr:row>108</xdr:row>
      <xdr:rowOff>147955</xdr:rowOff>
    </xdr:to>
    <xdr:sp macro="" textlink="">
      <xdr:nvSpPr>
        <xdr:cNvPr id="694" name="楕円 693">
          <a:extLst>
            <a:ext uri="{FF2B5EF4-FFF2-40B4-BE49-F238E27FC236}">
              <a16:creationId xmlns:a16="http://schemas.microsoft.com/office/drawing/2014/main" id="{C254C8F4-0F88-43AA-9EAA-879C18BA8976}"/>
            </a:ext>
          </a:extLst>
        </xdr:cNvPr>
        <xdr:cNvSpPr/>
      </xdr:nvSpPr>
      <xdr:spPr>
        <a:xfrm>
          <a:off x="13652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97155</xdr:rowOff>
    </xdr:from>
    <xdr:to>
      <xdr:col>76</xdr:col>
      <xdr:colOff>114300</xdr:colOff>
      <xdr:row>108</xdr:row>
      <xdr:rowOff>100964</xdr:rowOff>
    </xdr:to>
    <xdr:cxnSp macro="">
      <xdr:nvCxnSpPr>
        <xdr:cNvPr id="695" name="直線コネクタ 694">
          <a:extLst>
            <a:ext uri="{FF2B5EF4-FFF2-40B4-BE49-F238E27FC236}">
              <a16:creationId xmlns:a16="http://schemas.microsoft.com/office/drawing/2014/main" id="{7398BEC3-2A24-4765-B0B8-9B1537438604}"/>
            </a:ext>
          </a:extLst>
        </xdr:cNvPr>
        <xdr:cNvCxnSpPr/>
      </xdr:nvCxnSpPr>
      <xdr:spPr>
        <a:xfrm>
          <a:off x="13703300" y="186137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73025</xdr:rowOff>
    </xdr:from>
    <xdr:to>
      <xdr:col>67</xdr:col>
      <xdr:colOff>101600</xdr:colOff>
      <xdr:row>109</xdr:row>
      <xdr:rowOff>3175</xdr:rowOff>
    </xdr:to>
    <xdr:sp macro="" textlink="">
      <xdr:nvSpPr>
        <xdr:cNvPr id="696" name="楕円 695">
          <a:extLst>
            <a:ext uri="{FF2B5EF4-FFF2-40B4-BE49-F238E27FC236}">
              <a16:creationId xmlns:a16="http://schemas.microsoft.com/office/drawing/2014/main" id="{A6890D82-5ED0-4F73-B148-A08EC13951EC}"/>
            </a:ext>
          </a:extLst>
        </xdr:cNvPr>
        <xdr:cNvSpPr/>
      </xdr:nvSpPr>
      <xdr:spPr>
        <a:xfrm>
          <a:off x="12763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97155</xdr:rowOff>
    </xdr:from>
    <xdr:to>
      <xdr:col>71</xdr:col>
      <xdr:colOff>177800</xdr:colOff>
      <xdr:row>108</xdr:row>
      <xdr:rowOff>123825</xdr:rowOff>
    </xdr:to>
    <xdr:cxnSp macro="">
      <xdr:nvCxnSpPr>
        <xdr:cNvPr id="697" name="直線コネクタ 696">
          <a:extLst>
            <a:ext uri="{FF2B5EF4-FFF2-40B4-BE49-F238E27FC236}">
              <a16:creationId xmlns:a16="http://schemas.microsoft.com/office/drawing/2014/main" id="{7F8BE5ED-7DC8-4F6A-A42A-3AAFB7A61F1F}"/>
            </a:ext>
          </a:extLst>
        </xdr:cNvPr>
        <xdr:cNvCxnSpPr/>
      </xdr:nvCxnSpPr>
      <xdr:spPr>
        <a:xfrm flipV="1">
          <a:off x="12814300" y="18613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a:extLst>
            <a:ext uri="{FF2B5EF4-FFF2-40B4-BE49-F238E27FC236}">
              <a16:creationId xmlns:a16="http://schemas.microsoft.com/office/drawing/2014/main" id="{0A7F7705-45B3-47C1-B3A8-FEC48432DDA3}"/>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a:extLst>
            <a:ext uri="{FF2B5EF4-FFF2-40B4-BE49-F238E27FC236}">
              <a16:creationId xmlns:a16="http://schemas.microsoft.com/office/drawing/2014/main" id="{DCBA148C-28F3-4F2A-A74C-856489C8A004}"/>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a:extLst>
            <a:ext uri="{FF2B5EF4-FFF2-40B4-BE49-F238E27FC236}">
              <a16:creationId xmlns:a16="http://schemas.microsoft.com/office/drawing/2014/main" id="{A0ADC112-1129-4186-BB13-398A94E8C1BB}"/>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a:extLst>
            <a:ext uri="{FF2B5EF4-FFF2-40B4-BE49-F238E27FC236}">
              <a16:creationId xmlns:a16="http://schemas.microsoft.com/office/drawing/2014/main" id="{254C4409-5A67-426D-B318-EFE855880E2D}"/>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146702</xdr:rowOff>
    </xdr:from>
    <xdr:ext cx="405111" cy="259045"/>
    <xdr:sp macro="" textlink="">
      <xdr:nvSpPr>
        <xdr:cNvPr id="702" name="n_1mainValue【公民館】&#10;有形固定資産減価償却率">
          <a:extLst>
            <a:ext uri="{FF2B5EF4-FFF2-40B4-BE49-F238E27FC236}">
              <a16:creationId xmlns:a16="http://schemas.microsoft.com/office/drawing/2014/main" id="{234226F6-3281-4EA2-AF11-C02A0C4ED400}"/>
            </a:ext>
          </a:extLst>
        </xdr:cNvPr>
        <xdr:cNvSpPr txBox="1"/>
      </xdr:nvSpPr>
      <xdr:spPr>
        <a:xfrm>
          <a:off x="15266044"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142891</xdr:rowOff>
    </xdr:from>
    <xdr:ext cx="405111" cy="259045"/>
    <xdr:sp macro="" textlink="">
      <xdr:nvSpPr>
        <xdr:cNvPr id="703" name="n_2mainValue【公民館】&#10;有形固定資産減価償却率">
          <a:extLst>
            <a:ext uri="{FF2B5EF4-FFF2-40B4-BE49-F238E27FC236}">
              <a16:creationId xmlns:a16="http://schemas.microsoft.com/office/drawing/2014/main" id="{89D43D9B-6F54-44D2-9F70-A03C8D961317}"/>
            </a:ext>
          </a:extLst>
        </xdr:cNvPr>
        <xdr:cNvSpPr txBox="1"/>
      </xdr:nvSpPr>
      <xdr:spPr>
        <a:xfrm>
          <a:off x="14389744"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139082</xdr:rowOff>
    </xdr:from>
    <xdr:ext cx="405111" cy="259045"/>
    <xdr:sp macro="" textlink="">
      <xdr:nvSpPr>
        <xdr:cNvPr id="704" name="n_3mainValue【公民館】&#10;有形固定資産減価償却率">
          <a:extLst>
            <a:ext uri="{FF2B5EF4-FFF2-40B4-BE49-F238E27FC236}">
              <a16:creationId xmlns:a16="http://schemas.microsoft.com/office/drawing/2014/main" id="{3D6E1EED-898F-411C-A2DD-34030BD7D68C}"/>
            </a:ext>
          </a:extLst>
        </xdr:cNvPr>
        <xdr:cNvSpPr txBox="1"/>
      </xdr:nvSpPr>
      <xdr:spPr>
        <a:xfrm>
          <a:off x="135007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165752</xdr:rowOff>
    </xdr:from>
    <xdr:ext cx="405111" cy="259045"/>
    <xdr:sp macro="" textlink="">
      <xdr:nvSpPr>
        <xdr:cNvPr id="705" name="n_4mainValue【公民館】&#10;有形固定資産減価償却率">
          <a:extLst>
            <a:ext uri="{FF2B5EF4-FFF2-40B4-BE49-F238E27FC236}">
              <a16:creationId xmlns:a16="http://schemas.microsoft.com/office/drawing/2014/main" id="{C0377A6B-D839-423F-B953-EA6E2B7AFCAD}"/>
            </a:ext>
          </a:extLst>
        </xdr:cNvPr>
        <xdr:cNvSpPr txBox="1"/>
      </xdr:nvSpPr>
      <xdr:spPr>
        <a:xfrm>
          <a:off x="126117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59BAB6-ED7B-4876-9EA9-A7330D5760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FE41AD37-B693-4955-84E8-01436B76CB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D18EB9A6-1303-44F9-81E1-2D00E25A2D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4DD9595F-A979-4BF8-8CFE-D4A76BFBCF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65B3AAB9-CB72-4DB3-A2A9-0CD0E9FC26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D35AE32E-1CBA-4673-8E4B-3B29D02BE1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E33F3E35-9B52-4A80-819C-F7C015E72F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F88FF58D-BA20-41E7-AC85-3C89E4A390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E2975C2C-517B-4A51-A250-8956AA75A9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529C8CE9-C9F2-4330-85FA-629E7FF7E2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824ED47F-C0DE-4004-BFDD-32259F6D47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8FE0B8C3-06E7-4BAD-9091-675822A692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C3AAB23E-74A9-4394-950C-B4A142FE98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0064D14B-559F-41BF-9EF2-46F73A7D986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517114C4-AF93-466C-B614-839F56250A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6FFC7662-0055-48AE-9E71-61DE2865AAE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2897E61F-2C66-4253-B131-D6A7FB2D148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FDA3D437-9592-461A-AD9C-2FEFD1162CC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C1C238C7-4BCC-4B05-AC9E-0DB4398162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3172C3B3-7BC8-4EDA-A42F-26A093157D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13F5AB3B-187C-47BF-94BE-2A0F924A76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D33E6F85-1809-489D-8268-9D72EF9BBA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D6F35A33-42D6-4108-AAF7-5D8CDDFBB9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DD3DDE83-51AE-4480-BC48-267063DBB427}"/>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C68581E5-49F7-4F97-AB7C-1611CB3E47EC}"/>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F94E5ADC-E159-413B-8D71-441C54CF1A1B}"/>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510196A7-4BAA-40B8-A346-4CB6479FD5EB}"/>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52B14D61-84A6-4D32-AC24-AF5408415DF5}"/>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a:extLst>
            <a:ext uri="{FF2B5EF4-FFF2-40B4-BE49-F238E27FC236}">
              <a16:creationId xmlns:a16="http://schemas.microsoft.com/office/drawing/2014/main" id="{22DACB15-EEB6-401E-9163-4BD5AC41E1BB}"/>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CA280D27-9E58-4A31-957C-430392C6D77A}"/>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C0707FC9-41D3-423A-8AC8-9478A06B8531}"/>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a:extLst>
            <a:ext uri="{FF2B5EF4-FFF2-40B4-BE49-F238E27FC236}">
              <a16:creationId xmlns:a16="http://schemas.microsoft.com/office/drawing/2014/main" id="{C2A183F5-3B87-499A-971A-4EB380AFB24D}"/>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a:extLst>
            <a:ext uri="{FF2B5EF4-FFF2-40B4-BE49-F238E27FC236}">
              <a16:creationId xmlns:a16="http://schemas.microsoft.com/office/drawing/2014/main" id="{5299D357-E034-4110-9F10-2CC3C162B519}"/>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a:extLst>
            <a:ext uri="{FF2B5EF4-FFF2-40B4-BE49-F238E27FC236}">
              <a16:creationId xmlns:a16="http://schemas.microsoft.com/office/drawing/2014/main" id="{B6F643DF-DD82-458F-A787-97054A4C4E34}"/>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48323F3-0C6A-40AC-8A8F-1CCBF5E06C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04AEAD0-E8B5-4642-85E2-36829512A2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0D4203D-1E59-4416-B9F4-FC154F8DBA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9C34F51-599A-4797-A5B9-E27A2C6548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CCF35C0B-37C6-4C4A-BF6A-56E60AD116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39497</xdr:rowOff>
    </xdr:from>
    <xdr:to>
      <xdr:col>116</xdr:col>
      <xdr:colOff>114300</xdr:colOff>
      <xdr:row>108</xdr:row>
      <xdr:rowOff>141097</xdr:rowOff>
    </xdr:to>
    <xdr:sp macro="" textlink="">
      <xdr:nvSpPr>
        <xdr:cNvPr id="745" name="楕円 744">
          <a:extLst>
            <a:ext uri="{FF2B5EF4-FFF2-40B4-BE49-F238E27FC236}">
              <a16:creationId xmlns:a16="http://schemas.microsoft.com/office/drawing/2014/main" id="{4F5D25AC-CDCA-401C-A38B-9192CB2829BC}"/>
            </a:ext>
          </a:extLst>
        </xdr:cNvPr>
        <xdr:cNvSpPr/>
      </xdr:nvSpPr>
      <xdr:spPr>
        <a:xfrm>
          <a:off x="22110700" y="18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125874</xdr:rowOff>
    </xdr:from>
    <xdr:ext cx="469744" cy="259045"/>
    <xdr:sp macro="" textlink="">
      <xdr:nvSpPr>
        <xdr:cNvPr id="746" name="【公民館】&#10;一人当たり面積該当値テキスト">
          <a:extLst>
            <a:ext uri="{FF2B5EF4-FFF2-40B4-BE49-F238E27FC236}">
              <a16:creationId xmlns:a16="http://schemas.microsoft.com/office/drawing/2014/main" id="{D946130E-C7D0-4042-9F25-6CB95AFC744D}"/>
            </a:ext>
          </a:extLst>
        </xdr:cNvPr>
        <xdr:cNvSpPr txBox="1"/>
      </xdr:nvSpPr>
      <xdr:spPr>
        <a:xfrm>
          <a:off x="22199600" y="184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47" name="楕円 746">
          <a:extLst>
            <a:ext uri="{FF2B5EF4-FFF2-40B4-BE49-F238E27FC236}">
              <a16:creationId xmlns:a16="http://schemas.microsoft.com/office/drawing/2014/main" id="{397A6D88-A99E-49F6-9DDE-61E9CD0756FA}"/>
            </a:ext>
          </a:extLst>
        </xdr:cNvPr>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90297</xdr:rowOff>
    </xdr:from>
    <xdr:to>
      <xdr:col>116</xdr:col>
      <xdr:colOff>63500</xdr:colOff>
      <xdr:row>108</xdr:row>
      <xdr:rowOff>91439</xdr:rowOff>
    </xdr:to>
    <xdr:cxnSp macro="">
      <xdr:nvCxnSpPr>
        <xdr:cNvPr id="748" name="直線コネクタ 747">
          <a:extLst>
            <a:ext uri="{FF2B5EF4-FFF2-40B4-BE49-F238E27FC236}">
              <a16:creationId xmlns:a16="http://schemas.microsoft.com/office/drawing/2014/main" id="{B2FDA8EF-BB0F-4726-A71F-63460B4730BA}"/>
            </a:ext>
          </a:extLst>
        </xdr:cNvPr>
        <xdr:cNvCxnSpPr/>
      </xdr:nvCxnSpPr>
      <xdr:spPr>
        <a:xfrm flipV="1">
          <a:off x="21323300" y="1860689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41402</xdr:rowOff>
    </xdr:from>
    <xdr:to>
      <xdr:col>107</xdr:col>
      <xdr:colOff>101600</xdr:colOff>
      <xdr:row>108</xdr:row>
      <xdr:rowOff>143002</xdr:rowOff>
    </xdr:to>
    <xdr:sp macro="" textlink="">
      <xdr:nvSpPr>
        <xdr:cNvPr id="749" name="楕円 748">
          <a:extLst>
            <a:ext uri="{FF2B5EF4-FFF2-40B4-BE49-F238E27FC236}">
              <a16:creationId xmlns:a16="http://schemas.microsoft.com/office/drawing/2014/main" id="{CAB2FFAC-BB55-4818-A414-B22C56A9DFB4}"/>
            </a:ext>
          </a:extLst>
        </xdr:cNvPr>
        <xdr:cNvSpPr/>
      </xdr:nvSpPr>
      <xdr:spPr>
        <a:xfrm>
          <a:off x="20383500" y="18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92202</xdr:rowOff>
    </xdr:to>
    <xdr:cxnSp macro="">
      <xdr:nvCxnSpPr>
        <xdr:cNvPr id="750" name="直線コネクタ 749">
          <a:extLst>
            <a:ext uri="{FF2B5EF4-FFF2-40B4-BE49-F238E27FC236}">
              <a16:creationId xmlns:a16="http://schemas.microsoft.com/office/drawing/2014/main" id="{99CEB465-B829-4774-BF65-66117A256C6C}"/>
            </a:ext>
          </a:extLst>
        </xdr:cNvPr>
        <xdr:cNvCxnSpPr/>
      </xdr:nvCxnSpPr>
      <xdr:spPr>
        <a:xfrm flipV="1">
          <a:off x="20434300" y="1860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42545</xdr:rowOff>
    </xdr:from>
    <xdr:to>
      <xdr:col>102</xdr:col>
      <xdr:colOff>165100</xdr:colOff>
      <xdr:row>108</xdr:row>
      <xdr:rowOff>144145</xdr:rowOff>
    </xdr:to>
    <xdr:sp macro="" textlink="">
      <xdr:nvSpPr>
        <xdr:cNvPr id="751" name="楕円 750">
          <a:extLst>
            <a:ext uri="{FF2B5EF4-FFF2-40B4-BE49-F238E27FC236}">
              <a16:creationId xmlns:a16="http://schemas.microsoft.com/office/drawing/2014/main" id="{C4FA4178-57C8-4C5B-A059-F815B2153B58}"/>
            </a:ext>
          </a:extLst>
        </xdr:cNvPr>
        <xdr:cNvSpPr/>
      </xdr:nvSpPr>
      <xdr:spPr>
        <a:xfrm>
          <a:off x="19494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92202</xdr:rowOff>
    </xdr:from>
    <xdr:to>
      <xdr:col>107</xdr:col>
      <xdr:colOff>50800</xdr:colOff>
      <xdr:row>108</xdr:row>
      <xdr:rowOff>93345</xdr:rowOff>
    </xdr:to>
    <xdr:cxnSp macro="">
      <xdr:nvCxnSpPr>
        <xdr:cNvPr id="752" name="直線コネクタ 751">
          <a:extLst>
            <a:ext uri="{FF2B5EF4-FFF2-40B4-BE49-F238E27FC236}">
              <a16:creationId xmlns:a16="http://schemas.microsoft.com/office/drawing/2014/main" id="{82D16237-702C-4357-B356-58B20ED5A8AE}"/>
            </a:ext>
          </a:extLst>
        </xdr:cNvPr>
        <xdr:cNvCxnSpPr/>
      </xdr:nvCxnSpPr>
      <xdr:spPr>
        <a:xfrm flipV="1">
          <a:off x="19545300" y="186088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43687</xdr:rowOff>
    </xdr:from>
    <xdr:to>
      <xdr:col>98</xdr:col>
      <xdr:colOff>38100</xdr:colOff>
      <xdr:row>108</xdr:row>
      <xdr:rowOff>145287</xdr:rowOff>
    </xdr:to>
    <xdr:sp macro="" textlink="">
      <xdr:nvSpPr>
        <xdr:cNvPr id="753" name="楕円 752">
          <a:extLst>
            <a:ext uri="{FF2B5EF4-FFF2-40B4-BE49-F238E27FC236}">
              <a16:creationId xmlns:a16="http://schemas.microsoft.com/office/drawing/2014/main" id="{420E3526-DC56-4CEE-9C0D-CF35A7E0B441}"/>
            </a:ext>
          </a:extLst>
        </xdr:cNvPr>
        <xdr:cNvSpPr/>
      </xdr:nvSpPr>
      <xdr:spPr>
        <a:xfrm>
          <a:off x="18605500" y="185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93345</xdr:rowOff>
    </xdr:from>
    <xdr:to>
      <xdr:col>102</xdr:col>
      <xdr:colOff>114300</xdr:colOff>
      <xdr:row>108</xdr:row>
      <xdr:rowOff>94487</xdr:rowOff>
    </xdr:to>
    <xdr:cxnSp macro="">
      <xdr:nvCxnSpPr>
        <xdr:cNvPr id="754" name="直線コネクタ 753">
          <a:extLst>
            <a:ext uri="{FF2B5EF4-FFF2-40B4-BE49-F238E27FC236}">
              <a16:creationId xmlns:a16="http://schemas.microsoft.com/office/drawing/2014/main" id="{91486070-F0D5-4BFB-B669-8BB47305B6D4}"/>
            </a:ext>
          </a:extLst>
        </xdr:cNvPr>
        <xdr:cNvCxnSpPr/>
      </xdr:nvCxnSpPr>
      <xdr:spPr>
        <a:xfrm flipV="1">
          <a:off x="18656300" y="1860994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a:extLst>
            <a:ext uri="{FF2B5EF4-FFF2-40B4-BE49-F238E27FC236}">
              <a16:creationId xmlns:a16="http://schemas.microsoft.com/office/drawing/2014/main" id="{6CC2C029-B3B3-44AB-BFEA-23CA5C547F3B}"/>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a:extLst>
            <a:ext uri="{FF2B5EF4-FFF2-40B4-BE49-F238E27FC236}">
              <a16:creationId xmlns:a16="http://schemas.microsoft.com/office/drawing/2014/main" id="{5CBE5DA7-A440-4BDA-9493-001740B34EA0}"/>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a:extLst>
            <a:ext uri="{FF2B5EF4-FFF2-40B4-BE49-F238E27FC236}">
              <a16:creationId xmlns:a16="http://schemas.microsoft.com/office/drawing/2014/main" id="{7161ED1B-F1DA-4F61-9DFF-01591358C31B}"/>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a:extLst>
            <a:ext uri="{FF2B5EF4-FFF2-40B4-BE49-F238E27FC236}">
              <a16:creationId xmlns:a16="http://schemas.microsoft.com/office/drawing/2014/main" id="{7C75F652-A6FC-4933-B23F-9A9B004FB2A6}"/>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59" name="n_1mainValue【公民館】&#10;一人当たり面積">
          <a:extLst>
            <a:ext uri="{FF2B5EF4-FFF2-40B4-BE49-F238E27FC236}">
              <a16:creationId xmlns:a16="http://schemas.microsoft.com/office/drawing/2014/main" id="{A05F5D90-1750-4F5C-82A0-C60CD18E8652}"/>
            </a:ext>
          </a:extLst>
        </xdr:cNvPr>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134129</xdr:rowOff>
    </xdr:from>
    <xdr:ext cx="469744" cy="259045"/>
    <xdr:sp macro="" textlink="">
      <xdr:nvSpPr>
        <xdr:cNvPr id="760" name="n_2mainValue【公民館】&#10;一人当たり面積">
          <a:extLst>
            <a:ext uri="{FF2B5EF4-FFF2-40B4-BE49-F238E27FC236}">
              <a16:creationId xmlns:a16="http://schemas.microsoft.com/office/drawing/2014/main" id="{2CBB617F-BF4E-4E46-87E5-93B49F18A641}"/>
            </a:ext>
          </a:extLst>
        </xdr:cNvPr>
        <xdr:cNvSpPr txBox="1"/>
      </xdr:nvSpPr>
      <xdr:spPr>
        <a:xfrm>
          <a:off x="20199427" y="186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135272</xdr:rowOff>
    </xdr:from>
    <xdr:ext cx="469744" cy="259045"/>
    <xdr:sp macro="" textlink="">
      <xdr:nvSpPr>
        <xdr:cNvPr id="761" name="n_3mainValue【公民館】&#10;一人当たり面積">
          <a:extLst>
            <a:ext uri="{FF2B5EF4-FFF2-40B4-BE49-F238E27FC236}">
              <a16:creationId xmlns:a16="http://schemas.microsoft.com/office/drawing/2014/main" id="{D1B493DC-9B96-41C9-AC11-D46C4AD6DBEA}"/>
            </a:ext>
          </a:extLst>
        </xdr:cNvPr>
        <xdr:cNvSpPr txBox="1"/>
      </xdr:nvSpPr>
      <xdr:spPr>
        <a:xfrm>
          <a:off x="19310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136414</xdr:rowOff>
    </xdr:from>
    <xdr:ext cx="469744" cy="259045"/>
    <xdr:sp macro="" textlink="">
      <xdr:nvSpPr>
        <xdr:cNvPr id="762" name="n_4mainValue【公民館】&#10;一人当たり面積">
          <a:extLst>
            <a:ext uri="{FF2B5EF4-FFF2-40B4-BE49-F238E27FC236}">
              <a16:creationId xmlns:a16="http://schemas.microsoft.com/office/drawing/2014/main" id="{39236B10-5DA9-4EC9-A9D5-C95ADB6CA715}"/>
            </a:ext>
          </a:extLst>
        </xdr:cNvPr>
        <xdr:cNvSpPr txBox="1"/>
      </xdr:nvSpPr>
      <xdr:spPr>
        <a:xfrm>
          <a:off x="18421427" y="186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4761B675-AD7E-4DEA-9EF2-F59F2E1BEA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3699E636-A802-4863-9A3F-EBECCF7D97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1BEE4898-E0D1-4C27-8D6A-3E88F2777A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道路については、町の面積が少ないこともあり、町道で見た場合には、実延長に対する道路改良率で約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％、舗装率については約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％と各道路整備事業実施に伴い高い割合となっているが、現在は、道路ストック総点検結果及び橋りょうにおける長寿命化対策事業を進め対策を図っているところである。幼稚園・保育所については、平成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年度までは建築年数が耐用年数を超過している施設があったことから償却率が高い状況であったが、平成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年度に幼保一体化施設の建築に伴い施設の更新がなされたため、償却率は平成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年度には旧園舎等の解体により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に減少した。学校施設については、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と非常に高い状況となっているため、中学校及び小学校について建替え等を進めていく必要がある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経過し、耐用年数の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超過しているため、有形固定資産減価償却率が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％となっており、類似団体との比較においても高い状況である。耐用年数を超えている施設が多いことから、今後、計画的な維持管理、改築等を進める必要がある。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D0663E-495E-4F32-BED0-EB02642115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580A83-03D0-4A9C-ADEE-1AC09ED261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EF9BA3-5D01-4F7E-9BF1-0FA1AA145B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917CF1-5CF9-45F0-8AFF-4A4DE28F76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9026A8-469D-4C9C-8338-6F67AD5F60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7A7138-6327-4488-ADB2-B714A07017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BC1EA7-704D-4B58-B238-3987C26265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F23730-A9FB-4BAD-B1A8-6449F0F330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F314AE-6562-46C3-A3B5-D1ECE7612D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558CF2-6F21-4ADD-B4A5-38DCCDA416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816CC0-2C5B-4B23-84A8-ECBF77F720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1D42AD-155A-4F2F-9375-A8B881A490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2E91EA-5082-4B0C-AF26-CBF66CA4C4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E1C3A3-33DA-4EAA-B24B-41B95FBF25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A5142C-49B9-4087-BD86-D811F599A9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D4A62C4-514C-40EB-BE43-D6F4C4631A4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93D8AB-97A1-4E17-886E-64EBEA91FC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AE25D5-E0EC-4581-AD13-A1F8AAF5C2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AA15FB-229D-4ECA-9923-1F20B7BE1C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364BB2-4518-47C9-8FD6-7A8DBB8C4E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2DC95B-0DBE-4E25-B6C8-DE3E62616B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B376A3-DE1D-4E78-8A72-17CF7E3B53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459357-1CE3-44F8-B993-11596D8D8E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896AEF-558C-401A-AE98-E36C38A1FD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CF24D4-C746-4035-AE9E-7B8606ED35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5B9771-A713-4FBF-9B36-6E8B8C785B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BABE5B-3896-42FF-B9E9-75A84D84DE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E0A42C-E813-4E4F-AC22-3266E9B6A4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FB6BB5-EC2C-440D-9849-52F3223CF1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9B2A2E6-3504-4DF4-8C7A-327DF27433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7C2ABB-7DEE-48AF-9964-3519561060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3B71B4-0F96-49E7-A197-073D66193A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37A962-3139-453C-89CF-D0AF70EB14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431F27-D04C-4CA4-A485-2E5B521DE5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67C98F-489F-49FD-A509-D33169494C9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3DA63C-873D-42AC-A868-05924B1842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E9208F-B40B-4AD2-B982-A7D525B3EE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C56916-79A5-4081-A292-CBB0822350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7202C9-AF10-4E7E-AB2D-03E2F2AF2C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77DEEF-53F9-4CF6-A469-C4324B348B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9270AD-B49E-48C2-9604-9FD88A514F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BE0832-F347-49D7-91F9-C8A3C63163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94A2C21-4D6F-4C2B-AA22-48008F6291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9F0E437-8C77-4A58-ADCA-E7584E12814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DE845A-A3A2-4163-B246-DCEBC71FD27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28F616-42BF-4784-98C6-C6667F4DC9D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FE2F8C-9D84-44E4-BCA6-EDEB7DF8665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F64682-7F4B-4DFC-BECD-CA2829AEF79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6A2B06-2B64-49EB-A11F-55C53E6CF45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EFB4720-2723-40E1-B6B5-DB7F8CF7E4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1142D86-B3D6-4674-AC02-E22F39378E7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DD52A4B-FED1-41AA-8498-84472995E31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C5DBFA0-C35A-427B-B25E-21164B7C4C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F24F86E-7B0F-4855-B236-6A04A48B29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60564C3-B41A-4F73-93C3-F73175272A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C288555-5F34-43D4-91F8-8DC56FCCC2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21E7A8F6-0869-46F0-BBDD-616A99E037AD}"/>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2B1AC051-0388-444C-9FDE-D177897D1429}"/>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DE685250-AE6E-46A8-85A8-31AC6DEBD993}"/>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E8239F40-CECF-488D-AB2D-E228B69CA76B}"/>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F4CC0963-8A7B-4F1B-B6AF-C9503C3D0F88}"/>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2609F2B6-10F3-49CF-8E1D-0651727B5C49}"/>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EFDFE36E-44CA-4895-9046-114E914F8453}"/>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37AFFBF-6376-40D4-AF77-3073D81FD705}"/>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230DC61-D6F2-4EBC-80D2-1424DCDA9E45}"/>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D60C6AF8-3839-47D5-90BD-5E7AE16D6DE9}"/>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7EB2FB59-22DD-44C2-8B5A-C5285DA89F48}"/>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62751A-733D-4251-ADF2-FD8FD5E45AC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7C68C3-D8C1-47EF-A4E6-C93548B3CB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505A56-C529-4160-8C32-958FB5A3A2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72D602-169F-4C1F-85D7-48D855D9B1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9D4C10-3656-4993-941E-258E9A8D0F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69487</xdr:rowOff>
    </xdr:from>
    <xdr:to>
      <xdr:col>24</xdr:col>
      <xdr:colOff>114300</xdr:colOff>
      <xdr:row>34</xdr:row>
      <xdr:rowOff>171087</xdr:rowOff>
    </xdr:to>
    <xdr:sp macro="" textlink="">
      <xdr:nvSpPr>
        <xdr:cNvPr id="74" name="楕円 73">
          <a:extLst>
            <a:ext uri="{FF2B5EF4-FFF2-40B4-BE49-F238E27FC236}">
              <a16:creationId xmlns:a16="http://schemas.microsoft.com/office/drawing/2014/main" id="{EE3B06CF-7ADE-4361-8E28-6D500C8339C2}"/>
            </a:ext>
          </a:extLst>
        </xdr:cNvPr>
        <xdr:cNvSpPr/>
      </xdr:nvSpPr>
      <xdr:spPr>
        <a:xfrm>
          <a:off x="45847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92364</xdr:rowOff>
    </xdr:from>
    <xdr:ext cx="405111" cy="259045"/>
    <xdr:sp macro="" textlink="">
      <xdr:nvSpPr>
        <xdr:cNvPr id="75" name="【図書館】&#10;有形固定資産減価償却率該当値テキスト">
          <a:extLst>
            <a:ext uri="{FF2B5EF4-FFF2-40B4-BE49-F238E27FC236}">
              <a16:creationId xmlns:a16="http://schemas.microsoft.com/office/drawing/2014/main" id="{9B735B2E-642B-40DE-998B-E8A316386058}"/>
            </a:ext>
          </a:extLst>
        </xdr:cNvPr>
        <xdr:cNvSpPr txBox="1"/>
      </xdr:nvSpPr>
      <xdr:spPr>
        <a:xfrm>
          <a:off x="4673600"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7439</xdr:rowOff>
    </xdr:from>
    <xdr:to>
      <xdr:col>20</xdr:col>
      <xdr:colOff>38100</xdr:colOff>
      <xdr:row>34</xdr:row>
      <xdr:rowOff>109039</xdr:rowOff>
    </xdr:to>
    <xdr:sp macro="" textlink="">
      <xdr:nvSpPr>
        <xdr:cNvPr id="76" name="楕円 75">
          <a:extLst>
            <a:ext uri="{FF2B5EF4-FFF2-40B4-BE49-F238E27FC236}">
              <a16:creationId xmlns:a16="http://schemas.microsoft.com/office/drawing/2014/main" id="{BD42B5EA-8714-49D5-894B-C73419F0FF07}"/>
            </a:ext>
          </a:extLst>
        </xdr:cNvPr>
        <xdr:cNvSpPr/>
      </xdr:nvSpPr>
      <xdr:spPr>
        <a:xfrm>
          <a:off x="374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58239</xdr:rowOff>
    </xdr:from>
    <xdr:to>
      <xdr:col>24</xdr:col>
      <xdr:colOff>63500</xdr:colOff>
      <xdr:row>34</xdr:row>
      <xdr:rowOff>120287</xdr:rowOff>
    </xdr:to>
    <xdr:cxnSp macro="">
      <xdr:nvCxnSpPr>
        <xdr:cNvPr id="77" name="直線コネクタ 76">
          <a:extLst>
            <a:ext uri="{FF2B5EF4-FFF2-40B4-BE49-F238E27FC236}">
              <a16:creationId xmlns:a16="http://schemas.microsoft.com/office/drawing/2014/main" id="{3FF28F10-0B33-403F-B2F1-F4FC38DFA525}"/>
            </a:ext>
          </a:extLst>
        </xdr:cNvPr>
        <xdr:cNvCxnSpPr/>
      </xdr:nvCxnSpPr>
      <xdr:spPr>
        <a:xfrm>
          <a:off x="3797300" y="588753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118473</xdr:rowOff>
    </xdr:from>
    <xdr:to>
      <xdr:col>15</xdr:col>
      <xdr:colOff>101600</xdr:colOff>
      <xdr:row>34</xdr:row>
      <xdr:rowOff>48623</xdr:rowOff>
    </xdr:to>
    <xdr:sp macro="" textlink="">
      <xdr:nvSpPr>
        <xdr:cNvPr id="78" name="楕円 77">
          <a:extLst>
            <a:ext uri="{FF2B5EF4-FFF2-40B4-BE49-F238E27FC236}">
              <a16:creationId xmlns:a16="http://schemas.microsoft.com/office/drawing/2014/main" id="{A70B49A3-747B-463A-BCE4-BBDBB166947A}"/>
            </a:ext>
          </a:extLst>
        </xdr:cNvPr>
        <xdr:cNvSpPr/>
      </xdr:nvSpPr>
      <xdr:spPr>
        <a:xfrm>
          <a:off x="2857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169273</xdr:rowOff>
    </xdr:from>
    <xdr:to>
      <xdr:col>19</xdr:col>
      <xdr:colOff>177800</xdr:colOff>
      <xdr:row>34</xdr:row>
      <xdr:rowOff>58239</xdr:rowOff>
    </xdr:to>
    <xdr:cxnSp macro="">
      <xdr:nvCxnSpPr>
        <xdr:cNvPr id="79" name="直線コネクタ 78">
          <a:extLst>
            <a:ext uri="{FF2B5EF4-FFF2-40B4-BE49-F238E27FC236}">
              <a16:creationId xmlns:a16="http://schemas.microsoft.com/office/drawing/2014/main" id="{D2C1DED7-E731-4F8F-8498-0558A5077EBC}"/>
            </a:ext>
          </a:extLst>
        </xdr:cNvPr>
        <xdr:cNvCxnSpPr/>
      </xdr:nvCxnSpPr>
      <xdr:spPr>
        <a:xfrm>
          <a:off x="2908300" y="582712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56424</xdr:rowOff>
    </xdr:from>
    <xdr:to>
      <xdr:col>10</xdr:col>
      <xdr:colOff>165100</xdr:colOff>
      <xdr:row>33</xdr:row>
      <xdr:rowOff>158024</xdr:rowOff>
    </xdr:to>
    <xdr:sp macro="" textlink="">
      <xdr:nvSpPr>
        <xdr:cNvPr id="80" name="楕円 79">
          <a:extLst>
            <a:ext uri="{FF2B5EF4-FFF2-40B4-BE49-F238E27FC236}">
              <a16:creationId xmlns:a16="http://schemas.microsoft.com/office/drawing/2014/main" id="{90264C50-0110-4A18-B0A4-D654E20DF78C}"/>
            </a:ext>
          </a:extLst>
        </xdr:cNvPr>
        <xdr:cNvSpPr/>
      </xdr:nvSpPr>
      <xdr:spPr>
        <a:xfrm>
          <a:off x="1968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107224</xdr:rowOff>
    </xdr:from>
    <xdr:to>
      <xdr:col>15</xdr:col>
      <xdr:colOff>50800</xdr:colOff>
      <xdr:row>33</xdr:row>
      <xdr:rowOff>169273</xdr:rowOff>
    </xdr:to>
    <xdr:cxnSp macro="">
      <xdr:nvCxnSpPr>
        <xdr:cNvPr id="81" name="直線コネクタ 80">
          <a:extLst>
            <a:ext uri="{FF2B5EF4-FFF2-40B4-BE49-F238E27FC236}">
              <a16:creationId xmlns:a16="http://schemas.microsoft.com/office/drawing/2014/main" id="{7BBB0599-A1FB-4F68-A126-831A8C363E21}"/>
            </a:ext>
          </a:extLst>
        </xdr:cNvPr>
        <xdr:cNvCxnSpPr/>
      </xdr:nvCxnSpPr>
      <xdr:spPr>
        <a:xfrm>
          <a:off x="2019300" y="57650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165826</xdr:rowOff>
    </xdr:from>
    <xdr:to>
      <xdr:col>6</xdr:col>
      <xdr:colOff>38100</xdr:colOff>
      <xdr:row>33</xdr:row>
      <xdr:rowOff>95976</xdr:rowOff>
    </xdr:to>
    <xdr:sp macro="" textlink="">
      <xdr:nvSpPr>
        <xdr:cNvPr id="82" name="楕円 81">
          <a:extLst>
            <a:ext uri="{FF2B5EF4-FFF2-40B4-BE49-F238E27FC236}">
              <a16:creationId xmlns:a16="http://schemas.microsoft.com/office/drawing/2014/main" id="{7AAE5B89-66D1-4641-A149-9D1D015C6889}"/>
            </a:ext>
          </a:extLst>
        </xdr:cNvPr>
        <xdr:cNvSpPr/>
      </xdr:nvSpPr>
      <xdr:spPr>
        <a:xfrm>
          <a:off x="1079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45176</xdr:rowOff>
    </xdr:from>
    <xdr:to>
      <xdr:col>10</xdr:col>
      <xdr:colOff>114300</xdr:colOff>
      <xdr:row>33</xdr:row>
      <xdr:rowOff>107224</xdr:rowOff>
    </xdr:to>
    <xdr:cxnSp macro="">
      <xdr:nvCxnSpPr>
        <xdr:cNvPr id="83" name="直線コネクタ 82">
          <a:extLst>
            <a:ext uri="{FF2B5EF4-FFF2-40B4-BE49-F238E27FC236}">
              <a16:creationId xmlns:a16="http://schemas.microsoft.com/office/drawing/2014/main" id="{6DE88B96-62AD-4F3D-AC1C-87466F67B1C8}"/>
            </a:ext>
          </a:extLst>
        </xdr:cNvPr>
        <xdr:cNvCxnSpPr/>
      </xdr:nvCxnSpPr>
      <xdr:spPr>
        <a:xfrm>
          <a:off x="1130300" y="57030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7EEB3690-86CB-428A-ADD5-F9B1B36BD813}"/>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DCACB562-F021-41A8-BCE7-E141490BFF5E}"/>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0DAFD00A-6E37-401C-B1D5-19E92C1B183C}"/>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F09721F4-AE41-4325-B19A-181DC9F6D2B6}"/>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125566</xdr:rowOff>
    </xdr:from>
    <xdr:ext cx="405111" cy="259045"/>
    <xdr:sp macro="" textlink="">
      <xdr:nvSpPr>
        <xdr:cNvPr id="88" name="n_1mainValue【図書館】&#10;有形固定資産減価償却率">
          <a:extLst>
            <a:ext uri="{FF2B5EF4-FFF2-40B4-BE49-F238E27FC236}">
              <a16:creationId xmlns:a16="http://schemas.microsoft.com/office/drawing/2014/main" id="{4ED8BE16-D4CE-446A-A377-F1A51656E3EF}"/>
            </a:ext>
          </a:extLst>
        </xdr:cNvPr>
        <xdr:cNvSpPr txBox="1"/>
      </xdr:nvSpPr>
      <xdr:spPr>
        <a:xfrm>
          <a:off x="3582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65150</xdr:rowOff>
    </xdr:from>
    <xdr:ext cx="405111" cy="259045"/>
    <xdr:sp macro="" textlink="">
      <xdr:nvSpPr>
        <xdr:cNvPr id="89" name="n_2mainValue【図書館】&#10;有形固定資産減価償却率">
          <a:extLst>
            <a:ext uri="{FF2B5EF4-FFF2-40B4-BE49-F238E27FC236}">
              <a16:creationId xmlns:a16="http://schemas.microsoft.com/office/drawing/2014/main" id="{DE1C71C0-7839-4112-9849-4ADD17759A02}"/>
            </a:ext>
          </a:extLst>
        </xdr:cNvPr>
        <xdr:cNvSpPr txBox="1"/>
      </xdr:nvSpPr>
      <xdr:spPr>
        <a:xfrm>
          <a:off x="2705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3101</xdr:rowOff>
    </xdr:from>
    <xdr:ext cx="340478" cy="259045"/>
    <xdr:sp macro="" textlink="">
      <xdr:nvSpPr>
        <xdr:cNvPr id="90" name="n_3mainValue【図書館】&#10;有形固定資産減価償却率">
          <a:extLst>
            <a:ext uri="{FF2B5EF4-FFF2-40B4-BE49-F238E27FC236}">
              <a16:creationId xmlns:a16="http://schemas.microsoft.com/office/drawing/2014/main" id="{9EF3810B-45C9-44A9-8416-6781E13F85A7}"/>
            </a:ext>
          </a:extLst>
        </xdr:cNvPr>
        <xdr:cNvSpPr txBox="1"/>
      </xdr:nvSpPr>
      <xdr:spPr>
        <a:xfrm>
          <a:off x="18490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112503</xdr:rowOff>
    </xdr:from>
    <xdr:ext cx="340478" cy="259045"/>
    <xdr:sp macro="" textlink="">
      <xdr:nvSpPr>
        <xdr:cNvPr id="91" name="n_4mainValue【図書館】&#10;有形固定資産減価償却率">
          <a:extLst>
            <a:ext uri="{FF2B5EF4-FFF2-40B4-BE49-F238E27FC236}">
              <a16:creationId xmlns:a16="http://schemas.microsoft.com/office/drawing/2014/main" id="{50D55A3C-91E6-4874-989A-5ECF4DFE6B38}"/>
            </a:ext>
          </a:extLst>
        </xdr:cNvPr>
        <xdr:cNvSpPr txBox="1"/>
      </xdr:nvSpPr>
      <xdr:spPr>
        <a:xfrm>
          <a:off x="960061" y="542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F4305E4-8606-4BA6-BD54-D701FC4028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B174059-02C1-49A6-B0CF-AD7B9AFB2F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5CF65BD-A29F-4D1B-BF11-3F1484D04D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20223A-0513-49CD-B1E0-DF81C4477B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A2242A7-4E22-41F1-84F9-EA6B06D03B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D3978D3-8EFB-49BD-A590-C658AC5C34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B4225AE-6A77-4209-B3AD-01C17C60D4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1C401F0-991A-4E04-A2D5-160E54E363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5EE0881-CFA3-46B8-802B-18B4EED364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3D73ADC-1EE7-43B7-BE8F-1836D578D1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F50DC45E-E471-4E77-B22E-FC2D568B6A2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7198AD26-75C7-4B69-AB8E-BB52E17F4C4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801DBD3-45BB-47BC-9580-9424A0F200E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2A20EA00-A7D2-43DC-8676-62FE96A4810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DE0C1F6-1F11-4E20-A320-628114E48D9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F6B514C-D307-46B7-AA09-C06D050FC1B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3A43839-AA03-435A-A734-97B771E2866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E731D27-08F1-4408-8EE7-3EAD33A80D8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42E313CF-CCE1-45B1-A035-EBB0F599F59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5F14864-9F52-4B05-80AD-A09F9DD9680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26189093-5CC8-40A2-9118-6C85F4F8A94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0713170-E263-473D-80C3-A903240B80B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F0864F1E-9F76-442E-9D68-482837E639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8137AE9-9F15-4659-BEA2-F0A3E65DEDC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90855CC-10D4-4C58-8225-3BFE6CB4B1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73EABEFD-0538-4E2F-BC38-B14C4143E2AD}"/>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A0268D21-A947-4BC9-956F-60E99AF82077}"/>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B6E590E1-BBE7-4C2D-BC8D-C8CEA67AE6F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B8E34E0B-2280-4FBD-8E15-54CB364D2341}"/>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0822969D-E2BF-4886-ADD1-E2047B554058}"/>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6E2BD3EC-F38B-4114-AAD7-8B44A55FB663}"/>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77F23C59-4B25-44F0-8744-A6A4B92942EE}"/>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A2EE4F3A-1DF5-4CFF-86EF-74158937161C}"/>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54F4CE43-1331-4F36-9B54-7CD06CFBF5F4}"/>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8C40B636-862E-491D-9BF0-3C8E04A15CB6}"/>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BB123363-CD1C-4E3F-BC80-97386E31DFB7}"/>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D9B42C-7BDF-46A2-B114-9683D88C08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2D2A35-88B5-463E-8823-2DD3F613C8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8714A62-88AA-4029-9FBC-9830773586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57B0792-8232-4600-AC64-0903062072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8D45EB4-990A-443B-823A-A2F916975A6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66222</xdr:rowOff>
    </xdr:from>
    <xdr:to>
      <xdr:col>55</xdr:col>
      <xdr:colOff>50800</xdr:colOff>
      <xdr:row>41</xdr:row>
      <xdr:rowOff>167822</xdr:rowOff>
    </xdr:to>
    <xdr:sp macro="" textlink="">
      <xdr:nvSpPr>
        <xdr:cNvPr id="133" name="楕円 132">
          <a:extLst>
            <a:ext uri="{FF2B5EF4-FFF2-40B4-BE49-F238E27FC236}">
              <a16:creationId xmlns:a16="http://schemas.microsoft.com/office/drawing/2014/main" id="{3E39F29A-6DC0-437F-97AC-BCF228A16C54}"/>
            </a:ext>
          </a:extLst>
        </xdr:cNvPr>
        <xdr:cNvSpPr/>
      </xdr:nvSpPr>
      <xdr:spPr>
        <a:xfrm>
          <a:off x="10426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152599</xdr:rowOff>
    </xdr:from>
    <xdr:ext cx="469744" cy="259045"/>
    <xdr:sp macro="" textlink="">
      <xdr:nvSpPr>
        <xdr:cNvPr id="134" name="【図書館】&#10;一人当たり面積該当値テキスト">
          <a:extLst>
            <a:ext uri="{FF2B5EF4-FFF2-40B4-BE49-F238E27FC236}">
              <a16:creationId xmlns:a16="http://schemas.microsoft.com/office/drawing/2014/main" id="{07C7A9C7-5F30-42FA-B679-8012E7E1BEC7}"/>
            </a:ext>
          </a:extLst>
        </xdr:cNvPr>
        <xdr:cNvSpPr txBox="1"/>
      </xdr:nvSpPr>
      <xdr:spPr>
        <a:xfrm>
          <a:off x="10515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5" name="楕円 134">
          <a:extLst>
            <a:ext uri="{FF2B5EF4-FFF2-40B4-BE49-F238E27FC236}">
              <a16:creationId xmlns:a16="http://schemas.microsoft.com/office/drawing/2014/main" id="{9B5867A5-F094-4AE4-9D03-BD7B762B9BB7}"/>
            </a:ext>
          </a:extLst>
        </xdr:cNvPr>
        <xdr:cNvSpPr/>
      </xdr:nvSpPr>
      <xdr:spPr>
        <a:xfrm>
          <a:off x="9588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117022</xdr:rowOff>
    </xdr:from>
    <xdr:to>
      <xdr:col>55</xdr:col>
      <xdr:colOff>0</xdr:colOff>
      <xdr:row>41</xdr:row>
      <xdr:rowOff>120287</xdr:rowOff>
    </xdr:to>
    <xdr:cxnSp macro="">
      <xdr:nvCxnSpPr>
        <xdr:cNvPr id="136" name="直線コネクタ 135">
          <a:extLst>
            <a:ext uri="{FF2B5EF4-FFF2-40B4-BE49-F238E27FC236}">
              <a16:creationId xmlns:a16="http://schemas.microsoft.com/office/drawing/2014/main" id="{C9DE1FCF-0AE7-4BAE-8C2A-67F4846EF1FD}"/>
            </a:ext>
          </a:extLst>
        </xdr:cNvPr>
        <xdr:cNvCxnSpPr/>
      </xdr:nvCxnSpPr>
      <xdr:spPr>
        <a:xfrm flipV="1">
          <a:off x="9639300" y="71464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69487</xdr:rowOff>
    </xdr:from>
    <xdr:to>
      <xdr:col>46</xdr:col>
      <xdr:colOff>38100</xdr:colOff>
      <xdr:row>41</xdr:row>
      <xdr:rowOff>171087</xdr:rowOff>
    </xdr:to>
    <xdr:sp macro="" textlink="">
      <xdr:nvSpPr>
        <xdr:cNvPr id="137" name="楕円 136">
          <a:extLst>
            <a:ext uri="{FF2B5EF4-FFF2-40B4-BE49-F238E27FC236}">
              <a16:creationId xmlns:a16="http://schemas.microsoft.com/office/drawing/2014/main" id="{39DFC3A5-31BD-467F-9B5E-75E817B154D0}"/>
            </a:ext>
          </a:extLst>
        </xdr:cNvPr>
        <xdr:cNvSpPr/>
      </xdr:nvSpPr>
      <xdr:spPr>
        <a:xfrm>
          <a:off x="8699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120287</xdr:rowOff>
    </xdr:to>
    <xdr:cxnSp macro="">
      <xdr:nvCxnSpPr>
        <xdr:cNvPr id="138" name="直線コネクタ 137">
          <a:extLst>
            <a:ext uri="{FF2B5EF4-FFF2-40B4-BE49-F238E27FC236}">
              <a16:creationId xmlns:a16="http://schemas.microsoft.com/office/drawing/2014/main" id="{9F5A7490-0DE0-48A2-BB64-2FB98E7E9E0E}"/>
            </a:ext>
          </a:extLst>
        </xdr:cNvPr>
        <xdr:cNvCxnSpPr/>
      </xdr:nvCxnSpPr>
      <xdr:spPr>
        <a:xfrm>
          <a:off x="8750300" y="714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9" name="楕円 138">
          <a:extLst>
            <a:ext uri="{FF2B5EF4-FFF2-40B4-BE49-F238E27FC236}">
              <a16:creationId xmlns:a16="http://schemas.microsoft.com/office/drawing/2014/main" id="{4F024DE5-3927-479E-A16D-3B8B7163FCF0}"/>
            </a:ext>
          </a:extLst>
        </xdr:cNvPr>
        <xdr:cNvSpPr/>
      </xdr:nvSpPr>
      <xdr:spPr>
        <a:xfrm>
          <a:off x="781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120287</xdr:rowOff>
    </xdr:from>
    <xdr:to>
      <xdr:col>45</xdr:col>
      <xdr:colOff>177800</xdr:colOff>
      <xdr:row>41</xdr:row>
      <xdr:rowOff>123553</xdr:rowOff>
    </xdr:to>
    <xdr:cxnSp macro="">
      <xdr:nvCxnSpPr>
        <xdr:cNvPr id="140" name="直線コネクタ 139">
          <a:extLst>
            <a:ext uri="{FF2B5EF4-FFF2-40B4-BE49-F238E27FC236}">
              <a16:creationId xmlns:a16="http://schemas.microsoft.com/office/drawing/2014/main" id="{B56F7758-8CE1-4940-9AA9-DF42F877A2D2}"/>
            </a:ext>
          </a:extLst>
        </xdr:cNvPr>
        <xdr:cNvCxnSpPr/>
      </xdr:nvCxnSpPr>
      <xdr:spPr>
        <a:xfrm flipV="1">
          <a:off x="7861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76019</xdr:rowOff>
    </xdr:from>
    <xdr:to>
      <xdr:col>36</xdr:col>
      <xdr:colOff>165100</xdr:colOff>
      <xdr:row>42</xdr:row>
      <xdr:rowOff>6169</xdr:rowOff>
    </xdr:to>
    <xdr:sp macro="" textlink="">
      <xdr:nvSpPr>
        <xdr:cNvPr id="141" name="楕円 140">
          <a:extLst>
            <a:ext uri="{FF2B5EF4-FFF2-40B4-BE49-F238E27FC236}">
              <a16:creationId xmlns:a16="http://schemas.microsoft.com/office/drawing/2014/main" id="{EE989D73-0DCF-4ADC-A3CB-A2CA2AD4DB18}"/>
            </a:ext>
          </a:extLst>
        </xdr:cNvPr>
        <xdr:cNvSpPr/>
      </xdr:nvSpPr>
      <xdr:spPr>
        <a:xfrm>
          <a:off x="692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123553</xdr:rowOff>
    </xdr:from>
    <xdr:to>
      <xdr:col>41</xdr:col>
      <xdr:colOff>50800</xdr:colOff>
      <xdr:row>41</xdr:row>
      <xdr:rowOff>126819</xdr:rowOff>
    </xdr:to>
    <xdr:cxnSp macro="">
      <xdr:nvCxnSpPr>
        <xdr:cNvPr id="142" name="直線コネクタ 141">
          <a:extLst>
            <a:ext uri="{FF2B5EF4-FFF2-40B4-BE49-F238E27FC236}">
              <a16:creationId xmlns:a16="http://schemas.microsoft.com/office/drawing/2014/main" id="{0E9AB599-26D6-44B8-9DEF-240B0F88A167}"/>
            </a:ext>
          </a:extLst>
        </xdr:cNvPr>
        <xdr:cNvCxnSpPr/>
      </xdr:nvCxnSpPr>
      <xdr:spPr>
        <a:xfrm flipV="1">
          <a:off x="6972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FE9D867D-DB38-4796-A4DB-B478B470FF2E}"/>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C5008C29-1FB0-466D-A4A9-8CFA738231A6}"/>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249C538C-5F27-4199-8C17-673E291BC613}"/>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2CCEF747-6B72-4696-BF37-091DE4BC196A}"/>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7" name="n_1mainValue【図書館】&#10;一人当たり面積">
          <a:extLst>
            <a:ext uri="{FF2B5EF4-FFF2-40B4-BE49-F238E27FC236}">
              <a16:creationId xmlns:a16="http://schemas.microsoft.com/office/drawing/2014/main" id="{D41260E5-4735-4311-8D69-9701D5893811}"/>
            </a:ext>
          </a:extLst>
        </xdr:cNvPr>
        <xdr:cNvSpPr txBox="1"/>
      </xdr:nvSpPr>
      <xdr:spPr>
        <a:xfrm>
          <a:off x="9391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162214</xdr:rowOff>
    </xdr:from>
    <xdr:ext cx="469744" cy="259045"/>
    <xdr:sp macro="" textlink="">
      <xdr:nvSpPr>
        <xdr:cNvPr id="148" name="n_2mainValue【図書館】&#10;一人当たり面積">
          <a:extLst>
            <a:ext uri="{FF2B5EF4-FFF2-40B4-BE49-F238E27FC236}">
              <a16:creationId xmlns:a16="http://schemas.microsoft.com/office/drawing/2014/main" id="{1636C435-B050-488B-B76D-224DEA3AA006}"/>
            </a:ext>
          </a:extLst>
        </xdr:cNvPr>
        <xdr:cNvSpPr txBox="1"/>
      </xdr:nvSpPr>
      <xdr:spPr>
        <a:xfrm>
          <a:off x="8515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49" name="n_3mainValue【図書館】&#10;一人当たり面積">
          <a:extLst>
            <a:ext uri="{FF2B5EF4-FFF2-40B4-BE49-F238E27FC236}">
              <a16:creationId xmlns:a16="http://schemas.microsoft.com/office/drawing/2014/main" id="{37DECAA7-5596-4DEF-99AD-05E69B678AE4}"/>
            </a:ext>
          </a:extLst>
        </xdr:cNvPr>
        <xdr:cNvSpPr txBox="1"/>
      </xdr:nvSpPr>
      <xdr:spPr>
        <a:xfrm>
          <a:off x="7626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168746</xdr:rowOff>
    </xdr:from>
    <xdr:ext cx="469744" cy="259045"/>
    <xdr:sp macro="" textlink="">
      <xdr:nvSpPr>
        <xdr:cNvPr id="150" name="n_4mainValue【図書館】&#10;一人当たり面積">
          <a:extLst>
            <a:ext uri="{FF2B5EF4-FFF2-40B4-BE49-F238E27FC236}">
              <a16:creationId xmlns:a16="http://schemas.microsoft.com/office/drawing/2014/main" id="{3F2E29D5-26B1-431D-B69D-ADFB8F5AC75D}"/>
            </a:ext>
          </a:extLst>
        </xdr:cNvPr>
        <xdr:cNvSpPr txBox="1"/>
      </xdr:nvSpPr>
      <xdr:spPr>
        <a:xfrm>
          <a:off x="6737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6E0A3A2-7D6D-4B4D-903F-A303686982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2DDBCDF-951B-4961-BF1E-F4F43A7454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A667504-B27B-4F1D-AB64-C483AC8185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13EA974-F214-4F21-B091-5463D550E1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B14BCEF2-96E6-4403-9A82-D31D53EEB8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84CD6A4-728C-4DFD-A5E0-D599AB78CD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6534509-6F4D-48D4-AD2E-6A65302033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3865493B-D691-4A60-9F6C-F3FCC02F753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0076361-F2F2-4D51-831B-0E737F31D1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B79273F-10FC-4F24-A47C-6F796A9ED8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2854681-B15C-4A9F-8EC7-A96B0B1C40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9A668BB9-8E0D-4A13-9A16-1BD226DABB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1B97C930-E0C8-4AC8-BCBB-8DA9B3109E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E50F506A-79E5-4D9C-AF6A-403B208572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8E7A3C6F-5454-4DCF-8D58-C0ED2B18420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838F596A-D9EF-489B-A07C-E4E1ADD2AB3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E050D498-AF21-4862-96FA-8F707EC715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B0E5AAAF-5076-489E-AB16-2269F0CB0B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826DA31A-4135-4814-9D8A-949B099C1CB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58EAE84B-4B14-423C-A653-20C224CBAC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4574FAB8-B30F-4B8D-84F3-72743D779B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DA3881FD-2C46-41F8-96C7-297BBA69E53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B16BBD68-BF4F-4FD4-A52B-5AEB04FC9D3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637DB354-6E5E-4E3D-ADC7-203965DCA3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E0A00398-3DE5-4CE3-8C09-0BA275EB55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61B87A0D-A6DE-491A-9326-47171600E3EB}"/>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25818886-5639-425E-94A9-FB332BCBCCE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725B49F9-D4F0-4C6A-89DA-65CEB250D8E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0B32FA35-8C97-4EB4-AEE7-8465EB33115A}"/>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A3A0B677-A64A-4EF5-9737-017A1D11DC15}"/>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2AB71A1B-B754-42D7-BAF7-A710A535A474}"/>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7D966614-A3B5-423E-9B29-238FC428D418}"/>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2AA3C1DD-2401-4F22-8D24-BDFB630069EF}"/>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DA812B22-E6E2-4C73-A04D-BBAA158244CB}"/>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E27FCCC9-0BA6-4AB1-AD21-F6C0E419F5F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50698FD5-0194-47BA-974F-AC1473D37AA9}"/>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CEF49B4-F9BC-4289-B3DD-7250C9C9E0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52702EF-D3C1-41FD-AAA5-09422FFECE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71A27E2-AE5F-4997-9925-C2A872A2A0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4D41244-C087-4169-86C0-404CBCCF45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E0C50FF-869C-4BB5-9A5E-536A740D4D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92" name="楕円 191">
          <a:extLst>
            <a:ext uri="{FF2B5EF4-FFF2-40B4-BE49-F238E27FC236}">
              <a16:creationId xmlns:a16="http://schemas.microsoft.com/office/drawing/2014/main" id="{C3776FE5-A35C-4A53-AF95-880621417853}"/>
            </a:ext>
          </a:extLst>
        </xdr:cNvPr>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FD0ED058-49F9-4F25-95DB-F5CF46664EE9}"/>
            </a:ext>
          </a:extLst>
        </xdr:cNvPr>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94" name="楕円 193">
          <a:extLst>
            <a:ext uri="{FF2B5EF4-FFF2-40B4-BE49-F238E27FC236}">
              <a16:creationId xmlns:a16="http://schemas.microsoft.com/office/drawing/2014/main" id="{93F65BA1-7E04-4D82-BEA8-A1405D0B096E}"/>
            </a:ext>
          </a:extLst>
        </xdr:cNvPr>
        <xdr:cNvSpPr/>
      </xdr:nvSpPr>
      <xdr:spPr>
        <a:xfrm>
          <a:off x="3746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32657</xdr:rowOff>
    </xdr:from>
    <xdr:to>
      <xdr:col>24</xdr:col>
      <xdr:colOff>63500</xdr:colOff>
      <xdr:row>62</xdr:row>
      <xdr:rowOff>73478</xdr:rowOff>
    </xdr:to>
    <xdr:cxnSp macro="">
      <xdr:nvCxnSpPr>
        <xdr:cNvPr id="195" name="直線コネクタ 194">
          <a:extLst>
            <a:ext uri="{FF2B5EF4-FFF2-40B4-BE49-F238E27FC236}">
              <a16:creationId xmlns:a16="http://schemas.microsoft.com/office/drawing/2014/main" id="{0DF5C384-D215-4EED-AFF4-1D7197062EAD}"/>
            </a:ext>
          </a:extLst>
        </xdr:cNvPr>
        <xdr:cNvCxnSpPr/>
      </xdr:nvCxnSpPr>
      <xdr:spPr>
        <a:xfrm>
          <a:off x="3797300" y="1066255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6" name="楕円 195">
          <a:extLst>
            <a:ext uri="{FF2B5EF4-FFF2-40B4-BE49-F238E27FC236}">
              <a16:creationId xmlns:a16="http://schemas.microsoft.com/office/drawing/2014/main" id="{61415375-EEBC-4C36-870B-7BC959A34910}"/>
            </a:ext>
          </a:extLst>
        </xdr:cNvPr>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32657</xdr:rowOff>
    </xdr:to>
    <xdr:cxnSp macro="">
      <xdr:nvCxnSpPr>
        <xdr:cNvPr id="197" name="直線コネクタ 196">
          <a:extLst>
            <a:ext uri="{FF2B5EF4-FFF2-40B4-BE49-F238E27FC236}">
              <a16:creationId xmlns:a16="http://schemas.microsoft.com/office/drawing/2014/main" id="{2E3CB0A2-72EA-48AD-BE97-F580EE9A706D}"/>
            </a:ext>
          </a:extLst>
        </xdr:cNvPr>
        <xdr:cNvCxnSpPr/>
      </xdr:nvCxnSpPr>
      <xdr:spPr>
        <a:xfrm>
          <a:off x="2908300" y="106250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8" name="楕円 197">
          <a:extLst>
            <a:ext uri="{FF2B5EF4-FFF2-40B4-BE49-F238E27FC236}">
              <a16:creationId xmlns:a16="http://schemas.microsoft.com/office/drawing/2014/main" id="{6864902D-4E38-4DB9-973C-5B8013024739}"/>
            </a:ext>
          </a:extLst>
        </xdr:cNvPr>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166551</xdr:rowOff>
    </xdr:to>
    <xdr:cxnSp macro="">
      <xdr:nvCxnSpPr>
        <xdr:cNvPr id="199" name="直線コネクタ 198">
          <a:extLst>
            <a:ext uri="{FF2B5EF4-FFF2-40B4-BE49-F238E27FC236}">
              <a16:creationId xmlns:a16="http://schemas.microsoft.com/office/drawing/2014/main" id="{D5E793B7-1D99-4CF2-A91A-8724E6C8283C}"/>
            </a:ext>
          </a:extLst>
        </xdr:cNvPr>
        <xdr:cNvCxnSpPr/>
      </xdr:nvCxnSpPr>
      <xdr:spPr>
        <a:xfrm>
          <a:off x="2019300" y="105809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200" name="楕円 199">
          <a:extLst>
            <a:ext uri="{FF2B5EF4-FFF2-40B4-BE49-F238E27FC236}">
              <a16:creationId xmlns:a16="http://schemas.microsoft.com/office/drawing/2014/main" id="{72B8EEBC-E5EA-4D36-ABFD-0850010E7C80}"/>
            </a:ext>
          </a:extLst>
        </xdr:cNvPr>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122465</xdr:rowOff>
    </xdr:to>
    <xdr:cxnSp macro="">
      <xdr:nvCxnSpPr>
        <xdr:cNvPr id="201" name="直線コネクタ 200">
          <a:extLst>
            <a:ext uri="{FF2B5EF4-FFF2-40B4-BE49-F238E27FC236}">
              <a16:creationId xmlns:a16="http://schemas.microsoft.com/office/drawing/2014/main" id="{34E32DDE-19EE-4C6B-8CBB-908A2134786D}"/>
            </a:ext>
          </a:extLst>
        </xdr:cNvPr>
        <xdr:cNvCxnSpPr/>
      </xdr:nvCxnSpPr>
      <xdr:spPr>
        <a:xfrm>
          <a:off x="1130300" y="105368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A65FC392-18A5-49D6-9C14-876E8B9DD42F}"/>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FD627DF1-806B-4CF1-A493-9F4B86EBDF93}"/>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B65E32E8-4504-44F9-8C37-9427DCCFA2A7}"/>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0B5FA05E-A934-4D3A-9A5C-02F191053F67}"/>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206" name="n_1mainValue【体育館・プール】&#10;有形固定資産減価償却率">
          <a:extLst>
            <a:ext uri="{FF2B5EF4-FFF2-40B4-BE49-F238E27FC236}">
              <a16:creationId xmlns:a16="http://schemas.microsoft.com/office/drawing/2014/main" id="{DAEB534F-CF85-486A-A151-F8A54A2CE89D}"/>
            </a:ext>
          </a:extLst>
        </xdr:cNvPr>
        <xdr:cNvSpPr txBox="1"/>
      </xdr:nvSpPr>
      <xdr:spPr>
        <a:xfrm>
          <a:off x="3582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7" name="n_2mainValue【体育館・プール】&#10;有形固定資産減価償却率">
          <a:extLst>
            <a:ext uri="{FF2B5EF4-FFF2-40B4-BE49-F238E27FC236}">
              <a16:creationId xmlns:a16="http://schemas.microsoft.com/office/drawing/2014/main" id="{EF4E7E52-C1B7-43A1-B1FF-4CBD702E7FCF}"/>
            </a:ext>
          </a:extLst>
        </xdr:cNvPr>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8" name="n_3mainValue【体育館・プール】&#10;有形固定資産減価償却率">
          <a:extLst>
            <a:ext uri="{FF2B5EF4-FFF2-40B4-BE49-F238E27FC236}">
              <a16:creationId xmlns:a16="http://schemas.microsoft.com/office/drawing/2014/main" id="{BB630968-CAAE-4B86-9B03-9F691682AC3F}"/>
            </a:ext>
          </a:extLst>
        </xdr:cNvPr>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145704</xdr:rowOff>
    </xdr:from>
    <xdr:ext cx="405111" cy="259045"/>
    <xdr:sp macro="" textlink="">
      <xdr:nvSpPr>
        <xdr:cNvPr id="209" name="n_4mainValue【体育館・プール】&#10;有形固定資産減価償却率">
          <a:extLst>
            <a:ext uri="{FF2B5EF4-FFF2-40B4-BE49-F238E27FC236}">
              <a16:creationId xmlns:a16="http://schemas.microsoft.com/office/drawing/2014/main" id="{80C0BC1D-2D31-411A-AB51-421744B291C9}"/>
            </a:ext>
          </a:extLst>
        </xdr:cNvPr>
        <xdr:cNvSpPr txBox="1"/>
      </xdr:nvSpPr>
      <xdr:spPr>
        <a:xfrm>
          <a:off x="927744" y="1026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FD9C43A-AC71-451F-97E0-100080FC93D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E20BD116-FBEB-4835-84C0-66E3026C8E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13DDA62B-5EB7-41A1-A5CF-819F9D811A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D58C5FD6-098F-4CE7-8E12-89131B1A3A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3546A8A7-EDBB-44B9-BB08-4CD3C01879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75FCB162-DE82-4F8E-BE10-91E6D37009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8EB7A456-3E54-4641-B18A-C3E2FACEFE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AEEFDBC3-1C3B-4755-AB70-AEFD472624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D6C4A9D6-8D08-4FB7-8974-79591CC808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78BFECA0-F9A4-43F3-8CC1-095A7CF237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80006157-758A-4B49-A607-6C0F2AF1364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103892A1-A29B-475A-B258-2EC40F15388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795E5389-D32C-48E2-913E-A1AA93BD344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886ACCA8-0483-425B-8D60-FCB7E799C46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1C27289E-C17C-48C0-BF15-0DFE33D4F6A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31F40D8-71C2-4D6E-8781-B084AA0AC30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52B539BC-5490-4CD4-8F2D-A3E3F15C4CE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3FBCEB0B-40AE-412D-98C2-F443C5F6E79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46DA15EA-C8A3-4348-8C53-48490A248C1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1B7CB0E7-DAE4-4375-85B2-A3EA4FA1FC7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EC03673D-B325-4B42-9592-E3C4E30DE34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6818D624-6C32-4295-BAFF-95E3B4D1A38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6F0CF010-112A-4A9E-AE25-9D718A2431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E608DA6F-E114-4B64-8714-393C363626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D28DF183-5FAC-44D6-8574-B1416EF6B3D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381C67F8-78A8-44EE-9F1D-F16A37B1B114}"/>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00C7873C-9823-4070-8F43-E2A30199952A}"/>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85BBF3CC-BB1F-4C1E-84B4-1520506DA4EC}"/>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A86969C3-F4D0-4AC9-8B3E-8546C9B06A15}"/>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9BC3E5F6-08CA-40D3-9BC3-FB7B36480A31}"/>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4EF80EC4-11C9-43ED-8774-B9DFD9A9E0E4}"/>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53E1F7DC-1473-47BA-BB62-9B4400AD9FA3}"/>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3EA77C02-B4C8-48CC-BFDA-1C98559DE3FA}"/>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B664A6E9-A758-4583-B4A9-DDEF2FBB3651}"/>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E32E163A-7C81-4FF5-9988-97E563EC4BAA}"/>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5631021A-AF8D-440A-91F6-9BA390C5AC6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E723C05-DDAA-4DC7-8397-938234E3EA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B0503D3-1D4F-4197-B65E-20304EE83B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C184B09-A6DB-46FE-A1EA-19399B0945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004E44F-2F22-4080-A0D6-18A193B0C7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C081CB7-882D-4755-93D1-111DC14B11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42273</xdr:rowOff>
    </xdr:from>
    <xdr:to>
      <xdr:col>55</xdr:col>
      <xdr:colOff>50800</xdr:colOff>
      <xdr:row>59</xdr:row>
      <xdr:rowOff>143873</xdr:rowOff>
    </xdr:to>
    <xdr:sp macro="" textlink="">
      <xdr:nvSpPr>
        <xdr:cNvPr id="251" name="楕円 250">
          <a:extLst>
            <a:ext uri="{FF2B5EF4-FFF2-40B4-BE49-F238E27FC236}">
              <a16:creationId xmlns:a16="http://schemas.microsoft.com/office/drawing/2014/main" id="{37F6F170-B11B-4ECC-9E98-F46F5FBAB523}"/>
            </a:ext>
          </a:extLst>
        </xdr:cNvPr>
        <xdr:cNvSpPr/>
      </xdr:nvSpPr>
      <xdr:spPr>
        <a:xfrm>
          <a:off x="10426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65150</xdr:rowOff>
    </xdr:from>
    <xdr:ext cx="469744" cy="259045"/>
    <xdr:sp macro="" textlink="">
      <xdr:nvSpPr>
        <xdr:cNvPr id="252" name="【体育館・プール】&#10;一人当たり面積該当値テキスト">
          <a:extLst>
            <a:ext uri="{FF2B5EF4-FFF2-40B4-BE49-F238E27FC236}">
              <a16:creationId xmlns:a16="http://schemas.microsoft.com/office/drawing/2014/main" id="{DDCDFE2F-CAA2-4845-9C96-D6FF9C9DF162}"/>
            </a:ext>
          </a:extLst>
        </xdr:cNvPr>
        <xdr:cNvSpPr txBox="1"/>
      </xdr:nvSpPr>
      <xdr:spPr>
        <a:xfrm>
          <a:off x="10515600" y="100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56424</xdr:rowOff>
    </xdr:from>
    <xdr:to>
      <xdr:col>50</xdr:col>
      <xdr:colOff>165100</xdr:colOff>
      <xdr:row>59</xdr:row>
      <xdr:rowOff>158024</xdr:rowOff>
    </xdr:to>
    <xdr:sp macro="" textlink="">
      <xdr:nvSpPr>
        <xdr:cNvPr id="253" name="楕円 252">
          <a:extLst>
            <a:ext uri="{FF2B5EF4-FFF2-40B4-BE49-F238E27FC236}">
              <a16:creationId xmlns:a16="http://schemas.microsoft.com/office/drawing/2014/main" id="{E63EB9B1-A398-4817-BEA8-6BF60CDC19FB}"/>
            </a:ext>
          </a:extLst>
        </xdr:cNvPr>
        <xdr:cNvSpPr/>
      </xdr:nvSpPr>
      <xdr:spPr>
        <a:xfrm>
          <a:off x="95885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93073</xdr:rowOff>
    </xdr:from>
    <xdr:to>
      <xdr:col>55</xdr:col>
      <xdr:colOff>0</xdr:colOff>
      <xdr:row>59</xdr:row>
      <xdr:rowOff>107224</xdr:rowOff>
    </xdr:to>
    <xdr:cxnSp macro="">
      <xdr:nvCxnSpPr>
        <xdr:cNvPr id="254" name="直線コネクタ 253">
          <a:extLst>
            <a:ext uri="{FF2B5EF4-FFF2-40B4-BE49-F238E27FC236}">
              <a16:creationId xmlns:a16="http://schemas.microsoft.com/office/drawing/2014/main" id="{25E5E783-B2BF-400C-9875-5381A25FA328}"/>
            </a:ext>
          </a:extLst>
        </xdr:cNvPr>
        <xdr:cNvCxnSpPr/>
      </xdr:nvCxnSpPr>
      <xdr:spPr>
        <a:xfrm flipV="1">
          <a:off x="9639300" y="1020862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81462</xdr:rowOff>
    </xdr:from>
    <xdr:to>
      <xdr:col>46</xdr:col>
      <xdr:colOff>38100</xdr:colOff>
      <xdr:row>60</xdr:row>
      <xdr:rowOff>11612</xdr:rowOff>
    </xdr:to>
    <xdr:sp macro="" textlink="">
      <xdr:nvSpPr>
        <xdr:cNvPr id="255" name="楕円 254">
          <a:extLst>
            <a:ext uri="{FF2B5EF4-FFF2-40B4-BE49-F238E27FC236}">
              <a16:creationId xmlns:a16="http://schemas.microsoft.com/office/drawing/2014/main" id="{735CEC4B-62D0-40E4-B99C-0119DBCBB4DC}"/>
            </a:ext>
          </a:extLst>
        </xdr:cNvPr>
        <xdr:cNvSpPr/>
      </xdr:nvSpPr>
      <xdr:spPr>
        <a:xfrm>
          <a:off x="8699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107224</xdr:rowOff>
    </xdr:from>
    <xdr:to>
      <xdr:col>50</xdr:col>
      <xdr:colOff>114300</xdr:colOff>
      <xdr:row>59</xdr:row>
      <xdr:rowOff>132262</xdr:rowOff>
    </xdr:to>
    <xdr:cxnSp macro="">
      <xdr:nvCxnSpPr>
        <xdr:cNvPr id="256" name="直線コネクタ 255">
          <a:extLst>
            <a:ext uri="{FF2B5EF4-FFF2-40B4-BE49-F238E27FC236}">
              <a16:creationId xmlns:a16="http://schemas.microsoft.com/office/drawing/2014/main" id="{7A29FE82-7B32-4B55-AF37-C603152C3B2D}"/>
            </a:ext>
          </a:extLst>
        </xdr:cNvPr>
        <xdr:cNvCxnSpPr/>
      </xdr:nvCxnSpPr>
      <xdr:spPr>
        <a:xfrm flipV="1">
          <a:off x="8750300" y="10222774"/>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94524</xdr:rowOff>
    </xdr:from>
    <xdr:to>
      <xdr:col>41</xdr:col>
      <xdr:colOff>101600</xdr:colOff>
      <xdr:row>60</xdr:row>
      <xdr:rowOff>24674</xdr:rowOff>
    </xdr:to>
    <xdr:sp macro="" textlink="">
      <xdr:nvSpPr>
        <xdr:cNvPr id="257" name="楕円 256">
          <a:extLst>
            <a:ext uri="{FF2B5EF4-FFF2-40B4-BE49-F238E27FC236}">
              <a16:creationId xmlns:a16="http://schemas.microsoft.com/office/drawing/2014/main" id="{2A2A73AC-85DD-46ED-8F2F-CA24A089A3B2}"/>
            </a:ext>
          </a:extLst>
        </xdr:cNvPr>
        <xdr:cNvSpPr/>
      </xdr:nvSpPr>
      <xdr:spPr>
        <a:xfrm>
          <a:off x="781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132262</xdr:rowOff>
    </xdr:from>
    <xdr:to>
      <xdr:col>45</xdr:col>
      <xdr:colOff>177800</xdr:colOff>
      <xdr:row>59</xdr:row>
      <xdr:rowOff>145324</xdr:rowOff>
    </xdr:to>
    <xdr:cxnSp macro="">
      <xdr:nvCxnSpPr>
        <xdr:cNvPr id="258" name="直線コネクタ 257">
          <a:extLst>
            <a:ext uri="{FF2B5EF4-FFF2-40B4-BE49-F238E27FC236}">
              <a16:creationId xmlns:a16="http://schemas.microsoft.com/office/drawing/2014/main" id="{88AFBFCB-7B8A-47E3-B580-DE5EA2BA76AC}"/>
            </a:ext>
          </a:extLst>
        </xdr:cNvPr>
        <xdr:cNvCxnSpPr/>
      </xdr:nvCxnSpPr>
      <xdr:spPr>
        <a:xfrm flipV="1">
          <a:off x="7861300" y="102478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109765</xdr:rowOff>
    </xdr:from>
    <xdr:to>
      <xdr:col>36</xdr:col>
      <xdr:colOff>165100</xdr:colOff>
      <xdr:row>60</xdr:row>
      <xdr:rowOff>39915</xdr:rowOff>
    </xdr:to>
    <xdr:sp macro="" textlink="">
      <xdr:nvSpPr>
        <xdr:cNvPr id="259" name="楕円 258">
          <a:extLst>
            <a:ext uri="{FF2B5EF4-FFF2-40B4-BE49-F238E27FC236}">
              <a16:creationId xmlns:a16="http://schemas.microsoft.com/office/drawing/2014/main" id="{DCDE9DA8-D0AC-4602-B945-1B530DDFA869}"/>
            </a:ext>
          </a:extLst>
        </xdr:cNvPr>
        <xdr:cNvSpPr/>
      </xdr:nvSpPr>
      <xdr:spPr>
        <a:xfrm>
          <a:off x="6921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145324</xdr:rowOff>
    </xdr:from>
    <xdr:to>
      <xdr:col>41</xdr:col>
      <xdr:colOff>50800</xdr:colOff>
      <xdr:row>59</xdr:row>
      <xdr:rowOff>160565</xdr:rowOff>
    </xdr:to>
    <xdr:cxnSp macro="">
      <xdr:nvCxnSpPr>
        <xdr:cNvPr id="260" name="直線コネクタ 259">
          <a:extLst>
            <a:ext uri="{FF2B5EF4-FFF2-40B4-BE49-F238E27FC236}">
              <a16:creationId xmlns:a16="http://schemas.microsoft.com/office/drawing/2014/main" id="{D49F4636-5565-4B94-BFF9-F9D3D791F002}"/>
            </a:ext>
          </a:extLst>
        </xdr:cNvPr>
        <xdr:cNvCxnSpPr/>
      </xdr:nvCxnSpPr>
      <xdr:spPr>
        <a:xfrm flipV="1">
          <a:off x="6972300" y="1026087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a:extLst>
            <a:ext uri="{FF2B5EF4-FFF2-40B4-BE49-F238E27FC236}">
              <a16:creationId xmlns:a16="http://schemas.microsoft.com/office/drawing/2014/main" id="{F51B4FA1-D143-4E6D-B9E4-6B9C6AF72261}"/>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763A4B1B-CBD5-4821-B551-1D56C6A21BE8}"/>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A7829D8C-EEA4-40B6-9726-181345C01BF9}"/>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515BAB58-236B-4962-ABB6-C6349E88917F}"/>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3101</xdr:rowOff>
    </xdr:from>
    <xdr:ext cx="469744" cy="259045"/>
    <xdr:sp macro="" textlink="">
      <xdr:nvSpPr>
        <xdr:cNvPr id="265" name="n_1mainValue【体育館・プール】&#10;一人当たり面積">
          <a:extLst>
            <a:ext uri="{FF2B5EF4-FFF2-40B4-BE49-F238E27FC236}">
              <a16:creationId xmlns:a16="http://schemas.microsoft.com/office/drawing/2014/main" id="{17157A45-2845-450E-B461-46B0E014FA00}"/>
            </a:ext>
          </a:extLst>
        </xdr:cNvPr>
        <xdr:cNvSpPr txBox="1"/>
      </xdr:nvSpPr>
      <xdr:spPr>
        <a:xfrm>
          <a:off x="9391727"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28139</xdr:rowOff>
    </xdr:from>
    <xdr:ext cx="469744" cy="259045"/>
    <xdr:sp macro="" textlink="">
      <xdr:nvSpPr>
        <xdr:cNvPr id="266" name="n_2mainValue【体育館・プール】&#10;一人当たり面積">
          <a:extLst>
            <a:ext uri="{FF2B5EF4-FFF2-40B4-BE49-F238E27FC236}">
              <a16:creationId xmlns:a16="http://schemas.microsoft.com/office/drawing/2014/main" id="{E3F26CFE-BCF0-40C8-987E-D65152385068}"/>
            </a:ext>
          </a:extLst>
        </xdr:cNvPr>
        <xdr:cNvSpPr txBox="1"/>
      </xdr:nvSpPr>
      <xdr:spPr>
        <a:xfrm>
          <a:off x="85154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41201</xdr:rowOff>
    </xdr:from>
    <xdr:ext cx="469744" cy="259045"/>
    <xdr:sp macro="" textlink="">
      <xdr:nvSpPr>
        <xdr:cNvPr id="267" name="n_3mainValue【体育館・プール】&#10;一人当たり面積">
          <a:extLst>
            <a:ext uri="{FF2B5EF4-FFF2-40B4-BE49-F238E27FC236}">
              <a16:creationId xmlns:a16="http://schemas.microsoft.com/office/drawing/2014/main" id="{CC3C81BA-056A-4756-9A0E-21DEEF3D374A}"/>
            </a:ext>
          </a:extLst>
        </xdr:cNvPr>
        <xdr:cNvSpPr txBox="1"/>
      </xdr:nvSpPr>
      <xdr:spPr>
        <a:xfrm>
          <a:off x="7626427" y="99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56442</xdr:rowOff>
    </xdr:from>
    <xdr:ext cx="469744" cy="259045"/>
    <xdr:sp macro="" textlink="">
      <xdr:nvSpPr>
        <xdr:cNvPr id="268" name="n_4mainValue【体育館・プール】&#10;一人当たり面積">
          <a:extLst>
            <a:ext uri="{FF2B5EF4-FFF2-40B4-BE49-F238E27FC236}">
              <a16:creationId xmlns:a16="http://schemas.microsoft.com/office/drawing/2014/main" id="{8D2D0EC8-910F-4C62-A723-BF018F619667}"/>
            </a:ext>
          </a:extLst>
        </xdr:cNvPr>
        <xdr:cNvSpPr txBox="1"/>
      </xdr:nvSpPr>
      <xdr:spPr>
        <a:xfrm>
          <a:off x="6737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4EF4FB67-BF5B-4D16-B613-60C86631AC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2696F50D-2D73-4D09-9676-5974A0E4C2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64D64F30-2282-4C89-8100-88E4C86047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3E55AAAA-4CA0-4844-BD9A-5E2AFC1C3C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F87F4EFF-3552-4762-AE63-ECCFA753EB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FA194395-B229-422F-89C5-40CBB0F4EA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6F2563F5-6EC6-4541-9445-38B1D75CF2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7B918DB-E0E3-405D-8774-31EABB4AEE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E969D982-598A-4D32-8878-11C51D5018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435DC3D7-EBFB-4E9B-8B75-38152C88DA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8A541B1B-D6F3-44CE-85A2-F61ED8A52F3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B2CD1466-0258-43EB-856A-88796B584BC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717CDB40-D8A7-4A77-B115-3B05698ADE3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890C39F8-BD4A-4896-8395-A4C89B6024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DBC8F3D4-2E57-4AC8-AAEC-A55881F5D22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1C8F2A14-8EF1-4F06-9038-5B3E498D2C7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120412D4-5D3F-4902-A74F-D3B02A754D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402195B5-BF6A-4712-B6C0-93E4069E7EB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32236280-C572-4795-B22A-73AC856859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2350E919-9C6C-4D4F-B855-D9C95E53400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46351E6F-A6B7-427B-BFF8-02EB78DE0C1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B4295CAB-AF0B-4601-A84A-8F49317BE7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2665778E-A264-42C2-93C8-EEECE873D73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3E4BDE17-AE17-487C-BB09-1C80D23F73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B50A8676-F942-444A-9197-9D7F3ABA6EB6}"/>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3909DEBE-2751-472B-827C-E1019CF958A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CCD4256D-588A-4E78-A6A2-1E92303C40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6F72AA6B-AC05-42A2-B60E-259B7F23C91E}"/>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20BB8B4C-57A5-4AFD-A496-A192B46596AF}"/>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5772A55-B3FC-4769-B905-1A19C757C438}"/>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D5160B29-0CAD-44AF-827C-DAC47B3E1494}"/>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E138E0FF-1887-4637-B29D-29E1A7240D1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5FCE0E1D-7526-406D-9D1C-6A62A22370A2}"/>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7309D600-508E-4B4C-A21D-821B07D470C4}"/>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E088BACE-1063-4907-95F3-460D3ED69625}"/>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C93CE1E-87FF-453C-AD33-DE1C5B73C5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49A815C-6910-4C71-A083-4BE10E5DF8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D67BA00-211F-492D-92A8-4E0418892C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65BACD1-F5E0-4345-BE28-287E31558E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8E262367-0A6E-443F-B05A-74DAB33169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9" name="楕円 308">
          <a:extLst>
            <a:ext uri="{FF2B5EF4-FFF2-40B4-BE49-F238E27FC236}">
              <a16:creationId xmlns:a16="http://schemas.microsoft.com/office/drawing/2014/main" id="{5F54EFE5-5A44-457F-9022-BD42A01BA3CF}"/>
            </a:ext>
          </a:extLst>
        </xdr:cNvPr>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1E16063F-A385-43F9-A025-AE3242CA65C1}"/>
            </a:ext>
          </a:extLst>
        </xdr:cNvPr>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311" name="楕円 310">
          <a:extLst>
            <a:ext uri="{FF2B5EF4-FFF2-40B4-BE49-F238E27FC236}">
              <a16:creationId xmlns:a16="http://schemas.microsoft.com/office/drawing/2014/main" id="{4CDD6EF1-8D21-4F3F-A656-4234F119715F}"/>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125730</xdr:rowOff>
    </xdr:to>
    <xdr:cxnSp macro="">
      <xdr:nvCxnSpPr>
        <xdr:cNvPr id="312" name="直線コネクタ 311">
          <a:extLst>
            <a:ext uri="{FF2B5EF4-FFF2-40B4-BE49-F238E27FC236}">
              <a16:creationId xmlns:a16="http://schemas.microsoft.com/office/drawing/2014/main" id="{BBC271E2-8EB0-43E8-A321-6ECE9C882E6D}"/>
            </a:ext>
          </a:extLst>
        </xdr:cNvPr>
        <xdr:cNvCxnSpPr/>
      </xdr:nvCxnSpPr>
      <xdr:spPr>
        <a:xfrm>
          <a:off x="3797300" y="14138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313" name="楕円 312">
          <a:extLst>
            <a:ext uri="{FF2B5EF4-FFF2-40B4-BE49-F238E27FC236}">
              <a16:creationId xmlns:a16="http://schemas.microsoft.com/office/drawing/2014/main" id="{34EC6352-740E-4D15-BF18-CE408FE8E4D8}"/>
            </a:ext>
          </a:extLst>
        </xdr:cNvPr>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80011</xdr:rowOff>
    </xdr:to>
    <xdr:cxnSp macro="">
      <xdr:nvCxnSpPr>
        <xdr:cNvPr id="314" name="直線コネクタ 313">
          <a:extLst>
            <a:ext uri="{FF2B5EF4-FFF2-40B4-BE49-F238E27FC236}">
              <a16:creationId xmlns:a16="http://schemas.microsoft.com/office/drawing/2014/main" id="{72858A85-2013-4DFA-BAFA-B823A508692C}"/>
            </a:ext>
          </a:extLst>
        </xdr:cNvPr>
        <xdr:cNvCxnSpPr/>
      </xdr:nvCxnSpPr>
      <xdr:spPr>
        <a:xfrm>
          <a:off x="2908300" y="140912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15" name="楕円 314">
          <a:extLst>
            <a:ext uri="{FF2B5EF4-FFF2-40B4-BE49-F238E27FC236}">
              <a16:creationId xmlns:a16="http://schemas.microsoft.com/office/drawing/2014/main" id="{0D1F6147-3D12-4742-A445-2C9DCC8FA8E7}"/>
            </a:ext>
          </a:extLst>
        </xdr:cNvPr>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32386</xdr:rowOff>
    </xdr:to>
    <xdr:cxnSp macro="">
      <xdr:nvCxnSpPr>
        <xdr:cNvPr id="316" name="直線コネクタ 315">
          <a:extLst>
            <a:ext uri="{FF2B5EF4-FFF2-40B4-BE49-F238E27FC236}">
              <a16:creationId xmlns:a16="http://schemas.microsoft.com/office/drawing/2014/main" id="{E197E668-69CE-432A-B8E6-38ACB69C95A1}"/>
            </a:ext>
          </a:extLst>
        </xdr:cNvPr>
        <xdr:cNvCxnSpPr/>
      </xdr:nvCxnSpPr>
      <xdr:spPr>
        <a:xfrm>
          <a:off x="2019300" y="14066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7" name="楕円 316">
          <a:extLst>
            <a:ext uri="{FF2B5EF4-FFF2-40B4-BE49-F238E27FC236}">
              <a16:creationId xmlns:a16="http://schemas.microsoft.com/office/drawing/2014/main" id="{218D5E42-35C3-4B10-88EB-F22700E39A96}"/>
            </a:ext>
          </a:extLst>
        </xdr:cNvPr>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82</xdr:row>
      <xdr:rowOff>7620</xdr:rowOff>
    </xdr:to>
    <xdr:cxnSp macro="">
      <xdr:nvCxnSpPr>
        <xdr:cNvPr id="318" name="直線コネクタ 317">
          <a:extLst>
            <a:ext uri="{FF2B5EF4-FFF2-40B4-BE49-F238E27FC236}">
              <a16:creationId xmlns:a16="http://schemas.microsoft.com/office/drawing/2014/main" id="{A4CBDC39-B5D8-4453-B7F6-04DBBDEA1EBF}"/>
            </a:ext>
          </a:extLst>
        </xdr:cNvPr>
        <xdr:cNvCxnSpPr/>
      </xdr:nvCxnSpPr>
      <xdr:spPr>
        <a:xfrm>
          <a:off x="1130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a:extLst>
            <a:ext uri="{FF2B5EF4-FFF2-40B4-BE49-F238E27FC236}">
              <a16:creationId xmlns:a16="http://schemas.microsoft.com/office/drawing/2014/main" id="{7C0DD3E7-0588-4202-8597-6AB59240AE26}"/>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20" name="n_2aveValue【福祉施設】&#10;有形固定資産減価償却率">
          <a:extLst>
            <a:ext uri="{FF2B5EF4-FFF2-40B4-BE49-F238E27FC236}">
              <a16:creationId xmlns:a16="http://schemas.microsoft.com/office/drawing/2014/main" id="{887799D5-9452-4739-AE90-31C9CB1B1D7C}"/>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a:extLst>
            <a:ext uri="{FF2B5EF4-FFF2-40B4-BE49-F238E27FC236}">
              <a16:creationId xmlns:a16="http://schemas.microsoft.com/office/drawing/2014/main" id="{0C260FA0-DFA2-41DB-AF81-02DC339C7269}"/>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2" name="n_4aveValue【福祉施設】&#10;有形固定資産減価償却率">
          <a:extLst>
            <a:ext uri="{FF2B5EF4-FFF2-40B4-BE49-F238E27FC236}">
              <a16:creationId xmlns:a16="http://schemas.microsoft.com/office/drawing/2014/main" id="{84A396F7-95B2-4A17-A80F-7A46F030F849}"/>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323" name="n_1mainValue【福祉施設】&#10;有形固定資産減価償却率">
          <a:extLst>
            <a:ext uri="{FF2B5EF4-FFF2-40B4-BE49-F238E27FC236}">
              <a16:creationId xmlns:a16="http://schemas.microsoft.com/office/drawing/2014/main" id="{B1A07417-1F40-4314-A8E2-8A29DF6096B8}"/>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74313</xdr:rowOff>
    </xdr:from>
    <xdr:ext cx="405111" cy="259045"/>
    <xdr:sp macro="" textlink="">
      <xdr:nvSpPr>
        <xdr:cNvPr id="324" name="n_2mainValue【福祉施設】&#10;有形固定資産減価償却率">
          <a:extLst>
            <a:ext uri="{FF2B5EF4-FFF2-40B4-BE49-F238E27FC236}">
              <a16:creationId xmlns:a16="http://schemas.microsoft.com/office/drawing/2014/main" id="{A856E5AE-6D17-4CAA-B83A-0DE5C4F1677B}"/>
            </a:ext>
          </a:extLst>
        </xdr:cNvPr>
        <xdr:cNvSpPr txBox="1"/>
      </xdr:nvSpPr>
      <xdr:spPr>
        <a:xfrm>
          <a:off x="2705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49547</xdr:rowOff>
    </xdr:from>
    <xdr:ext cx="405111" cy="259045"/>
    <xdr:sp macro="" textlink="">
      <xdr:nvSpPr>
        <xdr:cNvPr id="325" name="n_3mainValue【福祉施設】&#10;有形固定資産減価償却率">
          <a:extLst>
            <a:ext uri="{FF2B5EF4-FFF2-40B4-BE49-F238E27FC236}">
              <a16:creationId xmlns:a16="http://schemas.microsoft.com/office/drawing/2014/main" id="{C375EB33-7689-4169-AEE9-A5D50959CC8E}"/>
            </a:ext>
          </a:extLst>
        </xdr:cNvPr>
        <xdr:cNvSpPr txBox="1"/>
      </xdr:nvSpPr>
      <xdr:spPr>
        <a:xfrm>
          <a:off x="1816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26" name="n_4mainValue【福祉施設】&#10;有形固定資産減価償却率">
          <a:extLst>
            <a:ext uri="{FF2B5EF4-FFF2-40B4-BE49-F238E27FC236}">
              <a16:creationId xmlns:a16="http://schemas.microsoft.com/office/drawing/2014/main" id="{08D227F8-E28E-480B-B54D-4FCDC8BDEBDB}"/>
            </a:ext>
          </a:extLst>
        </xdr:cNvPr>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9756F04A-D873-44D6-A473-9DAD18FE50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D19F941F-37C8-4B65-9556-ED25917E97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C02359A-634E-4C78-8505-45511D9812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AA53ECBD-20E3-499E-8F9C-73925C23CD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9CE46F51-3EAF-4B9B-BB6A-16BF6B9570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90ACE0B5-109B-4683-9CD6-4BE1410170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3FBE51E8-A3D8-4250-B3B2-82C02D4CED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BBAD4493-AD51-4C39-9FAA-69B63C19977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95254D69-6636-4FED-A8E1-1F5EFB9033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9AACAE11-7E6D-4D5E-8A9A-03E88DC94B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19F6409B-4209-4B28-BD6F-1251DD59A5F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E7D7C306-5E55-4F4E-AFF3-5109BB72C80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8125F3DD-D7E7-40BF-8C14-B4AFF2745CE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455C7384-A3C3-472D-8435-EB1E226AF7B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69823853-5CE8-4ED5-B05D-8A4B243CFE7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353FB8AD-80EF-4B4B-83B4-68D95244A06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5FC5653-F58C-4E0D-A291-0D5449BDAF1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A5FF34DE-8C7A-4944-B3D8-087FF415FE5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3CB38BA0-7BA2-4FAF-9970-3FE790C5058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6A2170B0-E08D-4DF0-B08F-D9F967028BC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76AEA151-D8DB-4A25-A389-176FE2C5277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7B5FA95-69A9-4F5E-9837-B0D1EB234F5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545FFBA4-48B0-41FE-8945-5230F6CDDC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F01615A3-79A2-4F5C-9A72-ECEB4FDC222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A320CB27-9BB4-4BB3-9B55-8507B239BC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EEDA545B-0FD5-45BD-BABF-C1E2683AFFEF}"/>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2451A491-1E36-4D44-BC0D-7926C0240559}"/>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B56A20EF-C588-44F8-80C9-7E1E620F68FF}"/>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9A737456-2DFE-4686-A562-0CA9E2DFC7C1}"/>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BBF654D6-E9D6-445B-9639-78D63A2FC99F}"/>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4BE81EB9-589A-4E7E-862A-21DDC1324A8C}"/>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A2B2253E-9A5E-43ED-BE67-36379A6C3F09}"/>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E822E675-2FC2-4348-BE12-4521B2FD0509}"/>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6E2B5039-C296-4163-BF38-1ECB5A4A1EA4}"/>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025905AD-4127-4566-AE4A-2757A1FC08E3}"/>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23C081DA-A3FE-4439-8CBD-DEC191437015}"/>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DF64E39-FAAF-4027-A3E9-DB522F4E36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E743433-FA90-4D67-B523-6CE74450F9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AE4993E-1B99-4E11-A786-8DABDA3C3E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D10E94C-D190-45A4-98A0-6FAAE74608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3ABE22EE-2EE4-4098-B889-FEAC54E530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43906</xdr:rowOff>
    </xdr:from>
    <xdr:to>
      <xdr:col>55</xdr:col>
      <xdr:colOff>50800</xdr:colOff>
      <xdr:row>84</xdr:row>
      <xdr:rowOff>145506</xdr:rowOff>
    </xdr:to>
    <xdr:sp macro="" textlink="">
      <xdr:nvSpPr>
        <xdr:cNvPr id="368" name="楕円 367">
          <a:extLst>
            <a:ext uri="{FF2B5EF4-FFF2-40B4-BE49-F238E27FC236}">
              <a16:creationId xmlns:a16="http://schemas.microsoft.com/office/drawing/2014/main" id="{A47300AF-D7CD-43A6-A499-87D2D8AACEF7}"/>
            </a:ext>
          </a:extLst>
        </xdr:cNvPr>
        <xdr:cNvSpPr/>
      </xdr:nvSpPr>
      <xdr:spPr>
        <a:xfrm>
          <a:off x="10426700" y="144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66783</xdr:rowOff>
    </xdr:from>
    <xdr:ext cx="469744" cy="259045"/>
    <xdr:sp macro="" textlink="">
      <xdr:nvSpPr>
        <xdr:cNvPr id="369" name="【福祉施設】&#10;一人当たり面積該当値テキスト">
          <a:extLst>
            <a:ext uri="{FF2B5EF4-FFF2-40B4-BE49-F238E27FC236}">
              <a16:creationId xmlns:a16="http://schemas.microsoft.com/office/drawing/2014/main" id="{8D86ED72-872C-4C48-B393-E6DA25639A49}"/>
            </a:ext>
          </a:extLst>
        </xdr:cNvPr>
        <xdr:cNvSpPr txBox="1"/>
      </xdr:nvSpPr>
      <xdr:spPr>
        <a:xfrm>
          <a:off x="10515600" y="1429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50437</xdr:rowOff>
    </xdr:from>
    <xdr:to>
      <xdr:col>50</xdr:col>
      <xdr:colOff>165100</xdr:colOff>
      <xdr:row>84</xdr:row>
      <xdr:rowOff>152037</xdr:rowOff>
    </xdr:to>
    <xdr:sp macro="" textlink="">
      <xdr:nvSpPr>
        <xdr:cNvPr id="370" name="楕円 369">
          <a:extLst>
            <a:ext uri="{FF2B5EF4-FFF2-40B4-BE49-F238E27FC236}">
              <a16:creationId xmlns:a16="http://schemas.microsoft.com/office/drawing/2014/main" id="{2646484C-DE2F-49E9-AC2C-6017AF9D69E7}"/>
            </a:ext>
          </a:extLst>
        </xdr:cNvPr>
        <xdr:cNvSpPr/>
      </xdr:nvSpPr>
      <xdr:spPr>
        <a:xfrm>
          <a:off x="9588500" y="144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94706</xdr:rowOff>
    </xdr:from>
    <xdr:to>
      <xdr:col>55</xdr:col>
      <xdr:colOff>0</xdr:colOff>
      <xdr:row>84</xdr:row>
      <xdr:rowOff>101237</xdr:rowOff>
    </xdr:to>
    <xdr:cxnSp macro="">
      <xdr:nvCxnSpPr>
        <xdr:cNvPr id="371" name="直線コネクタ 370">
          <a:extLst>
            <a:ext uri="{FF2B5EF4-FFF2-40B4-BE49-F238E27FC236}">
              <a16:creationId xmlns:a16="http://schemas.microsoft.com/office/drawing/2014/main" id="{344E1085-5E5E-410D-9E5F-949438A9AF3D}"/>
            </a:ext>
          </a:extLst>
        </xdr:cNvPr>
        <xdr:cNvCxnSpPr/>
      </xdr:nvCxnSpPr>
      <xdr:spPr>
        <a:xfrm flipV="1">
          <a:off x="9639300" y="14496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56969</xdr:rowOff>
    </xdr:from>
    <xdr:to>
      <xdr:col>46</xdr:col>
      <xdr:colOff>38100</xdr:colOff>
      <xdr:row>84</xdr:row>
      <xdr:rowOff>158569</xdr:rowOff>
    </xdr:to>
    <xdr:sp macro="" textlink="">
      <xdr:nvSpPr>
        <xdr:cNvPr id="372" name="楕円 371">
          <a:extLst>
            <a:ext uri="{FF2B5EF4-FFF2-40B4-BE49-F238E27FC236}">
              <a16:creationId xmlns:a16="http://schemas.microsoft.com/office/drawing/2014/main" id="{4FCF943C-02E2-424E-88EC-25A1DE586454}"/>
            </a:ext>
          </a:extLst>
        </xdr:cNvPr>
        <xdr:cNvSpPr/>
      </xdr:nvSpPr>
      <xdr:spPr>
        <a:xfrm>
          <a:off x="8699500" y="14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101237</xdr:rowOff>
    </xdr:from>
    <xdr:to>
      <xdr:col>50</xdr:col>
      <xdr:colOff>114300</xdr:colOff>
      <xdr:row>84</xdr:row>
      <xdr:rowOff>107769</xdr:rowOff>
    </xdr:to>
    <xdr:cxnSp macro="">
      <xdr:nvCxnSpPr>
        <xdr:cNvPr id="373" name="直線コネクタ 372">
          <a:extLst>
            <a:ext uri="{FF2B5EF4-FFF2-40B4-BE49-F238E27FC236}">
              <a16:creationId xmlns:a16="http://schemas.microsoft.com/office/drawing/2014/main" id="{0BFDB2EF-32E0-48D5-A141-BD81B00F31AE}"/>
            </a:ext>
          </a:extLst>
        </xdr:cNvPr>
        <xdr:cNvCxnSpPr/>
      </xdr:nvCxnSpPr>
      <xdr:spPr>
        <a:xfrm flipV="1">
          <a:off x="8750300" y="14503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74" name="楕円 373">
          <a:extLst>
            <a:ext uri="{FF2B5EF4-FFF2-40B4-BE49-F238E27FC236}">
              <a16:creationId xmlns:a16="http://schemas.microsoft.com/office/drawing/2014/main" id="{FE954C11-CAED-4CF8-9488-62F488F28705}"/>
            </a:ext>
          </a:extLst>
        </xdr:cNvPr>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107769</xdr:rowOff>
    </xdr:from>
    <xdr:to>
      <xdr:col>45</xdr:col>
      <xdr:colOff>177800</xdr:colOff>
      <xdr:row>84</xdr:row>
      <xdr:rowOff>113212</xdr:rowOff>
    </xdr:to>
    <xdr:cxnSp macro="">
      <xdr:nvCxnSpPr>
        <xdr:cNvPr id="375" name="直線コネクタ 374">
          <a:extLst>
            <a:ext uri="{FF2B5EF4-FFF2-40B4-BE49-F238E27FC236}">
              <a16:creationId xmlns:a16="http://schemas.microsoft.com/office/drawing/2014/main" id="{8D4EBC0C-8165-410C-A315-293444C15151}"/>
            </a:ext>
          </a:extLst>
        </xdr:cNvPr>
        <xdr:cNvCxnSpPr/>
      </xdr:nvCxnSpPr>
      <xdr:spPr>
        <a:xfrm flipV="1">
          <a:off x="7861300" y="145095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70031</xdr:rowOff>
    </xdr:from>
    <xdr:to>
      <xdr:col>36</xdr:col>
      <xdr:colOff>165100</xdr:colOff>
      <xdr:row>85</xdr:row>
      <xdr:rowOff>181</xdr:rowOff>
    </xdr:to>
    <xdr:sp macro="" textlink="">
      <xdr:nvSpPr>
        <xdr:cNvPr id="376" name="楕円 375">
          <a:extLst>
            <a:ext uri="{FF2B5EF4-FFF2-40B4-BE49-F238E27FC236}">
              <a16:creationId xmlns:a16="http://schemas.microsoft.com/office/drawing/2014/main" id="{9BE0C973-951E-4AF9-AB71-1AE608AA5EFE}"/>
            </a:ext>
          </a:extLst>
        </xdr:cNvPr>
        <xdr:cNvSpPr/>
      </xdr:nvSpPr>
      <xdr:spPr>
        <a:xfrm>
          <a:off x="6921500" y="144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120831</xdr:rowOff>
    </xdr:to>
    <xdr:cxnSp macro="">
      <xdr:nvCxnSpPr>
        <xdr:cNvPr id="377" name="直線コネクタ 376">
          <a:extLst>
            <a:ext uri="{FF2B5EF4-FFF2-40B4-BE49-F238E27FC236}">
              <a16:creationId xmlns:a16="http://schemas.microsoft.com/office/drawing/2014/main" id="{01C61D98-4E2B-4DFC-98C1-042A8C9E6EFB}"/>
            </a:ext>
          </a:extLst>
        </xdr:cNvPr>
        <xdr:cNvCxnSpPr/>
      </xdr:nvCxnSpPr>
      <xdr:spPr>
        <a:xfrm flipV="1">
          <a:off x="6972300" y="145150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24179F59-AF0D-4395-9E39-488B71F9FC45}"/>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5C0B2736-EF10-4D60-BBCC-CB282647B717}"/>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20BAB838-90B4-4822-8DDC-6FAFF30E3784}"/>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A01D7EB8-3930-4600-93E5-AE065D9BF96E}"/>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143164</xdr:rowOff>
    </xdr:from>
    <xdr:ext cx="469744" cy="259045"/>
    <xdr:sp macro="" textlink="">
      <xdr:nvSpPr>
        <xdr:cNvPr id="382" name="n_1mainValue【福祉施設】&#10;一人当たり面積">
          <a:extLst>
            <a:ext uri="{FF2B5EF4-FFF2-40B4-BE49-F238E27FC236}">
              <a16:creationId xmlns:a16="http://schemas.microsoft.com/office/drawing/2014/main" id="{056347D6-438B-4261-B5A2-05715282C8D5}"/>
            </a:ext>
          </a:extLst>
        </xdr:cNvPr>
        <xdr:cNvSpPr txBox="1"/>
      </xdr:nvSpPr>
      <xdr:spPr>
        <a:xfrm>
          <a:off x="9391727" y="145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149696</xdr:rowOff>
    </xdr:from>
    <xdr:ext cx="469744" cy="259045"/>
    <xdr:sp macro="" textlink="">
      <xdr:nvSpPr>
        <xdr:cNvPr id="383" name="n_2mainValue【福祉施設】&#10;一人当たり面積">
          <a:extLst>
            <a:ext uri="{FF2B5EF4-FFF2-40B4-BE49-F238E27FC236}">
              <a16:creationId xmlns:a16="http://schemas.microsoft.com/office/drawing/2014/main" id="{4F88B238-9ECF-4886-8C07-92948967A880}"/>
            </a:ext>
          </a:extLst>
        </xdr:cNvPr>
        <xdr:cNvSpPr txBox="1"/>
      </xdr:nvSpPr>
      <xdr:spPr>
        <a:xfrm>
          <a:off x="8515427" y="145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155139</xdr:rowOff>
    </xdr:from>
    <xdr:ext cx="469744" cy="259045"/>
    <xdr:sp macro="" textlink="">
      <xdr:nvSpPr>
        <xdr:cNvPr id="384" name="n_3mainValue【福祉施設】&#10;一人当たり面積">
          <a:extLst>
            <a:ext uri="{FF2B5EF4-FFF2-40B4-BE49-F238E27FC236}">
              <a16:creationId xmlns:a16="http://schemas.microsoft.com/office/drawing/2014/main" id="{D62E89DC-9D51-4E18-945C-AC41E4F81118}"/>
            </a:ext>
          </a:extLst>
        </xdr:cNvPr>
        <xdr:cNvSpPr txBox="1"/>
      </xdr:nvSpPr>
      <xdr:spPr>
        <a:xfrm>
          <a:off x="7626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16708</xdr:rowOff>
    </xdr:from>
    <xdr:ext cx="469744" cy="259045"/>
    <xdr:sp macro="" textlink="">
      <xdr:nvSpPr>
        <xdr:cNvPr id="385" name="n_4mainValue【福祉施設】&#10;一人当たり面積">
          <a:extLst>
            <a:ext uri="{FF2B5EF4-FFF2-40B4-BE49-F238E27FC236}">
              <a16:creationId xmlns:a16="http://schemas.microsoft.com/office/drawing/2014/main" id="{B106E40A-21F4-44BD-97E2-CB0FC6E04890}"/>
            </a:ext>
          </a:extLst>
        </xdr:cNvPr>
        <xdr:cNvSpPr txBox="1"/>
      </xdr:nvSpPr>
      <xdr:spPr>
        <a:xfrm>
          <a:off x="6737427" y="142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BD0B0CFA-F346-419C-8A8A-B656426502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58B732B2-C546-4CC9-A9AD-7363A405846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666A5337-80E9-49AA-933C-AA6872245DE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2FBF2402-3E46-4FB9-BFE0-2055D8C56E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E6DCE9E1-2CC4-4E12-A901-8CF4D564B0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4CFBA37A-EA71-45F5-AAFD-0A29A34BB1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F024E23D-DEF2-4363-82C3-DCEA4C82B4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A7DA8D38-2D62-4AB2-B89D-3CE6DCC4CA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5CC5966F-8C75-4DAB-AA11-1C6DCB4E2A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63D384F-9BC3-4457-9048-B1DFF64F19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5E722A33-0C4C-4E3F-9F4B-E54AC7A9C8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4474E831-B00F-4234-83F4-3FA1A10F49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4D237CD1-8642-4FD2-A273-AC810DC282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D28528F0-5892-4390-88F8-C6D14E0E43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B3231B5B-9F8C-409A-A6B4-7B48F13008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99BAB70B-BD0D-4F0B-866E-B7E42C0D8E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04C42AF0-F2D9-446B-BD8C-B8AFC3D68D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98663490-ADC0-4CEE-B024-FB7662CA47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08C79AC5-A3E5-41D5-A313-952FA48F09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4EE5290A-EE7B-4C67-B135-5CB4D0AC87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67D42699-FDBD-4D9B-AF54-3F091982FF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558A99EC-5FCD-47A2-A548-934B8004B2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4F5ECD0F-08CD-4539-9476-831CA619D46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DBBD4CB2-A689-4499-8CBE-23CA2BBA54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22E0E07B-E08C-4E08-9FC9-9F0A9DE1DE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D05040C5-8DA3-4D5C-8C3A-71353C8267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782BE84C-9F4F-41D8-99D1-3D4E4015069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a:extLst>
            <a:ext uri="{FF2B5EF4-FFF2-40B4-BE49-F238E27FC236}">
              <a16:creationId xmlns:a16="http://schemas.microsoft.com/office/drawing/2014/main" id="{C60A1F67-F574-4AF3-8CBB-52EFA7E16D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a:extLst>
            <a:ext uri="{FF2B5EF4-FFF2-40B4-BE49-F238E27FC236}">
              <a16:creationId xmlns:a16="http://schemas.microsoft.com/office/drawing/2014/main" id="{EA417BD4-2E9B-4DF9-BB02-1634D6EE6DF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a:extLst>
            <a:ext uri="{FF2B5EF4-FFF2-40B4-BE49-F238E27FC236}">
              <a16:creationId xmlns:a16="http://schemas.microsoft.com/office/drawing/2014/main" id="{22AFA0E3-B418-4CC4-A6E2-CEFE7AB2755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a:extLst>
            <a:ext uri="{FF2B5EF4-FFF2-40B4-BE49-F238E27FC236}">
              <a16:creationId xmlns:a16="http://schemas.microsoft.com/office/drawing/2014/main" id="{0EC173EE-FF37-4AE7-8ECE-A07E5C3989E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a:extLst>
            <a:ext uri="{FF2B5EF4-FFF2-40B4-BE49-F238E27FC236}">
              <a16:creationId xmlns:a16="http://schemas.microsoft.com/office/drawing/2014/main" id="{EA64E664-964C-4D0A-9792-F55191BC86C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a:extLst>
            <a:ext uri="{FF2B5EF4-FFF2-40B4-BE49-F238E27FC236}">
              <a16:creationId xmlns:a16="http://schemas.microsoft.com/office/drawing/2014/main" id="{E79CC44A-F8A6-4148-A4E6-22AE3D67ED3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a:extLst>
            <a:ext uri="{FF2B5EF4-FFF2-40B4-BE49-F238E27FC236}">
              <a16:creationId xmlns:a16="http://schemas.microsoft.com/office/drawing/2014/main" id="{F2AAD0FE-A556-49A8-B562-0D8D23629C0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a:extLst>
            <a:ext uri="{FF2B5EF4-FFF2-40B4-BE49-F238E27FC236}">
              <a16:creationId xmlns:a16="http://schemas.microsoft.com/office/drawing/2014/main" id="{AC049B43-FCCA-4C41-BF02-C70ADD23FC0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a:extLst>
            <a:ext uri="{FF2B5EF4-FFF2-40B4-BE49-F238E27FC236}">
              <a16:creationId xmlns:a16="http://schemas.microsoft.com/office/drawing/2014/main" id="{87C1FD4B-C4D6-41D5-881A-0CCE53920FB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a:extLst>
            <a:ext uri="{FF2B5EF4-FFF2-40B4-BE49-F238E27FC236}">
              <a16:creationId xmlns:a16="http://schemas.microsoft.com/office/drawing/2014/main" id="{E18B8BF1-19B2-43A5-AAF7-BF0CEA4C1B4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9E5BCA88-C944-4201-B4A6-B4BFF4F770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a:extLst>
            <a:ext uri="{FF2B5EF4-FFF2-40B4-BE49-F238E27FC236}">
              <a16:creationId xmlns:a16="http://schemas.microsoft.com/office/drawing/2014/main" id="{F03C48CF-6D6D-4347-B328-C432CEDC29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69A31C68-A437-4112-B4F3-4A20AAB62C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a:extLst>
            <a:ext uri="{FF2B5EF4-FFF2-40B4-BE49-F238E27FC236}">
              <a16:creationId xmlns:a16="http://schemas.microsoft.com/office/drawing/2014/main" id="{C2837C67-A46D-4D03-B907-3E04FEAADCB2}"/>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a:extLst>
            <a:ext uri="{FF2B5EF4-FFF2-40B4-BE49-F238E27FC236}">
              <a16:creationId xmlns:a16="http://schemas.microsoft.com/office/drawing/2014/main" id="{B51381DB-C08C-4426-899B-7EA8AA30835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a:extLst>
            <a:ext uri="{FF2B5EF4-FFF2-40B4-BE49-F238E27FC236}">
              <a16:creationId xmlns:a16="http://schemas.microsoft.com/office/drawing/2014/main" id="{39CAC649-53A2-495E-BD66-B2BE9E3D013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53EFEF89-1138-4AD8-88C8-07B5D1B7FEE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a:extLst>
            <a:ext uri="{FF2B5EF4-FFF2-40B4-BE49-F238E27FC236}">
              <a16:creationId xmlns:a16="http://schemas.microsoft.com/office/drawing/2014/main" id="{F1E01945-0643-484F-A8CB-8A0708A3BD4B}"/>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26D09555-A454-4662-B764-BFDB1B975611}"/>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a:extLst>
            <a:ext uri="{FF2B5EF4-FFF2-40B4-BE49-F238E27FC236}">
              <a16:creationId xmlns:a16="http://schemas.microsoft.com/office/drawing/2014/main" id="{3E10A0FB-4BAB-4A80-B19B-6C9338A2C6F5}"/>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a:extLst>
            <a:ext uri="{FF2B5EF4-FFF2-40B4-BE49-F238E27FC236}">
              <a16:creationId xmlns:a16="http://schemas.microsoft.com/office/drawing/2014/main" id="{9DCC375C-47CC-486A-B99D-00CA573054D3}"/>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4" name="フローチャート: 判断 433">
          <a:extLst>
            <a:ext uri="{FF2B5EF4-FFF2-40B4-BE49-F238E27FC236}">
              <a16:creationId xmlns:a16="http://schemas.microsoft.com/office/drawing/2014/main" id="{A293AB70-22E9-4E23-B8EA-F543C81C5DB6}"/>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5" name="フローチャート: 判断 434">
          <a:extLst>
            <a:ext uri="{FF2B5EF4-FFF2-40B4-BE49-F238E27FC236}">
              <a16:creationId xmlns:a16="http://schemas.microsoft.com/office/drawing/2014/main" id="{41466EE5-1005-4D98-8A1A-C9C691096206}"/>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6" name="フローチャート: 判断 435">
          <a:extLst>
            <a:ext uri="{FF2B5EF4-FFF2-40B4-BE49-F238E27FC236}">
              <a16:creationId xmlns:a16="http://schemas.microsoft.com/office/drawing/2014/main" id="{3CD26880-ECC1-4885-8EB9-FEF0BD54EA3A}"/>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1917BF8-0474-4636-B81E-8694D07DEB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5147ADE-A11B-4951-9458-BEB6DAB270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AE352F07-14C3-4C76-9F1C-3C10CDD9C0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4396CE7B-B7C5-4E7C-9DBF-E55F68A074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267CA6B0-6364-4963-AC38-E450759B68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442" name="楕円 441">
          <a:extLst>
            <a:ext uri="{FF2B5EF4-FFF2-40B4-BE49-F238E27FC236}">
              <a16:creationId xmlns:a16="http://schemas.microsoft.com/office/drawing/2014/main" id="{AD9B4E3C-29FA-43A1-80F8-42954281EAEC}"/>
            </a:ext>
          </a:extLst>
        </xdr:cNvPr>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137812</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CE4DB2A6-2EEA-49B3-B386-C7CDF9DACEC6}"/>
            </a:ext>
          </a:extLst>
        </xdr:cNvPr>
        <xdr:cNvSpPr txBox="1"/>
      </xdr:nvSpPr>
      <xdr:spPr>
        <a:xfrm>
          <a:off x="16357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444" name="楕円 443">
          <a:extLst>
            <a:ext uri="{FF2B5EF4-FFF2-40B4-BE49-F238E27FC236}">
              <a16:creationId xmlns:a16="http://schemas.microsoft.com/office/drawing/2014/main" id="{4C2939B7-EC4F-4D66-9A0D-808956E1624E}"/>
            </a:ext>
          </a:extLst>
        </xdr:cNvPr>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165735</xdr:rowOff>
    </xdr:from>
    <xdr:to>
      <xdr:col>85</xdr:col>
      <xdr:colOff>127000</xdr:colOff>
      <xdr:row>39</xdr:row>
      <xdr:rowOff>118110</xdr:rowOff>
    </xdr:to>
    <xdr:cxnSp macro="">
      <xdr:nvCxnSpPr>
        <xdr:cNvPr id="445" name="直線コネクタ 444">
          <a:extLst>
            <a:ext uri="{FF2B5EF4-FFF2-40B4-BE49-F238E27FC236}">
              <a16:creationId xmlns:a16="http://schemas.microsoft.com/office/drawing/2014/main" id="{6EDC7FB4-E1E5-47FF-B5C5-C53A38593108}"/>
            </a:ext>
          </a:extLst>
        </xdr:cNvPr>
        <xdr:cNvCxnSpPr/>
      </xdr:nvCxnSpPr>
      <xdr:spPr>
        <a:xfrm flipV="1">
          <a:off x="15481300" y="650938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446" name="楕円 445">
          <a:extLst>
            <a:ext uri="{FF2B5EF4-FFF2-40B4-BE49-F238E27FC236}">
              <a16:creationId xmlns:a16="http://schemas.microsoft.com/office/drawing/2014/main" id="{1CDF12D5-8C06-4EF6-849C-C988D2EE4E3D}"/>
            </a:ext>
          </a:extLst>
        </xdr:cNvPr>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41</xdr:row>
      <xdr:rowOff>55245</xdr:rowOff>
    </xdr:to>
    <xdr:cxnSp macro="">
      <xdr:nvCxnSpPr>
        <xdr:cNvPr id="447" name="直線コネクタ 446">
          <a:extLst>
            <a:ext uri="{FF2B5EF4-FFF2-40B4-BE49-F238E27FC236}">
              <a16:creationId xmlns:a16="http://schemas.microsoft.com/office/drawing/2014/main" id="{10A027EE-16EB-471C-B8E4-8952A8E52595}"/>
            </a:ext>
          </a:extLst>
        </xdr:cNvPr>
        <xdr:cNvCxnSpPr/>
      </xdr:nvCxnSpPr>
      <xdr:spPr>
        <a:xfrm flipV="1">
          <a:off x="14592300" y="680466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141605</xdr:rowOff>
    </xdr:from>
    <xdr:to>
      <xdr:col>72</xdr:col>
      <xdr:colOff>38100</xdr:colOff>
      <xdr:row>41</xdr:row>
      <xdr:rowOff>71755</xdr:rowOff>
    </xdr:to>
    <xdr:sp macro="" textlink="">
      <xdr:nvSpPr>
        <xdr:cNvPr id="448" name="楕円 447">
          <a:extLst>
            <a:ext uri="{FF2B5EF4-FFF2-40B4-BE49-F238E27FC236}">
              <a16:creationId xmlns:a16="http://schemas.microsoft.com/office/drawing/2014/main" id="{BB452001-8DB9-41C9-996B-A4390C2BB36F}"/>
            </a:ext>
          </a:extLst>
        </xdr:cNvPr>
        <xdr:cNvSpPr/>
      </xdr:nvSpPr>
      <xdr:spPr>
        <a:xfrm>
          <a:off x="13652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20955</xdr:rowOff>
    </xdr:from>
    <xdr:to>
      <xdr:col>76</xdr:col>
      <xdr:colOff>114300</xdr:colOff>
      <xdr:row>41</xdr:row>
      <xdr:rowOff>55245</xdr:rowOff>
    </xdr:to>
    <xdr:cxnSp macro="">
      <xdr:nvCxnSpPr>
        <xdr:cNvPr id="449" name="直線コネクタ 448">
          <a:extLst>
            <a:ext uri="{FF2B5EF4-FFF2-40B4-BE49-F238E27FC236}">
              <a16:creationId xmlns:a16="http://schemas.microsoft.com/office/drawing/2014/main" id="{DE0DF7E8-8922-469B-B3F1-EFBD62FA7E02}"/>
            </a:ext>
          </a:extLst>
        </xdr:cNvPr>
        <xdr:cNvCxnSpPr/>
      </xdr:nvCxnSpPr>
      <xdr:spPr>
        <a:xfrm>
          <a:off x="13703300" y="7050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88265</xdr:rowOff>
    </xdr:from>
    <xdr:to>
      <xdr:col>67</xdr:col>
      <xdr:colOff>101600</xdr:colOff>
      <xdr:row>41</xdr:row>
      <xdr:rowOff>18415</xdr:rowOff>
    </xdr:to>
    <xdr:sp macro="" textlink="">
      <xdr:nvSpPr>
        <xdr:cNvPr id="450" name="楕円 449">
          <a:extLst>
            <a:ext uri="{FF2B5EF4-FFF2-40B4-BE49-F238E27FC236}">
              <a16:creationId xmlns:a16="http://schemas.microsoft.com/office/drawing/2014/main" id="{F5E4635C-A2FC-40AE-ADBC-C5972C0633C1}"/>
            </a:ext>
          </a:extLst>
        </xdr:cNvPr>
        <xdr:cNvSpPr/>
      </xdr:nvSpPr>
      <xdr:spPr>
        <a:xfrm>
          <a:off x="12763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139065</xdr:rowOff>
    </xdr:from>
    <xdr:to>
      <xdr:col>71</xdr:col>
      <xdr:colOff>177800</xdr:colOff>
      <xdr:row>41</xdr:row>
      <xdr:rowOff>20955</xdr:rowOff>
    </xdr:to>
    <xdr:cxnSp macro="">
      <xdr:nvCxnSpPr>
        <xdr:cNvPr id="451" name="直線コネクタ 450">
          <a:extLst>
            <a:ext uri="{FF2B5EF4-FFF2-40B4-BE49-F238E27FC236}">
              <a16:creationId xmlns:a16="http://schemas.microsoft.com/office/drawing/2014/main" id="{C0E1C9ED-9FAC-4257-A81C-E86D784A3A0C}"/>
            </a:ext>
          </a:extLst>
        </xdr:cNvPr>
        <xdr:cNvCxnSpPr/>
      </xdr:nvCxnSpPr>
      <xdr:spPr>
        <a:xfrm>
          <a:off x="12814300" y="69970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B3D98086-E10B-4BA7-827F-0462D092B157}"/>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5263B1EB-6E80-4070-AE06-5884ECFAFEF4}"/>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0AA7BD1A-65FB-430D-AF24-3CA83EC30BCE}"/>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5" name="n_4aveValue【一般廃棄物処理施設】&#10;有形固定資産減価償却率">
          <a:extLst>
            <a:ext uri="{FF2B5EF4-FFF2-40B4-BE49-F238E27FC236}">
              <a16:creationId xmlns:a16="http://schemas.microsoft.com/office/drawing/2014/main" id="{4D06BC4C-5FAA-4A96-8B77-586923E61C5E}"/>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EB518E8C-EEFE-4C00-A0F3-33288F338357}"/>
            </a:ext>
          </a:extLst>
        </xdr:cNvPr>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8CF7A0CE-963E-4BAB-AC08-FB1DF7D927AB}"/>
            </a:ext>
          </a:extLst>
        </xdr:cNvPr>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62882</xdr:rowOff>
    </xdr:from>
    <xdr:ext cx="405111" cy="259045"/>
    <xdr:sp macro="" textlink="">
      <xdr:nvSpPr>
        <xdr:cNvPr id="458" name="n_3mainValue【一般廃棄物処理施設】&#10;有形固定資産減価償却率">
          <a:extLst>
            <a:ext uri="{FF2B5EF4-FFF2-40B4-BE49-F238E27FC236}">
              <a16:creationId xmlns:a16="http://schemas.microsoft.com/office/drawing/2014/main" id="{3FF246BB-331F-4C2F-8E2F-D7D1D76A36C6}"/>
            </a:ext>
          </a:extLst>
        </xdr:cNvPr>
        <xdr:cNvSpPr txBox="1"/>
      </xdr:nvSpPr>
      <xdr:spPr>
        <a:xfrm>
          <a:off x="13500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9542</xdr:rowOff>
    </xdr:from>
    <xdr:ext cx="405111" cy="259045"/>
    <xdr:sp macro="" textlink="">
      <xdr:nvSpPr>
        <xdr:cNvPr id="459" name="n_4mainValue【一般廃棄物処理施設】&#10;有形固定資産減価償却率">
          <a:extLst>
            <a:ext uri="{FF2B5EF4-FFF2-40B4-BE49-F238E27FC236}">
              <a16:creationId xmlns:a16="http://schemas.microsoft.com/office/drawing/2014/main" id="{62546CB9-969D-42D8-8C1A-5EDB09C487D2}"/>
            </a:ext>
          </a:extLst>
        </xdr:cNvPr>
        <xdr:cNvSpPr txBox="1"/>
      </xdr:nvSpPr>
      <xdr:spPr>
        <a:xfrm>
          <a:off x="12611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616A9278-9A10-4D3D-84E8-38286EDFB0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6C79078C-698C-4576-85E2-4D72DF51AA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7D6B1845-38FD-4616-9534-739CA9AA28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A095FEEB-1A8E-46C0-8ED3-1E34AE85A3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7F0147AB-790E-4FEE-B73B-758623BFAB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29070E92-5CDC-4AD1-AB13-397B13E8F1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3450B1AF-54C8-4976-B701-D58A793689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4D07A54B-1695-4E78-BA76-E9571F65DC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D3A4352A-4572-4FAD-9ED5-498DF52CF9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6DC2831E-02A7-4530-ADF0-DA6F887CFB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5D62A0EC-924F-415A-8BE2-B2C40007067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a:extLst>
            <a:ext uri="{FF2B5EF4-FFF2-40B4-BE49-F238E27FC236}">
              <a16:creationId xmlns:a16="http://schemas.microsoft.com/office/drawing/2014/main" id="{BE9448C3-D6E8-469E-BEA3-44001B4B8C7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883F5577-9D51-4AE0-90A1-76D3E3B9CF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a:extLst>
            <a:ext uri="{FF2B5EF4-FFF2-40B4-BE49-F238E27FC236}">
              <a16:creationId xmlns:a16="http://schemas.microsoft.com/office/drawing/2014/main" id="{F1437A91-3E65-4BBC-BEE0-29D49BCDC33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4C8D5063-FCB5-4A5B-815F-FB8C00CF9A2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id="{B88DA8A2-B3B8-444B-9310-0A85290E419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0EB88E6E-E01E-471A-8166-D0E58540509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a:extLst>
            <a:ext uri="{FF2B5EF4-FFF2-40B4-BE49-F238E27FC236}">
              <a16:creationId xmlns:a16="http://schemas.microsoft.com/office/drawing/2014/main" id="{40D7E0DF-0155-46D3-B18B-B15ED965A2F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2C031898-7723-4D16-9C41-FCC74E65304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a:extLst>
            <a:ext uri="{FF2B5EF4-FFF2-40B4-BE49-F238E27FC236}">
              <a16:creationId xmlns:a16="http://schemas.microsoft.com/office/drawing/2014/main" id="{806592C4-365D-4BE0-91AC-7F7B64448C9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FA97BB6B-32B2-4A76-A507-0D9588182C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12C61F26-E4F0-4AD3-83F1-EA7DB6AF9AC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F09A7BA6-C950-4F99-BF9A-766DDE22B9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a:extLst>
            <a:ext uri="{FF2B5EF4-FFF2-40B4-BE49-F238E27FC236}">
              <a16:creationId xmlns:a16="http://schemas.microsoft.com/office/drawing/2014/main" id="{C14917A5-7FBA-425A-BE00-9CA6BF5234E7}"/>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E5D5D848-45DC-4B8D-B128-3ACBF525172C}"/>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a:extLst>
            <a:ext uri="{FF2B5EF4-FFF2-40B4-BE49-F238E27FC236}">
              <a16:creationId xmlns:a16="http://schemas.microsoft.com/office/drawing/2014/main" id="{A519C869-863B-4AEE-9D29-730B052AF2A9}"/>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D4E85512-F02C-4F39-B41C-DE4921B865B4}"/>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a:extLst>
            <a:ext uri="{FF2B5EF4-FFF2-40B4-BE49-F238E27FC236}">
              <a16:creationId xmlns:a16="http://schemas.microsoft.com/office/drawing/2014/main" id="{E601D19B-4454-43F1-A9E9-02CE223DFE58}"/>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88" name="【一般廃棄物処理施設】&#10;一人当たり有形固定資産（償却資産）額平均値テキスト">
          <a:extLst>
            <a:ext uri="{FF2B5EF4-FFF2-40B4-BE49-F238E27FC236}">
              <a16:creationId xmlns:a16="http://schemas.microsoft.com/office/drawing/2014/main" id="{49A25609-767A-41CD-B78D-C61176FB0696}"/>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a:extLst>
            <a:ext uri="{FF2B5EF4-FFF2-40B4-BE49-F238E27FC236}">
              <a16:creationId xmlns:a16="http://schemas.microsoft.com/office/drawing/2014/main" id="{69E9A537-705F-4531-9BD9-42C2FBC56C7B}"/>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90" name="フローチャート: 判断 489">
          <a:extLst>
            <a:ext uri="{FF2B5EF4-FFF2-40B4-BE49-F238E27FC236}">
              <a16:creationId xmlns:a16="http://schemas.microsoft.com/office/drawing/2014/main" id="{052CE918-7DB6-4FEA-8A85-62545BF07937}"/>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91" name="フローチャート: 判断 490">
          <a:extLst>
            <a:ext uri="{FF2B5EF4-FFF2-40B4-BE49-F238E27FC236}">
              <a16:creationId xmlns:a16="http://schemas.microsoft.com/office/drawing/2014/main" id="{13239630-B0E8-4A88-B512-B675C0F90978}"/>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92" name="フローチャート: 判断 491">
          <a:extLst>
            <a:ext uri="{FF2B5EF4-FFF2-40B4-BE49-F238E27FC236}">
              <a16:creationId xmlns:a16="http://schemas.microsoft.com/office/drawing/2014/main" id="{3905E18E-2318-44F4-B23B-6B6E9DECEAEE}"/>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3" name="フローチャート: 判断 492">
          <a:extLst>
            <a:ext uri="{FF2B5EF4-FFF2-40B4-BE49-F238E27FC236}">
              <a16:creationId xmlns:a16="http://schemas.microsoft.com/office/drawing/2014/main" id="{C641A611-C06E-4B65-96BA-3065D0EC193D}"/>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A592150-F053-4FA9-9A79-6737CB567E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47266FD-9C40-4924-A659-F7E8246419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BC055AC-06B1-4EE8-8065-F0EAE90812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C25F3E60-6AF7-4AEB-8D11-4EFA492510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46A73EB-0765-4DC2-BC75-F607CBB761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110253</xdr:rowOff>
    </xdr:from>
    <xdr:to>
      <xdr:col>116</xdr:col>
      <xdr:colOff>114300</xdr:colOff>
      <xdr:row>35</xdr:row>
      <xdr:rowOff>40403</xdr:rowOff>
    </xdr:to>
    <xdr:sp macro="" textlink="">
      <xdr:nvSpPr>
        <xdr:cNvPr id="499" name="楕円 498">
          <a:extLst>
            <a:ext uri="{FF2B5EF4-FFF2-40B4-BE49-F238E27FC236}">
              <a16:creationId xmlns:a16="http://schemas.microsoft.com/office/drawing/2014/main" id="{D375D8F3-AB69-4952-A0E5-366F115D90D3}"/>
            </a:ext>
          </a:extLst>
        </xdr:cNvPr>
        <xdr:cNvSpPr/>
      </xdr:nvSpPr>
      <xdr:spPr>
        <a:xfrm>
          <a:off x="22110700" y="59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133130</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96724C5C-A885-4CF9-96A6-0E833B581493}"/>
            </a:ext>
          </a:extLst>
        </xdr:cNvPr>
        <xdr:cNvSpPr txBox="1"/>
      </xdr:nvSpPr>
      <xdr:spPr>
        <a:xfrm>
          <a:off x="22199600" y="579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50569</xdr:rowOff>
    </xdr:from>
    <xdr:to>
      <xdr:col>112</xdr:col>
      <xdr:colOff>38100</xdr:colOff>
      <xdr:row>36</xdr:row>
      <xdr:rowOff>152169</xdr:rowOff>
    </xdr:to>
    <xdr:sp macro="" textlink="">
      <xdr:nvSpPr>
        <xdr:cNvPr id="501" name="楕円 500">
          <a:extLst>
            <a:ext uri="{FF2B5EF4-FFF2-40B4-BE49-F238E27FC236}">
              <a16:creationId xmlns:a16="http://schemas.microsoft.com/office/drawing/2014/main" id="{EF43D4F2-5DCA-4EE3-84B5-1ABDC07B63F7}"/>
            </a:ext>
          </a:extLst>
        </xdr:cNvPr>
        <xdr:cNvSpPr/>
      </xdr:nvSpPr>
      <xdr:spPr>
        <a:xfrm>
          <a:off x="21272500" y="62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161053</xdr:rowOff>
    </xdr:from>
    <xdr:to>
      <xdr:col>116</xdr:col>
      <xdr:colOff>63500</xdr:colOff>
      <xdr:row>36</xdr:row>
      <xdr:rowOff>101369</xdr:rowOff>
    </xdr:to>
    <xdr:cxnSp macro="">
      <xdr:nvCxnSpPr>
        <xdr:cNvPr id="502" name="直線コネクタ 501">
          <a:extLst>
            <a:ext uri="{FF2B5EF4-FFF2-40B4-BE49-F238E27FC236}">
              <a16:creationId xmlns:a16="http://schemas.microsoft.com/office/drawing/2014/main" id="{7771D6B9-36BD-4892-99A7-0E81EFC9C2BB}"/>
            </a:ext>
          </a:extLst>
        </xdr:cNvPr>
        <xdr:cNvCxnSpPr/>
      </xdr:nvCxnSpPr>
      <xdr:spPr>
        <a:xfrm flipV="1">
          <a:off x="21323300" y="5990353"/>
          <a:ext cx="838200" cy="28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41539</xdr:rowOff>
    </xdr:from>
    <xdr:to>
      <xdr:col>107</xdr:col>
      <xdr:colOff>101600</xdr:colOff>
      <xdr:row>37</xdr:row>
      <xdr:rowOff>143139</xdr:rowOff>
    </xdr:to>
    <xdr:sp macro="" textlink="">
      <xdr:nvSpPr>
        <xdr:cNvPr id="503" name="楕円 502">
          <a:extLst>
            <a:ext uri="{FF2B5EF4-FFF2-40B4-BE49-F238E27FC236}">
              <a16:creationId xmlns:a16="http://schemas.microsoft.com/office/drawing/2014/main" id="{A0642E4A-DF64-4BF7-8A97-618D9F0A5496}"/>
            </a:ext>
          </a:extLst>
        </xdr:cNvPr>
        <xdr:cNvSpPr/>
      </xdr:nvSpPr>
      <xdr:spPr>
        <a:xfrm>
          <a:off x="20383500" y="63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101369</xdr:rowOff>
    </xdr:from>
    <xdr:to>
      <xdr:col>111</xdr:col>
      <xdr:colOff>177800</xdr:colOff>
      <xdr:row>37</xdr:row>
      <xdr:rowOff>92339</xdr:rowOff>
    </xdr:to>
    <xdr:cxnSp macro="">
      <xdr:nvCxnSpPr>
        <xdr:cNvPr id="504" name="直線コネクタ 503">
          <a:extLst>
            <a:ext uri="{FF2B5EF4-FFF2-40B4-BE49-F238E27FC236}">
              <a16:creationId xmlns:a16="http://schemas.microsoft.com/office/drawing/2014/main" id="{9D317AA1-558A-4DD7-98DC-11F3497C39B0}"/>
            </a:ext>
          </a:extLst>
        </xdr:cNvPr>
        <xdr:cNvCxnSpPr/>
      </xdr:nvCxnSpPr>
      <xdr:spPr>
        <a:xfrm flipV="1">
          <a:off x="20434300" y="6273569"/>
          <a:ext cx="889000" cy="16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19624</xdr:rowOff>
    </xdr:from>
    <xdr:to>
      <xdr:col>102</xdr:col>
      <xdr:colOff>165100</xdr:colOff>
      <xdr:row>37</xdr:row>
      <xdr:rowOff>121224</xdr:rowOff>
    </xdr:to>
    <xdr:sp macro="" textlink="">
      <xdr:nvSpPr>
        <xdr:cNvPr id="505" name="楕円 504">
          <a:extLst>
            <a:ext uri="{FF2B5EF4-FFF2-40B4-BE49-F238E27FC236}">
              <a16:creationId xmlns:a16="http://schemas.microsoft.com/office/drawing/2014/main" id="{C5EED4EE-3693-4868-9A44-C854818A5973}"/>
            </a:ext>
          </a:extLst>
        </xdr:cNvPr>
        <xdr:cNvSpPr/>
      </xdr:nvSpPr>
      <xdr:spPr>
        <a:xfrm>
          <a:off x="19494500" y="63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70424</xdr:rowOff>
    </xdr:from>
    <xdr:to>
      <xdr:col>107</xdr:col>
      <xdr:colOff>50800</xdr:colOff>
      <xdr:row>37</xdr:row>
      <xdr:rowOff>92339</xdr:rowOff>
    </xdr:to>
    <xdr:cxnSp macro="">
      <xdr:nvCxnSpPr>
        <xdr:cNvPr id="506" name="直線コネクタ 505">
          <a:extLst>
            <a:ext uri="{FF2B5EF4-FFF2-40B4-BE49-F238E27FC236}">
              <a16:creationId xmlns:a16="http://schemas.microsoft.com/office/drawing/2014/main" id="{3430BAB7-B0AF-4F49-BE02-2F863B49643C}"/>
            </a:ext>
          </a:extLst>
        </xdr:cNvPr>
        <xdr:cNvCxnSpPr/>
      </xdr:nvCxnSpPr>
      <xdr:spPr>
        <a:xfrm>
          <a:off x="19545300" y="6414074"/>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34594</xdr:rowOff>
    </xdr:from>
    <xdr:to>
      <xdr:col>98</xdr:col>
      <xdr:colOff>38100</xdr:colOff>
      <xdr:row>37</xdr:row>
      <xdr:rowOff>136194</xdr:rowOff>
    </xdr:to>
    <xdr:sp macro="" textlink="">
      <xdr:nvSpPr>
        <xdr:cNvPr id="507" name="楕円 506">
          <a:extLst>
            <a:ext uri="{FF2B5EF4-FFF2-40B4-BE49-F238E27FC236}">
              <a16:creationId xmlns:a16="http://schemas.microsoft.com/office/drawing/2014/main" id="{F4872A8C-A48A-403F-A74C-FD271B6697DA}"/>
            </a:ext>
          </a:extLst>
        </xdr:cNvPr>
        <xdr:cNvSpPr/>
      </xdr:nvSpPr>
      <xdr:spPr>
        <a:xfrm>
          <a:off x="18605500" y="63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70424</xdr:rowOff>
    </xdr:from>
    <xdr:to>
      <xdr:col>102</xdr:col>
      <xdr:colOff>114300</xdr:colOff>
      <xdr:row>37</xdr:row>
      <xdr:rowOff>85394</xdr:rowOff>
    </xdr:to>
    <xdr:cxnSp macro="">
      <xdr:nvCxnSpPr>
        <xdr:cNvPr id="508" name="直線コネクタ 507">
          <a:extLst>
            <a:ext uri="{FF2B5EF4-FFF2-40B4-BE49-F238E27FC236}">
              <a16:creationId xmlns:a16="http://schemas.microsoft.com/office/drawing/2014/main" id="{3EF6D576-94AC-4DE7-AE44-567BD1AECA0A}"/>
            </a:ext>
          </a:extLst>
        </xdr:cNvPr>
        <xdr:cNvCxnSpPr/>
      </xdr:nvCxnSpPr>
      <xdr:spPr>
        <a:xfrm flipV="1">
          <a:off x="18656300" y="6414074"/>
          <a:ext cx="8890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28888F26-FA06-43DB-BFDD-3825902B2EB4}"/>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6F4FB3A5-0E8F-4D7A-BE92-458BE61E6ACA}"/>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511" name="n_3aveValue【一般廃棄物処理施設】&#10;一人当たり有形固定資産（償却資産）額">
          <a:extLst>
            <a:ext uri="{FF2B5EF4-FFF2-40B4-BE49-F238E27FC236}">
              <a16:creationId xmlns:a16="http://schemas.microsoft.com/office/drawing/2014/main" id="{176315A0-073E-4568-B07F-5B6EA277DC7B}"/>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FC36CD50-E873-447D-BDB0-04ABFD214703}"/>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168696</xdr:rowOff>
    </xdr:from>
    <xdr:ext cx="599010" cy="259045"/>
    <xdr:sp macro="" textlink="">
      <xdr:nvSpPr>
        <xdr:cNvPr id="513" name="n_1mainValue【一般廃棄物処理施設】&#10;一人当たり有形固定資産（償却資産）額">
          <a:extLst>
            <a:ext uri="{FF2B5EF4-FFF2-40B4-BE49-F238E27FC236}">
              <a16:creationId xmlns:a16="http://schemas.microsoft.com/office/drawing/2014/main" id="{ABC5B8A3-070E-4529-AA0D-44A2D44ACBB6}"/>
            </a:ext>
          </a:extLst>
        </xdr:cNvPr>
        <xdr:cNvSpPr txBox="1"/>
      </xdr:nvSpPr>
      <xdr:spPr>
        <a:xfrm>
          <a:off x="21011095" y="59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159666</xdr:rowOff>
    </xdr:from>
    <xdr:ext cx="599010" cy="259045"/>
    <xdr:sp macro="" textlink="">
      <xdr:nvSpPr>
        <xdr:cNvPr id="514" name="n_2mainValue【一般廃棄物処理施設】&#10;一人当たり有形固定資産（償却資産）額">
          <a:extLst>
            <a:ext uri="{FF2B5EF4-FFF2-40B4-BE49-F238E27FC236}">
              <a16:creationId xmlns:a16="http://schemas.microsoft.com/office/drawing/2014/main" id="{A92F950B-8C3E-493D-9937-27D455B0F139}"/>
            </a:ext>
          </a:extLst>
        </xdr:cNvPr>
        <xdr:cNvSpPr txBox="1"/>
      </xdr:nvSpPr>
      <xdr:spPr>
        <a:xfrm>
          <a:off x="20134795" y="616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137751</xdr:rowOff>
    </xdr:from>
    <xdr:ext cx="599010" cy="259045"/>
    <xdr:sp macro="" textlink="">
      <xdr:nvSpPr>
        <xdr:cNvPr id="515" name="n_3mainValue【一般廃棄物処理施設】&#10;一人当たり有形固定資産（償却資産）額">
          <a:extLst>
            <a:ext uri="{FF2B5EF4-FFF2-40B4-BE49-F238E27FC236}">
              <a16:creationId xmlns:a16="http://schemas.microsoft.com/office/drawing/2014/main" id="{E1742D30-0A72-4648-A4B4-8911F313FF23}"/>
            </a:ext>
          </a:extLst>
        </xdr:cNvPr>
        <xdr:cNvSpPr txBox="1"/>
      </xdr:nvSpPr>
      <xdr:spPr>
        <a:xfrm>
          <a:off x="19245795" y="61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152721</xdr:rowOff>
    </xdr:from>
    <xdr:ext cx="599010" cy="259045"/>
    <xdr:sp macro="" textlink="">
      <xdr:nvSpPr>
        <xdr:cNvPr id="516" name="n_4mainValue【一般廃棄物処理施設】&#10;一人当たり有形固定資産（償却資産）額">
          <a:extLst>
            <a:ext uri="{FF2B5EF4-FFF2-40B4-BE49-F238E27FC236}">
              <a16:creationId xmlns:a16="http://schemas.microsoft.com/office/drawing/2014/main" id="{4248105C-D40C-4986-B4D9-B2421AB1EB66}"/>
            </a:ext>
          </a:extLst>
        </xdr:cNvPr>
        <xdr:cNvSpPr txBox="1"/>
      </xdr:nvSpPr>
      <xdr:spPr>
        <a:xfrm>
          <a:off x="18356795" y="61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76DADAD3-69D8-4F1C-9C4E-56D12767E6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8F82F832-C71F-4E97-B7BF-4F9CC76AD7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1B8D3B28-EDA7-47D1-921E-E66B595241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FA94DF7E-1BD1-4410-AA60-4F926D0592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1DC4B392-5142-4079-AD79-38809E4A74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3C6AF33B-B7EB-42E2-A3C3-4478EF0AFC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3190E7B9-E0B0-4B0B-96B3-D50A6AF2D8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14C1A45C-75E8-440A-BBA9-CFA23F8665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649F7563-57DF-4729-9656-7BDCED2F67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73D7609A-C64A-43E9-BE6D-A21CC57199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67AC7E36-DFEB-4FBD-97DF-A3ABC6854A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778D5280-086B-4712-9CD8-4EAC196F9CF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id="{DFDFBB5D-3CBB-4006-BDF0-BE3564DD0A5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A7CDF68A-433C-4D1A-8697-F1700287A4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F8C09D98-BF1B-47F6-BD99-E90E45C07C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BED9B39B-8FCF-4848-9DCC-8831A38CA0B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C9123EE2-F80A-4615-B286-B9F291C33B9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958EFDE4-784A-4CF9-B171-71D631CA38D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EA0848A8-B5A3-4E5F-9623-426EBF9BDD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B373BC1E-583B-4FC8-AA13-4F8405154D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F3132769-9CA8-4760-9FE5-4756A67418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64606873-A766-4679-9901-819BFB22EF0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a:extLst>
            <a:ext uri="{FF2B5EF4-FFF2-40B4-BE49-F238E27FC236}">
              <a16:creationId xmlns:a16="http://schemas.microsoft.com/office/drawing/2014/main" id="{9F374102-0FF2-4632-A52C-002327D29EB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9CB2A258-34ED-4E75-879D-10A7315249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81DF8A79-759C-4399-A942-083A2BAD11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2" name="直線コネクタ 541">
          <a:extLst>
            <a:ext uri="{FF2B5EF4-FFF2-40B4-BE49-F238E27FC236}">
              <a16:creationId xmlns:a16="http://schemas.microsoft.com/office/drawing/2014/main" id="{3965F0CB-8D1D-4A16-A66D-C41CF5BDB2C3}"/>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FCFC735D-FF9D-4EA3-87B3-145B60D02A99}"/>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4" name="直線コネクタ 543">
          <a:extLst>
            <a:ext uri="{FF2B5EF4-FFF2-40B4-BE49-F238E27FC236}">
              <a16:creationId xmlns:a16="http://schemas.microsoft.com/office/drawing/2014/main" id="{8B7AA01E-43DC-40F3-BCF3-BDC703D00D71}"/>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5" name="【保健センター・保健所】&#10;有形固定資産減価償却率最大値テキスト">
          <a:extLst>
            <a:ext uri="{FF2B5EF4-FFF2-40B4-BE49-F238E27FC236}">
              <a16:creationId xmlns:a16="http://schemas.microsoft.com/office/drawing/2014/main" id="{A6A26985-2E4A-47A8-BDD8-D8B4699FFA73}"/>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6" name="直線コネクタ 545">
          <a:extLst>
            <a:ext uri="{FF2B5EF4-FFF2-40B4-BE49-F238E27FC236}">
              <a16:creationId xmlns:a16="http://schemas.microsoft.com/office/drawing/2014/main" id="{DB793C86-BBAD-4BA9-AF86-C88BF5CE5C6A}"/>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B84CFF64-87EA-4B5F-9FD5-AEC562C54A53}"/>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8" name="フローチャート: 判断 547">
          <a:extLst>
            <a:ext uri="{FF2B5EF4-FFF2-40B4-BE49-F238E27FC236}">
              <a16:creationId xmlns:a16="http://schemas.microsoft.com/office/drawing/2014/main" id="{9606BC39-AD3C-48E3-A520-90A6B5B0EFBF}"/>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9" name="フローチャート: 判断 548">
          <a:extLst>
            <a:ext uri="{FF2B5EF4-FFF2-40B4-BE49-F238E27FC236}">
              <a16:creationId xmlns:a16="http://schemas.microsoft.com/office/drawing/2014/main" id="{B78D1AB3-A575-41D3-91E8-65FB940A8A00}"/>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0" name="フローチャート: 判断 549">
          <a:extLst>
            <a:ext uri="{FF2B5EF4-FFF2-40B4-BE49-F238E27FC236}">
              <a16:creationId xmlns:a16="http://schemas.microsoft.com/office/drawing/2014/main" id="{2392AABE-F1F5-467B-8FE1-32CB7D958454}"/>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51" name="フローチャート: 判断 550">
          <a:extLst>
            <a:ext uri="{FF2B5EF4-FFF2-40B4-BE49-F238E27FC236}">
              <a16:creationId xmlns:a16="http://schemas.microsoft.com/office/drawing/2014/main" id="{FDA3BD11-E1FF-43EB-9BEF-05ABED0F94B8}"/>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52" name="フローチャート: 判断 551">
          <a:extLst>
            <a:ext uri="{FF2B5EF4-FFF2-40B4-BE49-F238E27FC236}">
              <a16:creationId xmlns:a16="http://schemas.microsoft.com/office/drawing/2014/main" id="{3D884905-F67F-4008-8558-782B7922D174}"/>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7B7AFCA-1899-4482-B788-36897238F4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C900DF61-07BA-4600-BCD7-2D0F061D01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0B49335-07EF-4E8D-B8FB-49EE8531E4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34D40061-2055-4409-AA06-E0C6DEBB27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22976E3-F8B8-4615-8EA3-54B48C033B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8" name="楕円 557">
          <a:extLst>
            <a:ext uri="{FF2B5EF4-FFF2-40B4-BE49-F238E27FC236}">
              <a16:creationId xmlns:a16="http://schemas.microsoft.com/office/drawing/2014/main" id="{F922F86B-524C-409A-AD0D-98266B7D0B0B}"/>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59" name="【保健センター・保健所】&#10;有形固定資産減価償却率該当値テキスト">
          <a:extLst>
            <a:ext uri="{FF2B5EF4-FFF2-40B4-BE49-F238E27FC236}">
              <a16:creationId xmlns:a16="http://schemas.microsoft.com/office/drawing/2014/main" id="{9E9573F4-0005-4DE5-9522-1FE844A62459}"/>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560" name="楕円 559">
          <a:extLst>
            <a:ext uri="{FF2B5EF4-FFF2-40B4-BE49-F238E27FC236}">
              <a16:creationId xmlns:a16="http://schemas.microsoft.com/office/drawing/2014/main" id="{F74E638F-7130-4B7A-AC34-FF508F2566A6}"/>
            </a:ext>
          </a:extLst>
        </xdr:cNvPr>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45720</xdr:rowOff>
    </xdr:to>
    <xdr:cxnSp macro="">
      <xdr:nvCxnSpPr>
        <xdr:cNvPr id="561" name="直線コネクタ 560">
          <a:extLst>
            <a:ext uri="{FF2B5EF4-FFF2-40B4-BE49-F238E27FC236}">
              <a16:creationId xmlns:a16="http://schemas.microsoft.com/office/drawing/2014/main" id="{96F4CFE0-9519-4A86-94E9-F98299E12D31}"/>
            </a:ext>
          </a:extLst>
        </xdr:cNvPr>
        <xdr:cNvCxnSpPr/>
      </xdr:nvCxnSpPr>
      <xdr:spPr>
        <a:xfrm>
          <a:off x="15481300" y="1030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62" name="楕円 561">
          <a:extLst>
            <a:ext uri="{FF2B5EF4-FFF2-40B4-BE49-F238E27FC236}">
              <a16:creationId xmlns:a16="http://schemas.microsoft.com/office/drawing/2014/main" id="{F88AB38A-5D69-4B66-8D64-C219BB203442}"/>
            </a:ext>
          </a:extLst>
        </xdr:cNvPr>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13063</xdr:rowOff>
    </xdr:to>
    <xdr:cxnSp macro="">
      <xdr:nvCxnSpPr>
        <xdr:cNvPr id="563" name="直線コネクタ 562">
          <a:extLst>
            <a:ext uri="{FF2B5EF4-FFF2-40B4-BE49-F238E27FC236}">
              <a16:creationId xmlns:a16="http://schemas.microsoft.com/office/drawing/2014/main" id="{D3BF7B76-7F94-40D1-9DE9-FE6B56F1CCFE}"/>
            </a:ext>
          </a:extLst>
        </xdr:cNvPr>
        <xdr:cNvCxnSpPr/>
      </xdr:nvCxnSpPr>
      <xdr:spPr>
        <a:xfrm>
          <a:off x="14592300" y="1026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64" name="楕円 563">
          <a:extLst>
            <a:ext uri="{FF2B5EF4-FFF2-40B4-BE49-F238E27FC236}">
              <a16:creationId xmlns:a16="http://schemas.microsoft.com/office/drawing/2014/main" id="{201BE749-32E7-4411-8D2D-94EC3C0A87EC}"/>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59</xdr:row>
      <xdr:rowOff>151856</xdr:rowOff>
    </xdr:to>
    <xdr:cxnSp macro="">
      <xdr:nvCxnSpPr>
        <xdr:cNvPr id="565" name="直線コネクタ 564">
          <a:extLst>
            <a:ext uri="{FF2B5EF4-FFF2-40B4-BE49-F238E27FC236}">
              <a16:creationId xmlns:a16="http://schemas.microsoft.com/office/drawing/2014/main" id="{5FF69524-D0F8-42A4-9E32-50D1311AE38F}"/>
            </a:ext>
          </a:extLst>
        </xdr:cNvPr>
        <xdr:cNvCxnSpPr/>
      </xdr:nvCxnSpPr>
      <xdr:spPr>
        <a:xfrm>
          <a:off x="13703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66" name="楕円 565">
          <a:extLst>
            <a:ext uri="{FF2B5EF4-FFF2-40B4-BE49-F238E27FC236}">
              <a16:creationId xmlns:a16="http://schemas.microsoft.com/office/drawing/2014/main" id="{79C0D3ED-8ECA-4584-86C2-C141299D78DB}"/>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567" name="直線コネクタ 566">
          <a:extLst>
            <a:ext uri="{FF2B5EF4-FFF2-40B4-BE49-F238E27FC236}">
              <a16:creationId xmlns:a16="http://schemas.microsoft.com/office/drawing/2014/main" id="{ECF828DB-8DF5-478A-8D3E-375BF9FA576D}"/>
            </a:ext>
          </a:extLst>
        </xdr:cNvPr>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2209F0CC-6DC9-4E34-A2BE-F902F181A727}"/>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D0880CAB-FDA1-4985-9B26-E80A5E41767A}"/>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B2FCE118-9620-4978-B3CF-26287ECFDB51}"/>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71" name="n_4aveValue【保健センター・保健所】&#10;有形固定資産減価償却率">
          <a:extLst>
            <a:ext uri="{FF2B5EF4-FFF2-40B4-BE49-F238E27FC236}">
              <a16:creationId xmlns:a16="http://schemas.microsoft.com/office/drawing/2014/main" id="{72A6B1A7-C9BC-4BB1-BAE0-537A58299860}"/>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80390</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17103E4F-F4B0-48D8-B050-43D776593FD3}"/>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7C981160-E1D8-46F9-AA3C-D882A62EBAC6}"/>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4BE8D68F-3748-4DF9-8A78-6DA60CCAE0CC}"/>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575" name="n_4mainValue【保健センター・保健所】&#10;有形固定資産減価償却率">
          <a:extLst>
            <a:ext uri="{FF2B5EF4-FFF2-40B4-BE49-F238E27FC236}">
              <a16:creationId xmlns:a16="http://schemas.microsoft.com/office/drawing/2014/main" id="{B0573191-D4E4-4D52-9C35-09A3153A0FCD}"/>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63D02E56-B8F4-4F02-BD9C-D41731916A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F97AFFC1-A6F2-42D5-B31C-E05F7965DC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D48FCB21-5768-4F76-9D80-FF87132D13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FBBDB9AD-2FE1-4249-8BF2-CC9174F8D4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B8E6A01B-DFF8-4D88-ABA9-343810AF1A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016EB555-0F0B-4F3C-8DA2-521A68489F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5A70D782-2C9F-4966-B0E7-137CD30B2E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E19C597D-B598-4BFB-B88B-D703987797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AF093193-0DFB-4BBA-88FC-675A331410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2D8A593E-FF46-43D8-BDD5-3116A37161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6" name="直線コネクタ 585">
          <a:extLst>
            <a:ext uri="{FF2B5EF4-FFF2-40B4-BE49-F238E27FC236}">
              <a16:creationId xmlns:a16="http://schemas.microsoft.com/office/drawing/2014/main" id="{D5B3694E-0AFC-4CCF-B98D-2CA0C758553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7" name="テキスト ボックス 586">
          <a:extLst>
            <a:ext uri="{FF2B5EF4-FFF2-40B4-BE49-F238E27FC236}">
              <a16:creationId xmlns:a16="http://schemas.microsoft.com/office/drawing/2014/main" id="{BCB26189-FFE7-40C3-A7BD-02337D37485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8" name="直線コネクタ 587">
          <a:extLst>
            <a:ext uri="{FF2B5EF4-FFF2-40B4-BE49-F238E27FC236}">
              <a16:creationId xmlns:a16="http://schemas.microsoft.com/office/drawing/2014/main" id="{C999325F-223D-4E7A-9657-A714DB00923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9" name="テキスト ボックス 588">
          <a:extLst>
            <a:ext uri="{FF2B5EF4-FFF2-40B4-BE49-F238E27FC236}">
              <a16:creationId xmlns:a16="http://schemas.microsoft.com/office/drawing/2014/main" id="{FF0D14D2-0EE3-4582-93EC-A50EDD10CDE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0" name="直線コネクタ 589">
          <a:extLst>
            <a:ext uri="{FF2B5EF4-FFF2-40B4-BE49-F238E27FC236}">
              <a16:creationId xmlns:a16="http://schemas.microsoft.com/office/drawing/2014/main" id="{7EF10128-3044-48D3-B8CF-6723B3D8D26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1" name="テキスト ボックス 590">
          <a:extLst>
            <a:ext uri="{FF2B5EF4-FFF2-40B4-BE49-F238E27FC236}">
              <a16:creationId xmlns:a16="http://schemas.microsoft.com/office/drawing/2014/main" id="{878A6384-445E-47BA-9C19-679468C983E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2" name="直線コネクタ 591">
          <a:extLst>
            <a:ext uri="{FF2B5EF4-FFF2-40B4-BE49-F238E27FC236}">
              <a16:creationId xmlns:a16="http://schemas.microsoft.com/office/drawing/2014/main" id="{911003BF-8BD6-4789-9F96-E092E0AC1B1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3" name="テキスト ボックス 592">
          <a:extLst>
            <a:ext uri="{FF2B5EF4-FFF2-40B4-BE49-F238E27FC236}">
              <a16:creationId xmlns:a16="http://schemas.microsoft.com/office/drawing/2014/main" id="{E1C60C84-4BD3-4DF4-ADBC-1EC12CD5752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03E557A7-BCD3-471D-9E2E-611C90892D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7C5C88FF-17C7-4AEF-B750-7F8D49E401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A58A4E8B-72B0-45BC-93A7-C09DD8352C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7" name="直線コネクタ 596">
          <a:extLst>
            <a:ext uri="{FF2B5EF4-FFF2-40B4-BE49-F238E27FC236}">
              <a16:creationId xmlns:a16="http://schemas.microsoft.com/office/drawing/2014/main" id="{9DE4886B-000F-4B04-AE2A-E64F08D417EC}"/>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41419BE5-D7EA-4980-BE5E-7ECB6DBDBE18}"/>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9" name="直線コネクタ 598">
          <a:extLst>
            <a:ext uri="{FF2B5EF4-FFF2-40B4-BE49-F238E27FC236}">
              <a16:creationId xmlns:a16="http://schemas.microsoft.com/office/drawing/2014/main" id="{5AEF5DDA-376B-4B93-ADC3-6A535F6B10EB}"/>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34F66BE2-33DB-47D3-8E6B-6CBA90AFA370}"/>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1" name="直線コネクタ 600">
          <a:extLst>
            <a:ext uri="{FF2B5EF4-FFF2-40B4-BE49-F238E27FC236}">
              <a16:creationId xmlns:a16="http://schemas.microsoft.com/office/drawing/2014/main" id="{312A389B-7E55-481E-9625-846E68ABACFE}"/>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C766FB24-03BC-4F21-B885-BF9B9830D127}"/>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3" name="フローチャート: 判断 602">
          <a:extLst>
            <a:ext uri="{FF2B5EF4-FFF2-40B4-BE49-F238E27FC236}">
              <a16:creationId xmlns:a16="http://schemas.microsoft.com/office/drawing/2014/main" id="{3147FE65-1F77-4D27-AB7C-1BC1A7E8A656}"/>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4" name="フローチャート: 判断 603">
          <a:extLst>
            <a:ext uri="{FF2B5EF4-FFF2-40B4-BE49-F238E27FC236}">
              <a16:creationId xmlns:a16="http://schemas.microsoft.com/office/drawing/2014/main" id="{9775BFEC-8C5C-4113-9328-19DC31715B12}"/>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5" name="フローチャート: 判断 604">
          <a:extLst>
            <a:ext uri="{FF2B5EF4-FFF2-40B4-BE49-F238E27FC236}">
              <a16:creationId xmlns:a16="http://schemas.microsoft.com/office/drawing/2014/main" id="{A4384054-5936-4B6B-A393-5667AABE118C}"/>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6" name="フローチャート: 判断 605">
          <a:extLst>
            <a:ext uri="{FF2B5EF4-FFF2-40B4-BE49-F238E27FC236}">
              <a16:creationId xmlns:a16="http://schemas.microsoft.com/office/drawing/2014/main" id="{B6CB1D25-BA9C-4CFF-ABFB-F3E62C5B9F7D}"/>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7" name="フローチャート: 判断 606">
          <a:extLst>
            <a:ext uri="{FF2B5EF4-FFF2-40B4-BE49-F238E27FC236}">
              <a16:creationId xmlns:a16="http://schemas.microsoft.com/office/drawing/2014/main" id="{4606F852-6EF9-4CEE-80E1-A6035E0B8417}"/>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3E1ADB6-88BE-4D18-A8EC-FDE76EF0E0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0E7BC7B-D532-4921-B5A9-4247468214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DE17B82-B0F8-4A12-B1D6-C8BF61BFFF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BF01E05-7E77-4427-AE64-3CAAA1FDAF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D916234C-E06D-4511-97EE-1654E6B479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150368</xdr:rowOff>
    </xdr:from>
    <xdr:to>
      <xdr:col>116</xdr:col>
      <xdr:colOff>114300</xdr:colOff>
      <xdr:row>62</xdr:row>
      <xdr:rowOff>80518</xdr:rowOff>
    </xdr:to>
    <xdr:sp macro="" textlink="">
      <xdr:nvSpPr>
        <xdr:cNvPr id="613" name="楕円 612">
          <a:extLst>
            <a:ext uri="{FF2B5EF4-FFF2-40B4-BE49-F238E27FC236}">
              <a16:creationId xmlns:a16="http://schemas.microsoft.com/office/drawing/2014/main" id="{2075E789-8879-47F5-A934-E7D4D0B2F87E}"/>
            </a:ext>
          </a:extLst>
        </xdr:cNvPr>
        <xdr:cNvSpPr/>
      </xdr:nvSpPr>
      <xdr:spPr>
        <a:xfrm>
          <a:off x="22110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128795</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E3D21E3C-CDEF-4F89-AC94-D7827029C7BD}"/>
            </a:ext>
          </a:extLst>
        </xdr:cNvPr>
        <xdr:cNvSpPr txBox="1"/>
      </xdr:nvSpPr>
      <xdr:spPr>
        <a:xfrm>
          <a:off x="22199600" y="105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154940</xdr:rowOff>
    </xdr:from>
    <xdr:to>
      <xdr:col>112</xdr:col>
      <xdr:colOff>38100</xdr:colOff>
      <xdr:row>62</xdr:row>
      <xdr:rowOff>85090</xdr:rowOff>
    </xdr:to>
    <xdr:sp macro="" textlink="">
      <xdr:nvSpPr>
        <xdr:cNvPr id="615" name="楕円 614">
          <a:extLst>
            <a:ext uri="{FF2B5EF4-FFF2-40B4-BE49-F238E27FC236}">
              <a16:creationId xmlns:a16="http://schemas.microsoft.com/office/drawing/2014/main" id="{95FF87CA-37F3-4BDB-B656-DC721A56ECED}"/>
            </a:ext>
          </a:extLst>
        </xdr:cNvPr>
        <xdr:cNvSpPr/>
      </xdr:nvSpPr>
      <xdr:spPr>
        <a:xfrm>
          <a:off x="2127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29718</xdr:rowOff>
    </xdr:from>
    <xdr:to>
      <xdr:col>116</xdr:col>
      <xdr:colOff>63500</xdr:colOff>
      <xdr:row>62</xdr:row>
      <xdr:rowOff>34290</xdr:rowOff>
    </xdr:to>
    <xdr:cxnSp macro="">
      <xdr:nvCxnSpPr>
        <xdr:cNvPr id="616" name="直線コネクタ 615">
          <a:extLst>
            <a:ext uri="{FF2B5EF4-FFF2-40B4-BE49-F238E27FC236}">
              <a16:creationId xmlns:a16="http://schemas.microsoft.com/office/drawing/2014/main" id="{ECF7C8AC-96AE-485A-8DA4-12DF97ECA5CA}"/>
            </a:ext>
          </a:extLst>
        </xdr:cNvPr>
        <xdr:cNvCxnSpPr/>
      </xdr:nvCxnSpPr>
      <xdr:spPr>
        <a:xfrm flipV="1">
          <a:off x="21323300" y="106596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159512</xdr:rowOff>
    </xdr:from>
    <xdr:to>
      <xdr:col>107</xdr:col>
      <xdr:colOff>101600</xdr:colOff>
      <xdr:row>62</xdr:row>
      <xdr:rowOff>89662</xdr:rowOff>
    </xdr:to>
    <xdr:sp macro="" textlink="">
      <xdr:nvSpPr>
        <xdr:cNvPr id="617" name="楕円 616">
          <a:extLst>
            <a:ext uri="{FF2B5EF4-FFF2-40B4-BE49-F238E27FC236}">
              <a16:creationId xmlns:a16="http://schemas.microsoft.com/office/drawing/2014/main" id="{A916AB48-4BE1-44A2-A5B3-7BD66FBF4FD0}"/>
            </a:ext>
          </a:extLst>
        </xdr:cNvPr>
        <xdr:cNvSpPr/>
      </xdr:nvSpPr>
      <xdr:spPr>
        <a:xfrm>
          <a:off x="2038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38862</xdr:rowOff>
    </xdr:to>
    <xdr:cxnSp macro="">
      <xdr:nvCxnSpPr>
        <xdr:cNvPr id="618" name="直線コネクタ 617">
          <a:extLst>
            <a:ext uri="{FF2B5EF4-FFF2-40B4-BE49-F238E27FC236}">
              <a16:creationId xmlns:a16="http://schemas.microsoft.com/office/drawing/2014/main" id="{85BED107-4210-4257-8F30-FA2C3470146F}"/>
            </a:ext>
          </a:extLst>
        </xdr:cNvPr>
        <xdr:cNvCxnSpPr/>
      </xdr:nvCxnSpPr>
      <xdr:spPr>
        <a:xfrm flipV="1">
          <a:off x="20434300" y="1066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164084</xdr:rowOff>
    </xdr:from>
    <xdr:to>
      <xdr:col>102</xdr:col>
      <xdr:colOff>165100</xdr:colOff>
      <xdr:row>62</xdr:row>
      <xdr:rowOff>94234</xdr:rowOff>
    </xdr:to>
    <xdr:sp macro="" textlink="">
      <xdr:nvSpPr>
        <xdr:cNvPr id="619" name="楕円 618">
          <a:extLst>
            <a:ext uri="{FF2B5EF4-FFF2-40B4-BE49-F238E27FC236}">
              <a16:creationId xmlns:a16="http://schemas.microsoft.com/office/drawing/2014/main" id="{0E6C6F94-6460-4AD8-8F12-1ED1D0D6BB92}"/>
            </a:ext>
          </a:extLst>
        </xdr:cNvPr>
        <xdr:cNvSpPr/>
      </xdr:nvSpPr>
      <xdr:spPr>
        <a:xfrm>
          <a:off x="19494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38862</xdr:rowOff>
    </xdr:from>
    <xdr:to>
      <xdr:col>107</xdr:col>
      <xdr:colOff>50800</xdr:colOff>
      <xdr:row>62</xdr:row>
      <xdr:rowOff>43434</xdr:rowOff>
    </xdr:to>
    <xdr:cxnSp macro="">
      <xdr:nvCxnSpPr>
        <xdr:cNvPr id="620" name="直線コネクタ 619">
          <a:extLst>
            <a:ext uri="{FF2B5EF4-FFF2-40B4-BE49-F238E27FC236}">
              <a16:creationId xmlns:a16="http://schemas.microsoft.com/office/drawing/2014/main" id="{94FB604A-1F3C-45AA-8F73-8E09756D9AB1}"/>
            </a:ext>
          </a:extLst>
        </xdr:cNvPr>
        <xdr:cNvCxnSpPr/>
      </xdr:nvCxnSpPr>
      <xdr:spPr>
        <a:xfrm flipV="1">
          <a:off x="19545300" y="106687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168656</xdr:rowOff>
    </xdr:from>
    <xdr:to>
      <xdr:col>98</xdr:col>
      <xdr:colOff>38100</xdr:colOff>
      <xdr:row>62</xdr:row>
      <xdr:rowOff>98806</xdr:rowOff>
    </xdr:to>
    <xdr:sp macro="" textlink="">
      <xdr:nvSpPr>
        <xdr:cNvPr id="621" name="楕円 620">
          <a:extLst>
            <a:ext uri="{FF2B5EF4-FFF2-40B4-BE49-F238E27FC236}">
              <a16:creationId xmlns:a16="http://schemas.microsoft.com/office/drawing/2014/main" id="{3C0810EA-52BE-414C-8A32-CEA7B043A156}"/>
            </a:ext>
          </a:extLst>
        </xdr:cNvPr>
        <xdr:cNvSpPr/>
      </xdr:nvSpPr>
      <xdr:spPr>
        <a:xfrm>
          <a:off x="18605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43434</xdr:rowOff>
    </xdr:from>
    <xdr:to>
      <xdr:col>102</xdr:col>
      <xdr:colOff>114300</xdr:colOff>
      <xdr:row>62</xdr:row>
      <xdr:rowOff>48006</xdr:rowOff>
    </xdr:to>
    <xdr:cxnSp macro="">
      <xdr:nvCxnSpPr>
        <xdr:cNvPr id="622" name="直線コネクタ 621">
          <a:extLst>
            <a:ext uri="{FF2B5EF4-FFF2-40B4-BE49-F238E27FC236}">
              <a16:creationId xmlns:a16="http://schemas.microsoft.com/office/drawing/2014/main" id="{E2364469-905E-4ECD-8DFC-BC7F7DB3A0FD}"/>
            </a:ext>
          </a:extLst>
        </xdr:cNvPr>
        <xdr:cNvCxnSpPr/>
      </xdr:nvCxnSpPr>
      <xdr:spPr>
        <a:xfrm flipV="1">
          <a:off x="18656300" y="1067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23" name="n_1aveValue【保健センター・保健所】&#10;一人当たり面積">
          <a:extLst>
            <a:ext uri="{FF2B5EF4-FFF2-40B4-BE49-F238E27FC236}">
              <a16:creationId xmlns:a16="http://schemas.microsoft.com/office/drawing/2014/main" id="{E51E71C5-3933-4FB3-940F-F585A344F1AC}"/>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24" name="n_2aveValue【保健センター・保健所】&#10;一人当たり面積">
          <a:extLst>
            <a:ext uri="{FF2B5EF4-FFF2-40B4-BE49-F238E27FC236}">
              <a16:creationId xmlns:a16="http://schemas.microsoft.com/office/drawing/2014/main" id="{9E0567FB-40B7-444D-B992-217118A39A33}"/>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25" name="n_3aveValue【保健センター・保健所】&#10;一人当たり面積">
          <a:extLst>
            <a:ext uri="{FF2B5EF4-FFF2-40B4-BE49-F238E27FC236}">
              <a16:creationId xmlns:a16="http://schemas.microsoft.com/office/drawing/2014/main" id="{86FC74F5-D3E5-4145-8333-BC39034C313E}"/>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6" name="n_4aveValue【保健センター・保健所】&#10;一人当たり面積">
          <a:extLst>
            <a:ext uri="{FF2B5EF4-FFF2-40B4-BE49-F238E27FC236}">
              <a16:creationId xmlns:a16="http://schemas.microsoft.com/office/drawing/2014/main" id="{F0235F43-EA40-4D35-9C83-ECACDC02F513}"/>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76217</xdr:rowOff>
    </xdr:from>
    <xdr:ext cx="469744" cy="259045"/>
    <xdr:sp macro="" textlink="">
      <xdr:nvSpPr>
        <xdr:cNvPr id="627" name="n_1mainValue【保健センター・保健所】&#10;一人当たり面積">
          <a:extLst>
            <a:ext uri="{FF2B5EF4-FFF2-40B4-BE49-F238E27FC236}">
              <a16:creationId xmlns:a16="http://schemas.microsoft.com/office/drawing/2014/main" id="{5D8A2088-1CCB-45EE-B4A8-8C02907991A1}"/>
            </a:ext>
          </a:extLst>
        </xdr:cNvPr>
        <xdr:cNvSpPr txBox="1"/>
      </xdr:nvSpPr>
      <xdr:spPr>
        <a:xfrm>
          <a:off x="21075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80789</xdr:rowOff>
    </xdr:from>
    <xdr:ext cx="469744" cy="259045"/>
    <xdr:sp macro="" textlink="">
      <xdr:nvSpPr>
        <xdr:cNvPr id="628" name="n_2mainValue【保健センター・保健所】&#10;一人当たり面積">
          <a:extLst>
            <a:ext uri="{FF2B5EF4-FFF2-40B4-BE49-F238E27FC236}">
              <a16:creationId xmlns:a16="http://schemas.microsoft.com/office/drawing/2014/main" id="{1115EE15-2A80-4587-ADF8-224FF32A498F}"/>
            </a:ext>
          </a:extLst>
        </xdr:cNvPr>
        <xdr:cNvSpPr txBox="1"/>
      </xdr:nvSpPr>
      <xdr:spPr>
        <a:xfrm>
          <a:off x="20199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85361</xdr:rowOff>
    </xdr:from>
    <xdr:ext cx="469744" cy="259045"/>
    <xdr:sp macro="" textlink="">
      <xdr:nvSpPr>
        <xdr:cNvPr id="629" name="n_3mainValue【保健センター・保健所】&#10;一人当たり面積">
          <a:extLst>
            <a:ext uri="{FF2B5EF4-FFF2-40B4-BE49-F238E27FC236}">
              <a16:creationId xmlns:a16="http://schemas.microsoft.com/office/drawing/2014/main" id="{C5D306C8-D293-4CBC-885A-A77661E47513}"/>
            </a:ext>
          </a:extLst>
        </xdr:cNvPr>
        <xdr:cNvSpPr txBox="1"/>
      </xdr:nvSpPr>
      <xdr:spPr>
        <a:xfrm>
          <a:off x="19310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89933</xdr:rowOff>
    </xdr:from>
    <xdr:ext cx="469744" cy="259045"/>
    <xdr:sp macro="" textlink="">
      <xdr:nvSpPr>
        <xdr:cNvPr id="630" name="n_4mainValue【保健センター・保健所】&#10;一人当たり面積">
          <a:extLst>
            <a:ext uri="{FF2B5EF4-FFF2-40B4-BE49-F238E27FC236}">
              <a16:creationId xmlns:a16="http://schemas.microsoft.com/office/drawing/2014/main" id="{5E6C9B25-F3B9-498B-9FB0-494002F1E3A0}"/>
            </a:ext>
          </a:extLst>
        </xdr:cNvPr>
        <xdr:cNvSpPr txBox="1"/>
      </xdr:nvSpPr>
      <xdr:spPr>
        <a:xfrm>
          <a:off x="18421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876403BE-4741-4362-91D4-7D59DD665B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65DCB13A-D240-4871-88C5-26A07BD1AB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39E71AC6-917A-4F0E-88D6-98657EE7BA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D54DE434-7B59-474B-8FE1-BF263BEC14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3C5F1530-A840-478E-A611-F1E74DFAD6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B0AC2AD4-9CAB-40F3-BBE4-2E376A98AD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E041A1D2-E134-4C80-8EF6-496DCBC3E1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CA31F2AB-4FE2-4B45-AAC0-F00BAD1E07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ECD78AAE-A5DF-4A25-9A99-5636C1F97C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1C2A345E-0571-4085-BE08-0249CDD901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46764756-CDC7-41B8-BCAA-91B3F81D3A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F2454874-87AE-4D27-BF51-F389181F75D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CF73F10C-43A1-445D-93BC-6ECAC4DF2E2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9FB45BF7-EF8C-4735-A001-A886E8B926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051D3E0-A748-4568-A05C-41DAC5E99F8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1E5B9F40-812B-43C8-A92B-520B6E4075C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62E2B925-611C-4217-8C42-CF5DC293802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F84687E-0D55-496C-AFE6-583BE5E73B7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ED0FD011-8C75-4A1E-9B60-EDE72D5BE87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3CA2B6DD-95E2-40E7-8769-B00CDCB3E55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061DF82E-5995-4F72-853B-E72FA0FA997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F2803FF0-728D-4D13-9BC9-224C266760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54343CB8-9F75-4FEF-AEDA-0B3BBCDFBE6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295EEC55-53C8-4C6F-9D1B-3A94AF4A03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5" name="直線コネクタ 654">
          <a:extLst>
            <a:ext uri="{FF2B5EF4-FFF2-40B4-BE49-F238E27FC236}">
              <a16:creationId xmlns:a16="http://schemas.microsoft.com/office/drawing/2014/main" id="{55457C13-9BFE-4FD5-A05E-4563E3754EB7}"/>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F4DBE5B0-4EBC-40E8-AFA5-BD91874CBEAB}"/>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7" name="直線コネクタ 656">
          <a:extLst>
            <a:ext uri="{FF2B5EF4-FFF2-40B4-BE49-F238E27FC236}">
              <a16:creationId xmlns:a16="http://schemas.microsoft.com/office/drawing/2014/main" id="{EF3AF3B8-B952-4035-AFF4-0C7E765408E5}"/>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46C55DBE-8A29-41FF-968F-EC9124236B83}"/>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9" name="直線コネクタ 658">
          <a:extLst>
            <a:ext uri="{FF2B5EF4-FFF2-40B4-BE49-F238E27FC236}">
              <a16:creationId xmlns:a16="http://schemas.microsoft.com/office/drawing/2014/main" id="{45DD547F-FE38-4E47-99AF-A18780F5BE0F}"/>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4A466B82-65F0-4368-A099-ABF1B86452C4}"/>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1" name="フローチャート: 判断 660">
          <a:extLst>
            <a:ext uri="{FF2B5EF4-FFF2-40B4-BE49-F238E27FC236}">
              <a16:creationId xmlns:a16="http://schemas.microsoft.com/office/drawing/2014/main" id="{71CA67D1-0235-4E51-A189-7968559510F3}"/>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62" name="フローチャート: 判断 661">
          <a:extLst>
            <a:ext uri="{FF2B5EF4-FFF2-40B4-BE49-F238E27FC236}">
              <a16:creationId xmlns:a16="http://schemas.microsoft.com/office/drawing/2014/main" id="{77E4996D-A109-46E2-B7EA-4A9A7C50EFC9}"/>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3" name="フローチャート: 判断 662">
          <a:extLst>
            <a:ext uri="{FF2B5EF4-FFF2-40B4-BE49-F238E27FC236}">
              <a16:creationId xmlns:a16="http://schemas.microsoft.com/office/drawing/2014/main" id="{ACC824A7-515F-477C-847D-D6B40D1D2AE9}"/>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4" name="フローチャート: 判断 663">
          <a:extLst>
            <a:ext uri="{FF2B5EF4-FFF2-40B4-BE49-F238E27FC236}">
              <a16:creationId xmlns:a16="http://schemas.microsoft.com/office/drawing/2014/main" id="{833AF47C-8695-4273-8900-59B5AD17285B}"/>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5" name="フローチャート: 判断 664">
          <a:extLst>
            <a:ext uri="{FF2B5EF4-FFF2-40B4-BE49-F238E27FC236}">
              <a16:creationId xmlns:a16="http://schemas.microsoft.com/office/drawing/2014/main" id="{6A03399B-D5A7-4972-9A90-382676DF5648}"/>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240CF51-36F1-4E13-A58B-AEA5517D3F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CA27EE6-3734-4B13-91E5-102A342C31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8605CE0-681B-45B3-BEDA-087B0610F9A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FA67A9D4-B657-4853-A6DE-D4BFB4D991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4F6B8F73-0D7C-42C9-A313-3804D3495C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671" name="楕円 670">
          <a:extLst>
            <a:ext uri="{FF2B5EF4-FFF2-40B4-BE49-F238E27FC236}">
              <a16:creationId xmlns:a16="http://schemas.microsoft.com/office/drawing/2014/main" id="{502F3AAE-6EBA-4655-B264-7BFD34C1EBA7}"/>
            </a:ext>
          </a:extLst>
        </xdr:cNvPr>
        <xdr:cNvSpPr/>
      </xdr:nvSpPr>
      <xdr:spPr>
        <a:xfrm>
          <a:off x="16268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1AC6D8B0-2911-44EE-B4E4-0BAF672ACBDA}"/>
            </a:ext>
          </a:extLst>
        </xdr:cNvPr>
        <xdr:cNvSpPr txBox="1"/>
      </xdr:nvSpPr>
      <xdr:spPr>
        <a:xfrm>
          <a:off x="16357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673" name="楕円 672">
          <a:extLst>
            <a:ext uri="{FF2B5EF4-FFF2-40B4-BE49-F238E27FC236}">
              <a16:creationId xmlns:a16="http://schemas.microsoft.com/office/drawing/2014/main" id="{B32AA9F4-81A4-4FBF-8B8E-5AFEC7AED427}"/>
            </a:ext>
          </a:extLst>
        </xdr:cNvPr>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7620</xdr:rowOff>
    </xdr:to>
    <xdr:cxnSp macro="">
      <xdr:nvCxnSpPr>
        <xdr:cNvPr id="674" name="直線コネクタ 673">
          <a:extLst>
            <a:ext uri="{FF2B5EF4-FFF2-40B4-BE49-F238E27FC236}">
              <a16:creationId xmlns:a16="http://schemas.microsoft.com/office/drawing/2014/main" id="{CFEFA2A3-8BDA-4AE3-BC37-98CDF26B5A03}"/>
            </a:ext>
          </a:extLst>
        </xdr:cNvPr>
        <xdr:cNvCxnSpPr/>
      </xdr:nvCxnSpPr>
      <xdr:spPr>
        <a:xfrm>
          <a:off x="15481300" y="144037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675" name="楕円 674">
          <a:extLst>
            <a:ext uri="{FF2B5EF4-FFF2-40B4-BE49-F238E27FC236}">
              <a16:creationId xmlns:a16="http://schemas.microsoft.com/office/drawing/2014/main" id="{6657AB5E-6BD1-4F12-9F2C-53B5B3E9D106}"/>
            </a:ext>
          </a:extLst>
        </xdr:cNvPr>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xdr:rowOff>
    </xdr:from>
    <xdr:to>
      <xdr:col>81</xdr:col>
      <xdr:colOff>50800</xdr:colOff>
      <xdr:row>84</xdr:row>
      <xdr:rowOff>15239</xdr:rowOff>
    </xdr:to>
    <xdr:cxnSp macro="">
      <xdr:nvCxnSpPr>
        <xdr:cNvPr id="676" name="直線コネクタ 675">
          <a:extLst>
            <a:ext uri="{FF2B5EF4-FFF2-40B4-BE49-F238E27FC236}">
              <a16:creationId xmlns:a16="http://schemas.microsoft.com/office/drawing/2014/main" id="{52B03FD9-176D-4425-BBA5-C9BEF0A5C415}"/>
            </a:ext>
          </a:extLst>
        </xdr:cNvPr>
        <xdr:cNvCxnSpPr/>
      </xdr:nvCxnSpPr>
      <xdr:spPr>
        <a:xfrm flipV="1">
          <a:off x="14592300" y="144037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636</xdr:rowOff>
    </xdr:from>
    <xdr:to>
      <xdr:col>72</xdr:col>
      <xdr:colOff>38100</xdr:colOff>
      <xdr:row>84</xdr:row>
      <xdr:rowOff>102236</xdr:rowOff>
    </xdr:to>
    <xdr:sp macro="" textlink="">
      <xdr:nvSpPr>
        <xdr:cNvPr id="677" name="楕円 676">
          <a:extLst>
            <a:ext uri="{FF2B5EF4-FFF2-40B4-BE49-F238E27FC236}">
              <a16:creationId xmlns:a16="http://schemas.microsoft.com/office/drawing/2014/main" id="{0989064C-AF88-42E8-8217-64E2A5F07E6E}"/>
            </a:ext>
          </a:extLst>
        </xdr:cNvPr>
        <xdr:cNvSpPr/>
      </xdr:nvSpPr>
      <xdr:spPr>
        <a:xfrm>
          <a:off x="13652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51436</xdr:rowOff>
    </xdr:to>
    <xdr:cxnSp macro="">
      <xdr:nvCxnSpPr>
        <xdr:cNvPr id="678" name="直線コネクタ 677">
          <a:extLst>
            <a:ext uri="{FF2B5EF4-FFF2-40B4-BE49-F238E27FC236}">
              <a16:creationId xmlns:a16="http://schemas.microsoft.com/office/drawing/2014/main" id="{C30E0847-CECD-4902-9E5A-312C302FC9EF}"/>
            </a:ext>
          </a:extLst>
        </xdr:cNvPr>
        <xdr:cNvCxnSpPr/>
      </xdr:nvCxnSpPr>
      <xdr:spPr>
        <a:xfrm flipV="1">
          <a:off x="13703300" y="14417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xdr:rowOff>
    </xdr:from>
    <xdr:to>
      <xdr:col>67</xdr:col>
      <xdr:colOff>101600</xdr:colOff>
      <xdr:row>84</xdr:row>
      <xdr:rowOff>106045</xdr:rowOff>
    </xdr:to>
    <xdr:sp macro="" textlink="">
      <xdr:nvSpPr>
        <xdr:cNvPr id="679" name="楕円 678">
          <a:extLst>
            <a:ext uri="{FF2B5EF4-FFF2-40B4-BE49-F238E27FC236}">
              <a16:creationId xmlns:a16="http://schemas.microsoft.com/office/drawing/2014/main" id="{2BB74E72-F836-487F-8C3E-D3C92C17A6A3}"/>
            </a:ext>
          </a:extLst>
        </xdr:cNvPr>
        <xdr:cNvSpPr/>
      </xdr:nvSpPr>
      <xdr:spPr>
        <a:xfrm>
          <a:off x="12763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51436</xdr:rowOff>
    </xdr:from>
    <xdr:to>
      <xdr:col>71</xdr:col>
      <xdr:colOff>177800</xdr:colOff>
      <xdr:row>84</xdr:row>
      <xdr:rowOff>55245</xdr:rowOff>
    </xdr:to>
    <xdr:cxnSp macro="">
      <xdr:nvCxnSpPr>
        <xdr:cNvPr id="680" name="直線コネクタ 679">
          <a:extLst>
            <a:ext uri="{FF2B5EF4-FFF2-40B4-BE49-F238E27FC236}">
              <a16:creationId xmlns:a16="http://schemas.microsoft.com/office/drawing/2014/main" id="{AC1AFB24-0DE5-4639-80D8-A638652FCA2C}"/>
            </a:ext>
          </a:extLst>
        </xdr:cNvPr>
        <xdr:cNvCxnSpPr/>
      </xdr:nvCxnSpPr>
      <xdr:spPr>
        <a:xfrm flipV="1">
          <a:off x="12814300" y="144532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81" name="n_1aveValue【消防施設】&#10;有形固定資産減価償却率">
          <a:extLst>
            <a:ext uri="{FF2B5EF4-FFF2-40B4-BE49-F238E27FC236}">
              <a16:creationId xmlns:a16="http://schemas.microsoft.com/office/drawing/2014/main" id="{A936E101-505B-4336-87C1-E1F5CE148997}"/>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82" name="n_2aveValue【消防施設】&#10;有形固定資産減価償却率">
          <a:extLst>
            <a:ext uri="{FF2B5EF4-FFF2-40B4-BE49-F238E27FC236}">
              <a16:creationId xmlns:a16="http://schemas.microsoft.com/office/drawing/2014/main" id="{9CE0D38D-894A-4678-9653-F7D532EF4ADB}"/>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83" name="n_3aveValue【消防施設】&#10;有形固定資産減価償却率">
          <a:extLst>
            <a:ext uri="{FF2B5EF4-FFF2-40B4-BE49-F238E27FC236}">
              <a16:creationId xmlns:a16="http://schemas.microsoft.com/office/drawing/2014/main" id="{2D7E1CEE-F221-4FA0-91C6-C9EB510633D3}"/>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684" name="n_4aveValue【消防施設】&#10;有形固定資産減価償却率">
          <a:extLst>
            <a:ext uri="{FF2B5EF4-FFF2-40B4-BE49-F238E27FC236}">
              <a16:creationId xmlns:a16="http://schemas.microsoft.com/office/drawing/2014/main" id="{86C6BA33-01FD-4E27-AAB3-648F586DF9EE}"/>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685" name="n_1mainValue【消防施設】&#10;有形固定資産減価償却率">
          <a:extLst>
            <a:ext uri="{FF2B5EF4-FFF2-40B4-BE49-F238E27FC236}">
              <a16:creationId xmlns:a16="http://schemas.microsoft.com/office/drawing/2014/main" id="{865F5B72-11ED-46F1-A7ED-8DAFB8300B42}"/>
            </a:ext>
          </a:extLst>
        </xdr:cNvPr>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686" name="n_2mainValue【消防施設】&#10;有形固定資産減価償却率">
          <a:extLst>
            <a:ext uri="{FF2B5EF4-FFF2-40B4-BE49-F238E27FC236}">
              <a16:creationId xmlns:a16="http://schemas.microsoft.com/office/drawing/2014/main" id="{42D24CF8-C228-48E4-BB1C-5AA079009E3B}"/>
            </a:ext>
          </a:extLst>
        </xdr:cNvPr>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93363</xdr:rowOff>
    </xdr:from>
    <xdr:ext cx="405111" cy="259045"/>
    <xdr:sp macro="" textlink="">
      <xdr:nvSpPr>
        <xdr:cNvPr id="687" name="n_3mainValue【消防施設】&#10;有形固定資産減価償却率">
          <a:extLst>
            <a:ext uri="{FF2B5EF4-FFF2-40B4-BE49-F238E27FC236}">
              <a16:creationId xmlns:a16="http://schemas.microsoft.com/office/drawing/2014/main" id="{BC322420-8F97-44A5-9F55-2DEC6AF26D8D}"/>
            </a:ext>
          </a:extLst>
        </xdr:cNvPr>
        <xdr:cNvSpPr txBox="1"/>
      </xdr:nvSpPr>
      <xdr:spPr>
        <a:xfrm>
          <a:off x="13500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97172</xdr:rowOff>
    </xdr:from>
    <xdr:ext cx="405111" cy="259045"/>
    <xdr:sp macro="" textlink="">
      <xdr:nvSpPr>
        <xdr:cNvPr id="688" name="n_4mainValue【消防施設】&#10;有形固定資産減価償却率">
          <a:extLst>
            <a:ext uri="{FF2B5EF4-FFF2-40B4-BE49-F238E27FC236}">
              <a16:creationId xmlns:a16="http://schemas.microsoft.com/office/drawing/2014/main" id="{47856A60-3FE5-45AB-803B-37E68EFBF9A6}"/>
            </a:ext>
          </a:extLst>
        </xdr:cNvPr>
        <xdr:cNvSpPr txBox="1"/>
      </xdr:nvSpPr>
      <xdr:spPr>
        <a:xfrm>
          <a:off x="12611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5438B9D1-D74F-4B3D-A0BF-01B7568040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D4F246CB-93F6-4361-A7E4-3A9F5F2E3F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808981EB-D53C-44A9-A22B-38BF712D65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D49AE573-F50F-4E0E-9F1F-0EF0E1A34D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889038C8-178C-43C7-BDFA-A90C73930E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202961B4-B0D9-41BA-9810-29E5AEC07A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5A67602-E11B-41F0-93DB-3015B4E65D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90E596BA-5004-4780-AFAD-928DB3B076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F3A98E09-8843-490F-8C48-08493C7231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586473E4-CC43-403C-804C-3DC618D76E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922D9323-2188-457E-9B74-4FD3AFB073D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18154FCA-1132-4D05-843C-1B81A536DB4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B033A208-7480-4D76-A2EB-0EDB42B258F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1932E7B8-5F33-402D-9932-F84B38A691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444E3E4F-D75C-458C-8273-F1501F58210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72F8981E-373F-45D4-8481-3FE7363A737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934ACD01-00D4-45D9-9A52-FE2FD2B4792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84683A24-2738-4518-B3B4-C17AEA9DDCA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DAF5E1FF-4F3F-4009-BA87-C70592C45B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BCB92456-882E-42D1-9E41-8E46AEAD1E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9249E53C-9B0C-459C-90A3-2D12A082C5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10" name="直線コネクタ 709">
          <a:extLst>
            <a:ext uri="{FF2B5EF4-FFF2-40B4-BE49-F238E27FC236}">
              <a16:creationId xmlns:a16="http://schemas.microsoft.com/office/drawing/2014/main" id="{D9AC46F0-3D1A-4EFE-A5E0-404A6F8E62F2}"/>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1" name="【消防施設】&#10;一人当たり面積最小値テキスト">
          <a:extLst>
            <a:ext uri="{FF2B5EF4-FFF2-40B4-BE49-F238E27FC236}">
              <a16:creationId xmlns:a16="http://schemas.microsoft.com/office/drawing/2014/main" id="{AA2CB325-106C-4EF8-8B59-E0B7406A245F}"/>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2" name="直線コネクタ 711">
          <a:extLst>
            <a:ext uri="{FF2B5EF4-FFF2-40B4-BE49-F238E27FC236}">
              <a16:creationId xmlns:a16="http://schemas.microsoft.com/office/drawing/2014/main" id="{8ED92D8A-605F-4486-9BE5-A9514D21A5F6}"/>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3" name="【消防施設】&#10;一人当たり面積最大値テキスト">
          <a:extLst>
            <a:ext uri="{FF2B5EF4-FFF2-40B4-BE49-F238E27FC236}">
              <a16:creationId xmlns:a16="http://schemas.microsoft.com/office/drawing/2014/main" id="{8710EF4E-F305-43E5-947B-AE22E9687049}"/>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4" name="直線コネクタ 713">
          <a:extLst>
            <a:ext uri="{FF2B5EF4-FFF2-40B4-BE49-F238E27FC236}">
              <a16:creationId xmlns:a16="http://schemas.microsoft.com/office/drawing/2014/main" id="{0FF5D825-D2BB-42A5-9066-A14FD3D69DA7}"/>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5" name="【消防施設】&#10;一人当たり面積平均値テキスト">
          <a:extLst>
            <a:ext uri="{FF2B5EF4-FFF2-40B4-BE49-F238E27FC236}">
              <a16:creationId xmlns:a16="http://schemas.microsoft.com/office/drawing/2014/main" id="{0DFE59DC-2C00-42D3-8F29-5B09DC0E88EF}"/>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6" name="フローチャート: 判断 715">
          <a:extLst>
            <a:ext uri="{FF2B5EF4-FFF2-40B4-BE49-F238E27FC236}">
              <a16:creationId xmlns:a16="http://schemas.microsoft.com/office/drawing/2014/main" id="{35A96AC8-241D-490D-8F33-6262C252B317}"/>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7" name="フローチャート: 判断 716">
          <a:extLst>
            <a:ext uri="{FF2B5EF4-FFF2-40B4-BE49-F238E27FC236}">
              <a16:creationId xmlns:a16="http://schemas.microsoft.com/office/drawing/2014/main" id="{54E90709-70F0-4EED-8F6F-D124ADFA5473}"/>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8" name="フローチャート: 判断 717">
          <a:extLst>
            <a:ext uri="{FF2B5EF4-FFF2-40B4-BE49-F238E27FC236}">
              <a16:creationId xmlns:a16="http://schemas.microsoft.com/office/drawing/2014/main" id="{5F684179-F196-4287-8976-A229C474CFC5}"/>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9" name="フローチャート: 判断 718">
          <a:extLst>
            <a:ext uri="{FF2B5EF4-FFF2-40B4-BE49-F238E27FC236}">
              <a16:creationId xmlns:a16="http://schemas.microsoft.com/office/drawing/2014/main" id="{6F861A8C-5FA0-412B-A5FB-4A6B8177CEC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0" name="フローチャート: 判断 719">
          <a:extLst>
            <a:ext uri="{FF2B5EF4-FFF2-40B4-BE49-F238E27FC236}">
              <a16:creationId xmlns:a16="http://schemas.microsoft.com/office/drawing/2014/main" id="{2FCE9759-3E95-48D7-AB74-DEE249C503FB}"/>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E7D20C7-E345-494F-99BC-A38B19AF57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7E87C55-1284-4227-A02D-2CA7648B9B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352E888-5EB8-489B-83AA-92A857D9261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DAF3C118-5902-4311-9A1C-1DB82BBA14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F9281115-E23F-4B50-BC99-94A75A1EBB9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93371</xdr:rowOff>
    </xdr:from>
    <xdr:to>
      <xdr:col>116</xdr:col>
      <xdr:colOff>114300</xdr:colOff>
      <xdr:row>86</xdr:row>
      <xdr:rowOff>23521</xdr:rowOff>
    </xdr:to>
    <xdr:sp macro="" textlink="">
      <xdr:nvSpPr>
        <xdr:cNvPr id="726" name="楕円 725">
          <a:extLst>
            <a:ext uri="{FF2B5EF4-FFF2-40B4-BE49-F238E27FC236}">
              <a16:creationId xmlns:a16="http://schemas.microsoft.com/office/drawing/2014/main" id="{A3EFD783-C0C0-4654-A4A4-7102663EF262}"/>
            </a:ext>
          </a:extLst>
        </xdr:cNvPr>
        <xdr:cNvSpPr/>
      </xdr:nvSpPr>
      <xdr:spPr>
        <a:xfrm>
          <a:off x="221107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727" name="【消防施設】&#10;一人当たり面積該当値テキスト">
          <a:extLst>
            <a:ext uri="{FF2B5EF4-FFF2-40B4-BE49-F238E27FC236}">
              <a16:creationId xmlns:a16="http://schemas.microsoft.com/office/drawing/2014/main" id="{E491C925-B795-4D79-8803-7697CD67905A}"/>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97028</xdr:rowOff>
    </xdr:from>
    <xdr:to>
      <xdr:col>112</xdr:col>
      <xdr:colOff>38100</xdr:colOff>
      <xdr:row>86</xdr:row>
      <xdr:rowOff>27178</xdr:rowOff>
    </xdr:to>
    <xdr:sp macro="" textlink="">
      <xdr:nvSpPr>
        <xdr:cNvPr id="728" name="楕円 727">
          <a:extLst>
            <a:ext uri="{FF2B5EF4-FFF2-40B4-BE49-F238E27FC236}">
              <a16:creationId xmlns:a16="http://schemas.microsoft.com/office/drawing/2014/main" id="{7EE954CF-2225-4B98-9FB6-7A93DC103C1F}"/>
            </a:ext>
          </a:extLst>
        </xdr:cNvPr>
        <xdr:cNvSpPr/>
      </xdr:nvSpPr>
      <xdr:spPr>
        <a:xfrm>
          <a:off x="21272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144171</xdr:rowOff>
    </xdr:from>
    <xdr:to>
      <xdr:col>116</xdr:col>
      <xdr:colOff>63500</xdr:colOff>
      <xdr:row>85</xdr:row>
      <xdr:rowOff>147828</xdr:rowOff>
    </xdr:to>
    <xdr:cxnSp macro="">
      <xdr:nvCxnSpPr>
        <xdr:cNvPr id="729" name="直線コネクタ 728">
          <a:extLst>
            <a:ext uri="{FF2B5EF4-FFF2-40B4-BE49-F238E27FC236}">
              <a16:creationId xmlns:a16="http://schemas.microsoft.com/office/drawing/2014/main" id="{65861CCA-821C-4C55-8D42-DF7C0E71E582}"/>
            </a:ext>
          </a:extLst>
        </xdr:cNvPr>
        <xdr:cNvCxnSpPr/>
      </xdr:nvCxnSpPr>
      <xdr:spPr>
        <a:xfrm flipV="1">
          <a:off x="21323300" y="1471742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95199</xdr:rowOff>
    </xdr:from>
    <xdr:to>
      <xdr:col>107</xdr:col>
      <xdr:colOff>101600</xdr:colOff>
      <xdr:row>86</xdr:row>
      <xdr:rowOff>25349</xdr:rowOff>
    </xdr:to>
    <xdr:sp macro="" textlink="">
      <xdr:nvSpPr>
        <xdr:cNvPr id="730" name="楕円 729">
          <a:extLst>
            <a:ext uri="{FF2B5EF4-FFF2-40B4-BE49-F238E27FC236}">
              <a16:creationId xmlns:a16="http://schemas.microsoft.com/office/drawing/2014/main" id="{771B2C29-D6FD-41B2-B289-976073A813ED}"/>
            </a:ext>
          </a:extLst>
        </xdr:cNvPr>
        <xdr:cNvSpPr/>
      </xdr:nvSpPr>
      <xdr:spPr>
        <a:xfrm>
          <a:off x="20383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145999</xdr:rowOff>
    </xdr:from>
    <xdr:to>
      <xdr:col>111</xdr:col>
      <xdr:colOff>177800</xdr:colOff>
      <xdr:row>85</xdr:row>
      <xdr:rowOff>147828</xdr:rowOff>
    </xdr:to>
    <xdr:cxnSp macro="">
      <xdr:nvCxnSpPr>
        <xdr:cNvPr id="731" name="直線コネクタ 730">
          <a:extLst>
            <a:ext uri="{FF2B5EF4-FFF2-40B4-BE49-F238E27FC236}">
              <a16:creationId xmlns:a16="http://schemas.microsoft.com/office/drawing/2014/main" id="{4F03C1DC-E2B4-4122-B74A-D150E7464B72}"/>
            </a:ext>
          </a:extLst>
        </xdr:cNvPr>
        <xdr:cNvCxnSpPr/>
      </xdr:nvCxnSpPr>
      <xdr:spPr>
        <a:xfrm>
          <a:off x="20434300" y="1471924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100685</xdr:rowOff>
    </xdr:from>
    <xdr:to>
      <xdr:col>102</xdr:col>
      <xdr:colOff>165100</xdr:colOff>
      <xdr:row>86</xdr:row>
      <xdr:rowOff>30835</xdr:rowOff>
    </xdr:to>
    <xdr:sp macro="" textlink="">
      <xdr:nvSpPr>
        <xdr:cNvPr id="732" name="楕円 731">
          <a:extLst>
            <a:ext uri="{FF2B5EF4-FFF2-40B4-BE49-F238E27FC236}">
              <a16:creationId xmlns:a16="http://schemas.microsoft.com/office/drawing/2014/main" id="{78135254-22A7-4F1D-AC97-054407FCD23D}"/>
            </a:ext>
          </a:extLst>
        </xdr:cNvPr>
        <xdr:cNvSpPr/>
      </xdr:nvSpPr>
      <xdr:spPr>
        <a:xfrm>
          <a:off x="19494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145999</xdr:rowOff>
    </xdr:from>
    <xdr:to>
      <xdr:col>107</xdr:col>
      <xdr:colOff>50800</xdr:colOff>
      <xdr:row>85</xdr:row>
      <xdr:rowOff>151485</xdr:rowOff>
    </xdr:to>
    <xdr:cxnSp macro="">
      <xdr:nvCxnSpPr>
        <xdr:cNvPr id="733" name="直線コネクタ 732">
          <a:extLst>
            <a:ext uri="{FF2B5EF4-FFF2-40B4-BE49-F238E27FC236}">
              <a16:creationId xmlns:a16="http://schemas.microsoft.com/office/drawing/2014/main" id="{5E352E4E-3BDF-4EBB-95C3-38AED248349E}"/>
            </a:ext>
          </a:extLst>
        </xdr:cNvPr>
        <xdr:cNvCxnSpPr/>
      </xdr:nvCxnSpPr>
      <xdr:spPr>
        <a:xfrm flipV="1">
          <a:off x="19545300" y="1471924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102515</xdr:rowOff>
    </xdr:from>
    <xdr:to>
      <xdr:col>98</xdr:col>
      <xdr:colOff>38100</xdr:colOff>
      <xdr:row>86</xdr:row>
      <xdr:rowOff>32665</xdr:rowOff>
    </xdr:to>
    <xdr:sp macro="" textlink="">
      <xdr:nvSpPr>
        <xdr:cNvPr id="734" name="楕円 733">
          <a:extLst>
            <a:ext uri="{FF2B5EF4-FFF2-40B4-BE49-F238E27FC236}">
              <a16:creationId xmlns:a16="http://schemas.microsoft.com/office/drawing/2014/main" id="{53699D2F-EC7F-4682-82B1-93DDDC93F6B5}"/>
            </a:ext>
          </a:extLst>
        </xdr:cNvPr>
        <xdr:cNvSpPr/>
      </xdr:nvSpPr>
      <xdr:spPr>
        <a:xfrm>
          <a:off x="186055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151485</xdr:rowOff>
    </xdr:from>
    <xdr:to>
      <xdr:col>102</xdr:col>
      <xdr:colOff>114300</xdr:colOff>
      <xdr:row>85</xdr:row>
      <xdr:rowOff>153315</xdr:rowOff>
    </xdr:to>
    <xdr:cxnSp macro="">
      <xdr:nvCxnSpPr>
        <xdr:cNvPr id="735" name="直線コネクタ 734">
          <a:extLst>
            <a:ext uri="{FF2B5EF4-FFF2-40B4-BE49-F238E27FC236}">
              <a16:creationId xmlns:a16="http://schemas.microsoft.com/office/drawing/2014/main" id="{43F585D9-D7CB-4A90-B17A-3032A55A7ECC}"/>
            </a:ext>
          </a:extLst>
        </xdr:cNvPr>
        <xdr:cNvCxnSpPr/>
      </xdr:nvCxnSpPr>
      <xdr:spPr>
        <a:xfrm flipV="1">
          <a:off x="18656300" y="14724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6" name="n_1aveValue【消防施設】&#10;一人当たり面積">
          <a:extLst>
            <a:ext uri="{FF2B5EF4-FFF2-40B4-BE49-F238E27FC236}">
              <a16:creationId xmlns:a16="http://schemas.microsoft.com/office/drawing/2014/main" id="{05ED6B99-EB6D-4DB0-8F9E-E6BE5AEA4C4C}"/>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7" name="n_2aveValue【消防施設】&#10;一人当たり面積">
          <a:extLst>
            <a:ext uri="{FF2B5EF4-FFF2-40B4-BE49-F238E27FC236}">
              <a16:creationId xmlns:a16="http://schemas.microsoft.com/office/drawing/2014/main" id="{70FE95BA-EB59-456F-AF7C-98723A47738A}"/>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8" name="n_3aveValue【消防施設】&#10;一人当たり面積">
          <a:extLst>
            <a:ext uri="{FF2B5EF4-FFF2-40B4-BE49-F238E27FC236}">
              <a16:creationId xmlns:a16="http://schemas.microsoft.com/office/drawing/2014/main" id="{4B54CB8F-0B01-4D86-B0A2-7234550CA444}"/>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9" name="n_4aveValue【消防施設】&#10;一人当たり面積">
          <a:extLst>
            <a:ext uri="{FF2B5EF4-FFF2-40B4-BE49-F238E27FC236}">
              <a16:creationId xmlns:a16="http://schemas.microsoft.com/office/drawing/2014/main" id="{9038F739-13E7-4829-872D-4D531E03A13E}"/>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18305</xdr:rowOff>
    </xdr:from>
    <xdr:ext cx="469744" cy="259045"/>
    <xdr:sp macro="" textlink="">
      <xdr:nvSpPr>
        <xdr:cNvPr id="740" name="n_1mainValue【消防施設】&#10;一人当たり面積">
          <a:extLst>
            <a:ext uri="{FF2B5EF4-FFF2-40B4-BE49-F238E27FC236}">
              <a16:creationId xmlns:a16="http://schemas.microsoft.com/office/drawing/2014/main" id="{B61E31C7-5A9A-459E-A0C8-86EA74038A51}"/>
            </a:ext>
          </a:extLst>
        </xdr:cNvPr>
        <xdr:cNvSpPr txBox="1"/>
      </xdr:nvSpPr>
      <xdr:spPr>
        <a:xfrm>
          <a:off x="21075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16476</xdr:rowOff>
    </xdr:from>
    <xdr:ext cx="469744" cy="259045"/>
    <xdr:sp macro="" textlink="">
      <xdr:nvSpPr>
        <xdr:cNvPr id="741" name="n_2mainValue【消防施設】&#10;一人当たり面積">
          <a:extLst>
            <a:ext uri="{FF2B5EF4-FFF2-40B4-BE49-F238E27FC236}">
              <a16:creationId xmlns:a16="http://schemas.microsoft.com/office/drawing/2014/main" id="{78B19ACF-50CF-4A57-9709-D89258E952B3}"/>
            </a:ext>
          </a:extLst>
        </xdr:cNvPr>
        <xdr:cNvSpPr txBox="1"/>
      </xdr:nvSpPr>
      <xdr:spPr>
        <a:xfrm>
          <a:off x="201994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21962</xdr:rowOff>
    </xdr:from>
    <xdr:ext cx="469744" cy="259045"/>
    <xdr:sp macro="" textlink="">
      <xdr:nvSpPr>
        <xdr:cNvPr id="742" name="n_3mainValue【消防施設】&#10;一人当たり面積">
          <a:extLst>
            <a:ext uri="{FF2B5EF4-FFF2-40B4-BE49-F238E27FC236}">
              <a16:creationId xmlns:a16="http://schemas.microsoft.com/office/drawing/2014/main" id="{F04D916A-09A2-460E-9360-747EDB422408}"/>
            </a:ext>
          </a:extLst>
        </xdr:cNvPr>
        <xdr:cNvSpPr txBox="1"/>
      </xdr:nvSpPr>
      <xdr:spPr>
        <a:xfrm>
          <a:off x="193104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23792</xdr:rowOff>
    </xdr:from>
    <xdr:ext cx="469744" cy="259045"/>
    <xdr:sp macro="" textlink="">
      <xdr:nvSpPr>
        <xdr:cNvPr id="743" name="n_4mainValue【消防施設】&#10;一人当たり面積">
          <a:extLst>
            <a:ext uri="{FF2B5EF4-FFF2-40B4-BE49-F238E27FC236}">
              <a16:creationId xmlns:a16="http://schemas.microsoft.com/office/drawing/2014/main" id="{56EF161F-BE37-4EDF-941F-E1C48957E296}"/>
            </a:ext>
          </a:extLst>
        </xdr:cNvPr>
        <xdr:cNvSpPr txBox="1"/>
      </xdr:nvSpPr>
      <xdr:spPr>
        <a:xfrm>
          <a:off x="18421427" y="14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7472E147-3031-4E35-A6E0-D0F3315338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C47516B3-5D2C-4050-B4A4-8D6F18C8E9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ED4D554D-73EB-4712-932B-A6F275446A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6CAE406D-7F89-471A-BCB8-3226908C28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CD77C77-CF17-4823-8EE7-8F34BA32D9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C10258D7-D50C-47AE-BC22-8D3D24F2D5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A5F02370-E893-4D6A-9883-8B3E480161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7F1847F4-7D22-48B1-9534-97B04D6B04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79339EEF-A865-4CEF-83BD-460A064DA1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46B21C5C-D203-4956-A4AA-D400B16FDE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2265419B-2B25-4A0C-9FEB-8A0610F407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3530A3E9-CFE4-4756-8DBF-373D3856FBC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5CB0355B-E32F-4BC3-9404-77A4FA3A769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23FB64B1-10C6-484E-98EA-D9AEA1A498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82EA840-65DD-4DE5-9A58-297A15FFC6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71461311-AD89-4CD5-995E-E5927C621B9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71CE53AF-0DAE-48D7-9382-46C7568E5C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A129CF58-6B64-4F17-A703-7B737FBF75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64EA243-37E2-4713-8316-920FDFC816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21216B30-A5F2-459A-B97E-0B6D1206DD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969EE120-7A2A-4071-9F69-BE725F24BB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574DC5D7-276E-4C63-BA95-A6924BE60D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37BF09A5-241D-47D1-94BA-1A1C45D0287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B44DE4F8-D7A1-4BAB-8B15-CD4717E23B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C6678EB-0F51-4FB5-AF7B-C79DD5C76C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9" name="直線コネクタ 768">
          <a:extLst>
            <a:ext uri="{FF2B5EF4-FFF2-40B4-BE49-F238E27FC236}">
              <a16:creationId xmlns:a16="http://schemas.microsoft.com/office/drawing/2014/main" id="{83C2F9CB-750C-4463-B8B3-BE20A8A9DAD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0" name="【庁舎】&#10;有形固定資産減価償却率最小値テキスト">
          <a:extLst>
            <a:ext uri="{FF2B5EF4-FFF2-40B4-BE49-F238E27FC236}">
              <a16:creationId xmlns:a16="http://schemas.microsoft.com/office/drawing/2014/main" id="{293791C2-8E1B-4335-951C-FD3B186CA771}"/>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1" name="直線コネクタ 770">
          <a:extLst>
            <a:ext uri="{FF2B5EF4-FFF2-40B4-BE49-F238E27FC236}">
              <a16:creationId xmlns:a16="http://schemas.microsoft.com/office/drawing/2014/main" id="{9D7B5397-0E63-4A5E-80D6-713E66333986}"/>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2" name="【庁舎】&#10;有形固定資産減価償却率最大値テキスト">
          <a:extLst>
            <a:ext uri="{FF2B5EF4-FFF2-40B4-BE49-F238E27FC236}">
              <a16:creationId xmlns:a16="http://schemas.microsoft.com/office/drawing/2014/main" id="{97837857-F582-4E3E-AB8B-7F462051B889}"/>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3" name="直線コネクタ 772">
          <a:extLst>
            <a:ext uri="{FF2B5EF4-FFF2-40B4-BE49-F238E27FC236}">
              <a16:creationId xmlns:a16="http://schemas.microsoft.com/office/drawing/2014/main" id="{40396D08-C4E4-43EE-A643-76A5A86A092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74" name="【庁舎】&#10;有形固定資産減価償却率平均値テキスト">
          <a:extLst>
            <a:ext uri="{FF2B5EF4-FFF2-40B4-BE49-F238E27FC236}">
              <a16:creationId xmlns:a16="http://schemas.microsoft.com/office/drawing/2014/main" id="{AD2F5F53-9D67-447D-A903-920493332B56}"/>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5" name="フローチャート: 判断 774">
          <a:extLst>
            <a:ext uri="{FF2B5EF4-FFF2-40B4-BE49-F238E27FC236}">
              <a16:creationId xmlns:a16="http://schemas.microsoft.com/office/drawing/2014/main" id="{3AC6CCA2-123E-4B04-9826-B1B2B87A03C5}"/>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6" name="フローチャート: 判断 775">
          <a:extLst>
            <a:ext uri="{FF2B5EF4-FFF2-40B4-BE49-F238E27FC236}">
              <a16:creationId xmlns:a16="http://schemas.microsoft.com/office/drawing/2014/main" id="{0F168DE4-848D-4B8C-B89C-72BE95A6B62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7" name="フローチャート: 判断 776">
          <a:extLst>
            <a:ext uri="{FF2B5EF4-FFF2-40B4-BE49-F238E27FC236}">
              <a16:creationId xmlns:a16="http://schemas.microsoft.com/office/drawing/2014/main" id="{7EEF27AA-1626-4941-B5CD-3D677293124E}"/>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8" name="フローチャート: 判断 777">
          <a:extLst>
            <a:ext uri="{FF2B5EF4-FFF2-40B4-BE49-F238E27FC236}">
              <a16:creationId xmlns:a16="http://schemas.microsoft.com/office/drawing/2014/main" id="{CA41C76F-12BB-4151-81EF-94751FA450CE}"/>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9" name="フローチャート: 判断 778">
          <a:extLst>
            <a:ext uri="{FF2B5EF4-FFF2-40B4-BE49-F238E27FC236}">
              <a16:creationId xmlns:a16="http://schemas.microsoft.com/office/drawing/2014/main" id="{43D98EA6-0DC0-4777-A3A8-B99930433A53}"/>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E0359BA-CA53-4F91-8EBF-AA5D92DA93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6E8BDD1-F962-4D21-936B-DA06C882FC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D02AE3A-F97E-4011-AAF8-3937020076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AC08F37-F877-4FDF-BDA8-8DC0B12FD7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3BD4CAE-2585-421B-BE77-EE9DD77658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85" name="楕円 784">
          <a:extLst>
            <a:ext uri="{FF2B5EF4-FFF2-40B4-BE49-F238E27FC236}">
              <a16:creationId xmlns:a16="http://schemas.microsoft.com/office/drawing/2014/main" id="{B119EC34-4926-4FA3-AD28-18E794DBB8B8}"/>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786" name="【庁舎】&#10;有形固定資産減価償却率該当値テキスト">
          <a:extLst>
            <a:ext uri="{FF2B5EF4-FFF2-40B4-BE49-F238E27FC236}">
              <a16:creationId xmlns:a16="http://schemas.microsoft.com/office/drawing/2014/main" id="{44854A7D-BE70-4E5A-BC36-126E706FE2BF}"/>
            </a:ext>
          </a:extLst>
        </xdr:cNvPr>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787" name="楕円 786">
          <a:extLst>
            <a:ext uri="{FF2B5EF4-FFF2-40B4-BE49-F238E27FC236}">
              <a16:creationId xmlns:a16="http://schemas.microsoft.com/office/drawing/2014/main" id="{F6320E36-A962-4938-929F-7408261E2B01}"/>
            </a:ext>
          </a:extLst>
        </xdr:cNvPr>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108</xdr:row>
      <xdr:rowOff>76200</xdr:rowOff>
    </xdr:to>
    <xdr:cxnSp macro="">
      <xdr:nvCxnSpPr>
        <xdr:cNvPr id="788" name="直線コネクタ 787">
          <a:extLst>
            <a:ext uri="{FF2B5EF4-FFF2-40B4-BE49-F238E27FC236}">
              <a16:creationId xmlns:a16="http://schemas.microsoft.com/office/drawing/2014/main" id="{A6008879-2818-4B7C-A6AB-1E10C842057C}"/>
            </a:ext>
          </a:extLst>
        </xdr:cNvPr>
        <xdr:cNvCxnSpPr/>
      </xdr:nvCxnSpPr>
      <xdr:spPr>
        <a:xfrm>
          <a:off x="15481300" y="18351137"/>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149498</xdr:rowOff>
    </xdr:from>
    <xdr:to>
      <xdr:col>76</xdr:col>
      <xdr:colOff>165100</xdr:colOff>
      <xdr:row>108</xdr:row>
      <xdr:rowOff>79648</xdr:rowOff>
    </xdr:to>
    <xdr:sp macro="" textlink="">
      <xdr:nvSpPr>
        <xdr:cNvPr id="789" name="楕円 788">
          <a:extLst>
            <a:ext uri="{FF2B5EF4-FFF2-40B4-BE49-F238E27FC236}">
              <a16:creationId xmlns:a16="http://schemas.microsoft.com/office/drawing/2014/main" id="{560340D4-F49D-4D43-A7CB-66E9CCFD699E}"/>
            </a:ext>
          </a:extLst>
        </xdr:cNvPr>
        <xdr:cNvSpPr/>
      </xdr:nvSpPr>
      <xdr:spPr>
        <a:xfrm>
          <a:off x="14541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108</xdr:row>
      <xdr:rowOff>28848</xdr:rowOff>
    </xdr:to>
    <xdr:cxnSp macro="">
      <xdr:nvCxnSpPr>
        <xdr:cNvPr id="790" name="直線コネクタ 789">
          <a:extLst>
            <a:ext uri="{FF2B5EF4-FFF2-40B4-BE49-F238E27FC236}">
              <a16:creationId xmlns:a16="http://schemas.microsoft.com/office/drawing/2014/main" id="{E68D3D00-3671-4A8A-A11F-4158703749FE}"/>
            </a:ext>
          </a:extLst>
        </xdr:cNvPr>
        <xdr:cNvCxnSpPr/>
      </xdr:nvCxnSpPr>
      <xdr:spPr>
        <a:xfrm flipV="1">
          <a:off x="14592300" y="18351137"/>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120106</xdr:rowOff>
    </xdr:from>
    <xdr:to>
      <xdr:col>72</xdr:col>
      <xdr:colOff>38100</xdr:colOff>
      <xdr:row>108</xdr:row>
      <xdr:rowOff>50256</xdr:rowOff>
    </xdr:to>
    <xdr:sp macro="" textlink="">
      <xdr:nvSpPr>
        <xdr:cNvPr id="791" name="楕円 790">
          <a:extLst>
            <a:ext uri="{FF2B5EF4-FFF2-40B4-BE49-F238E27FC236}">
              <a16:creationId xmlns:a16="http://schemas.microsoft.com/office/drawing/2014/main" id="{87B64DFF-1668-453F-9493-EF74B03B69AD}"/>
            </a:ext>
          </a:extLst>
        </xdr:cNvPr>
        <xdr:cNvSpPr/>
      </xdr:nvSpPr>
      <xdr:spPr>
        <a:xfrm>
          <a:off x="13652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170906</xdr:rowOff>
    </xdr:from>
    <xdr:to>
      <xdr:col>76</xdr:col>
      <xdr:colOff>114300</xdr:colOff>
      <xdr:row>108</xdr:row>
      <xdr:rowOff>28848</xdr:rowOff>
    </xdr:to>
    <xdr:cxnSp macro="">
      <xdr:nvCxnSpPr>
        <xdr:cNvPr id="792" name="直線コネクタ 791">
          <a:extLst>
            <a:ext uri="{FF2B5EF4-FFF2-40B4-BE49-F238E27FC236}">
              <a16:creationId xmlns:a16="http://schemas.microsoft.com/office/drawing/2014/main" id="{D314F4C7-C772-4EDF-98AE-86B06003EB90}"/>
            </a:ext>
          </a:extLst>
        </xdr:cNvPr>
        <xdr:cNvCxnSpPr/>
      </xdr:nvCxnSpPr>
      <xdr:spPr>
        <a:xfrm>
          <a:off x="13703300" y="185160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129902</xdr:rowOff>
    </xdr:from>
    <xdr:to>
      <xdr:col>67</xdr:col>
      <xdr:colOff>101600</xdr:colOff>
      <xdr:row>108</xdr:row>
      <xdr:rowOff>60052</xdr:rowOff>
    </xdr:to>
    <xdr:sp macro="" textlink="">
      <xdr:nvSpPr>
        <xdr:cNvPr id="793" name="楕円 792">
          <a:extLst>
            <a:ext uri="{FF2B5EF4-FFF2-40B4-BE49-F238E27FC236}">
              <a16:creationId xmlns:a16="http://schemas.microsoft.com/office/drawing/2014/main" id="{DFD00167-0388-4D18-AA4A-B25A4B7F3AC0}"/>
            </a:ext>
          </a:extLst>
        </xdr:cNvPr>
        <xdr:cNvSpPr/>
      </xdr:nvSpPr>
      <xdr:spPr>
        <a:xfrm>
          <a:off x="1276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170906</xdr:rowOff>
    </xdr:from>
    <xdr:to>
      <xdr:col>71</xdr:col>
      <xdr:colOff>177800</xdr:colOff>
      <xdr:row>108</xdr:row>
      <xdr:rowOff>9252</xdr:rowOff>
    </xdr:to>
    <xdr:cxnSp macro="">
      <xdr:nvCxnSpPr>
        <xdr:cNvPr id="794" name="直線コネクタ 793">
          <a:extLst>
            <a:ext uri="{FF2B5EF4-FFF2-40B4-BE49-F238E27FC236}">
              <a16:creationId xmlns:a16="http://schemas.microsoft.com/office/drawing/2014/main" id="{BBD17451-A647-4AAD-BEE6-DEB9C5FB5F80}"/>
            </a:ext>
          </a:extLst>
        </xdr:cNvPr>
        <xdr:cNvCxnSpPr/>
      </xdr:nvCxnSpPr>
      <xdr:spPr>
        <a:xfrm flipV="1">
          <a:off x="12814300" y="185160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5" name="n_1aveValue【庁舎】&#10;有形固定資産減価償却率">
          <a:extLst>
            <a:ext uri="{FF2B5EF4-FFF2-40B4-BE49-F238E27FC236}">
              <a16:creationId xmlns:a16="http://schemas.microsoft.com/office/drawing/2014/main" id="{41CD0B68-DAEB-4FFC-97A1-27AF791E336B}"/>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6" name="n_2aveValue【庁舎】&#10;有形固定資産減価償却率">
          <a:extLst>
            <a:ext uri="{FF2B5EF4-FFF2-40B4-BE49-F238E27FC236}">
              <a16:creationId xmlns:a16="http://schemas.microsoft.com/office/drawing/2014/main" id="{4CA3FFB6-35CF-4665-9C70-2EA2C8F27FA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7" name="n_3aveValue【庁舎】&#10;有形固定資産減価償却率">
          <a:extLst>
            <a:ext uri="{FF2B5EF4-FFF2-40B4-BE49-F238E27FC236}">
              <a16:creationId xmlns:a16="http://schemas.microsoft.com/office/drawing/2014/main" id="{596C55E2-CF93-4DD6-A2C3-71394D493B0B}"/>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8" name="n_4aveValue【庁舎】&#10;有形固定資産減価償却率">
          <a:extLst>
            <a:ext uri="{FF2B5EF4-FFF2-40B4-BE49-F238E27FC236}">
              <a16:creationId xmlns:a16="http://schemas.microsoft.com/office/drawing/2014/main" id="{53DA2470-1F50-472E-9991-67EBF64A49BC}"/>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799" name="n_1mainValue【庁舎】&#10;有形固定資産減価償却率">
          <a:extLst>
            <a:ext uri="{FF2B5EF4-FFF2-40B4-BE49-F238E27FC236}">
              <a16:creationId xmlns:a16="http://schemas.microsoft.com/office/drawing/2014/main" id="{88742CCF-6D9A-4789-A412-DFAE2EB8471B}"/>
            </a:ext>
          </a:extLst>
        </xdr:cNvPr>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70775</xdr:rowOff>
    </xdr:from>
    <xdr:ext cx="405111" cy="259045"/>
    <xdr:sp macro="" textlink="">
      <xdr:nvSpPr>
        <xdr:cNvPr id="800" name="n_2mainValue【庁舎】&#10;有形固定資産減価償却率">
          <a:extLst>
            <a:ext uri="{FF2B5EF4-FFF2-40B4-BE49-F238E27FC236}">
              <a16:creationId xmlns:a16="http://schemas.microsoft.com/office/drawing/2014/main" id="{E5137045-8A12-491A-B048-5D256384A37D}"/>
            </a:ext>
          </a:extLst>
        </xdr:cNvPr>
        <xdr:cNvSpPr txBox="1"/>
      </xdr:nvSpPr>
      <xdr:spPr>
        <a:xfrm>
          <a:off x="14389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41383</xdr:rowOff>
    </xdr:from>
    <xdr:ext cx="405111" cy="259045"/>
    <xdr:sp macro="" textlink="">
      <xdr:nvSpPr>
        <xdr:cNvPr id="801" name="n_3mainValue【庁舎】&#10;有形固定資産減価償却率">
          <a:extLst>
            <a:ext uri="{FF2B5EF4-FFF2-40B4-BE49-F238E27FC236}">
              <a16:creationId xmlns:a16="http://schemas.microsoft.com/office/drawing/2014/main" id="{D24E817F-408F-4BDB-BE62-B90B9B38EF5A}"/>
            </a:ext>
          </a:extLst>
        </xdr:cNvPr>
        <xdr:cNvSpPr txBox="1"/>
      </xdr:nvSpPr>
      <xdr:spPr>
        <a:xfrm>
          <a:off x="13500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51179</xdr:rowOff>
    </xdr:from>
    <xdr:ext cx="405111" cy="259045"/>
    <xdr:sp macro="" textlink="">
      <xdr:nvSpPr>
        <xdr:cNvPr id="802" name="n_4mainValue【庁舎】&#10;有形固定資産減価償却率">
          <a:extLst>
            <a:ext uri="{FF2B5EF4-FFF2-40B4-BE49-F238E27FC236}">
              <a16:creationId xmlns:a16="http://schemas.microsoft.com/office/drawing/2014/main" id="{F21F986B-1B93-4E62-B286-D9BEA7337C16}"/>
            </a:ext>
          </a:extLst>
        </xdr:cNvPr>
        <xdr:cNvSpPr txBox="1"/>
      </xdr:nvSpPr>
      <xdr:spPr>
        <a:xfrm>
          <a:off x="12611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7F6EA97A-8506-43A1-86D2-913E49E253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38B1D6AB-9FA6-4CDF-A338-F054E79500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DEB0AC83-EB66-45D9-8034-F0F81724B6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19288CF9-9850-4F9A-93E2-F24E2DAB30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43F0CCF8-8B40-4B6C-823C-92B48A65E4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B4E64AFC-915F-4E02-9DB6-84F333BB99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82ED587D-2829-4396-88A5-7C996F9BF8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DE466B5D-2186-4F45-858E-EF690BE350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DEB49718-FE60-40C0-B792-72CF28BA62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6220777D-660C-4008-8683-5009AB0994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57FB38C3-638F-45A7-865B-7AD7C367742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F4D00E3A-3CDF-4FA5-A7BB-731C44EBC6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FCC24712-2746-4786-A326-004C7A4D7BF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4A8B1096-3F71-41D1-9D49-34C889D4F60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B1D355E5-08CF-4553-8088-B76EDD0C4D4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E9823A7B-8EF8-4F6E-9216-77944350556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30907191-18D6-44CE-9A1F-110A52F4221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AECB6AC2-18EC-44C8-A3F5-C83E51720A0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016ABE38-05EC-4BBF-BBE7-BA19FB1D27C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A7675F75-FD80-476E-BF12-1164D629618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38A61235-3689-466B-AF41-8E63F218AA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582E638C-5A81-4A31-9B05-CBEE5259F15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143556C4-896F-45FE-B47D-4D0DC032E8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612BDCF0-F6D0-472C-9227-88AD36778B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57EE0EAA-98D8-4959-B410-A40FA580B53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8" name="直線コネクタ 827">
          <a:extLst>
            <a:ext uri="{FF2B5EF4-FFF2-40B4-BE49-F238E27FC236}">
              <a16:creationId xmlns:a16="http://schemas.microsoft.com/office/drawing/2014/main" id="{ECA9CDBF-B5E2-4787-9D24-7AE7F49C71EE}"/>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9" name="【庁舎】&#10;一人当たり面積最小値テキスト">
          <a:extLst>
            <a:ext uri="{FF2B5EF4-FFF2-40B4-BE49-F238E27FC236}">
              <a16:creationId xmlns:a16="http://schemas.microsoft.com/office/drawing/2014/main" id="{A77952EB-E722-43FE-BC48-DA0C7D0D3904}"/>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30" name="直線コネクタ 829">
          <a:extLst>
            <a:ext uri="{FF2B5EF4-FFF2-40B4-BE49-F238E27FC236}">
              <a16:creationId xmlns:a16="http://schemas.microsoft.com/office/drawing/2014/main" id="{69E8963D-8B76-422A-9888-5EBACA7BA61E}"/>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1" name="【庁舎】&#10;一人当たり面積最大値テキスト">
          <a:extLst>
            <a:ext uri="{FF2B5EF4-FFF2-40B4-BE49-F238E27FC236}">
              <a16:creationId xmlns:a16="http://schemas.microsoft.com/office/drawing/2014/main" id="{53B7B0BB-5676-42B6-B909-BD26DC03614C}"/>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2" name="直線コネクタ 831">
          <a:extLst>
            <a:ext uri="{FF2B5EF4-FFF2-40B4-BE49-F238E27FC236}">
              <a16:creationId xmlns:a16="http://schemas.microsoft.com/office/drawing/2014/main" id="{2576ECC5-8090-4873-BE55-0AE4A7E343BB}"/>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33" name="【庁舎】&#10;一人当たり面積平均値テキスト">
          <a:extLst>
            <a:ext uri="{FF2B5EF4-FFF2-40B4-BE49-F238E27FC236}">
              <a16:creationId xmlns:a16="http://schemas.microsoft.com/office/drawing/2014/main" id="{2550BC91-B6C6-48E8-8769-52B42E24C74C}"/>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4" name="フローチャート: 判断 833">
          <a:extLst>
            <a:ext uri="{FF2B5EF4-FFF2-40B4-BE49-F238E27FC236}">
              <a16:creationId xmlns:a16="http://schemas.microsoft.com/office/drawing/2014/main" id="{3C0D2A58-85E4-4158-A599-02CE8D0CE44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5" name="フローチャート: 判断 834">
          <a:extLst>
            <a:ext uri="{FF2B5EF4-FFF2-40B4-BE49-F238E27FC236}">
              <a16:creationId xmlns:a16="http://schemas.microsoft.com/office/drawing/2014/main" id="{CA0AA002-BD8D-4A02-9648-EE0B92A4E105}"/>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6" name="フローチャート: 判断 835">
          <a:extLst>
            <a:ext uri="{FF2B5EF4-FFF2-40B4-BE49-F238E27FC236}">
              <a16:creationId xmlns:a16="http://schemas.microsoft.com/office/drawing/2014/main" id="{B7D9E5BC-7951-4AD4-BE78-3DDC3455D488}"/>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7" name="フローチャート: 判断 836">
          <a:extLst>
            <a:ext uri="{FF2B5EF4-FFF2-40B4-BE49-F238E27FC236}">
              <a16:creationId xmlns:a16="http://schemas.microsoft.com/office/drawing/2014/main" id="{F2B228A0-EAAF-4B9F-8EC0-6833C88505CB}"/>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8" name="フローチャート: 判断 837">
          <a:extLst>
            <a:ext uri="{FF2B5EF4-FFF2-40B4-BE49-F238E27FC236}">
              <a16:creationId xmlns:a16="http://schemas.microsoft.com/office/drawing/2014/main" id="{23AD91F2-3553-4708-96A5-D006097D180E}"/>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B3FD6AA-8818-42CC-BA8C-ED2D500624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5989571-21FF-4C19-8433-17897542E40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EFF01556-EDBB-446E-A244-AC5C7F1C55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F4946888-072E-4A44-A204-16663D2726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7BEC27DF-A5DC-47AC-8D43-D6CE385442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99968</xdr:rowOff>
    </xdr:from>
    <xdr:to>
      <xdr:col>116</xdr:col>
      <xdr:colOff>114300</xdr:colOff>
      <xdr:row>108</xdr:row>
      <xdr:rowOff>30118</xdr:rowOff>
    </xdr:to>
    <xdr:sp macro="" textlink="">
      <xdr:nvSpPr>
        <xdr:cNvPr id="844" name="楕円 843">
          <a:extLst>
            <a:ext uri="{FF2B5EF4-FFF2-40B4-BE49-F238E27FC236}">
              <a16:creationId xmlns:a16="http://schemas.microsoft.com/office/drawing/2014/main" id="{F59E413D-876D-4282-8D06-0F71C15CCAEA}"/>
            </a:ext>
          </a:extLst>
        </xdr:cNvPr>
        <xdr:cNvSpPr/>
      </xdr:nvSpPr>
      <xdr:spPr>
        <a:xfrm>
          <a:off x="221107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14895</xdr:rowOff>
    </xdr:from>
    <xdr:ext cx="469744" cy="259045"/>
    <xdr:sp macro="" textlink="">
      <xdr:nvSpPr>
        <xdr:cNvPr id="845" name="【庁舎】&#10;一人当たり面積該当値テキスト">
          <a:extLst>
            <a:ext uri="{FF2B5EF4-FFF2-40B4-BE49-F238E27FC236}">
              <a16:creationId xmlns:a16="http://schemas.microsoft.com/office/drawing/2014/main" id="{17A70637-ED37-4EFA-B24E-901DE901015D}"/>
            </a:ext>
          </a:extLst>
        </xdr:cNvPr>
        <xdr:cNvSpPr txBox="1"/>
      </xdr:nvSpPr>
      <xdr:spPr>
        <a:xfrm>
          <a:off x="22199600" y="1836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103232</xdr:rowOff>
    </xdr:from>
    <xdr:to>
      <xdr:col>112</xdr:col>
      <xdr:colOff>38100</xdr:colOff>
      <xdr:row>108</xdr:row>
      <xdr:rowOff>33382</xdr:rowOff>
    </xdr:to>
    <xdr:sp macro="" textlink="">
      <xdr:nvSpPr>
        <xdr:cNvPr id="846" name="楕円 845">
          <a:extLst>
            <a:ext uri="{FF2B5EF4-FFF2-40B4-BE49-F238E27FC236}">
              <a16:creationId xmlns:a16="http://schemas.microsoft.com/office/drawing/2014/main" id="{8D2307F6-9300-4AE2-B630-61E92EDBA8AE}"/>
            </a:ext>
          </a:extLst>
        </xdr:cNvPr>
        <xdr:cNvSpPr/>
      </xdr:nvSpPr>
      <xdr:spPr>
        <a:xfrm>
          <a:off x="21272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150768</xdr:rowOff>
    </xdr:from>
    <xdr:to>
      <xdr:col>116</xdr:col>
      <xdr:colOff>63500</xdr:colOff>
      <xdr:row>107</xdr:row>
      <xdr:rowOff>154032</xdr:rowOff>
    </xdr:to>
    <xdr:cxnSp macro="">
      <xdr:nvCxnSpPr>
        <xdr:cNvPr id="847" name="直線コネクタ 846">
          <a:extLst>
            <a:ext uri="{FF2B5EF4-FFF2-40B4-BE49-F238E27FC236}">
              <a16:creationId xmlns:a16="http://schemas.microsoft.com/office/drawing/2014/main" id="{C6629213-F572-4262-AC40-951DCF2177A3}"/>
            </a:ext>
          </a:extLst>
        </xdr:cNvPr>
        <xdr:cNvCxnSpPr/>
      </xdr:nvCxnSpPr>
      <xdr:spPr>
        <a:xfrm flipV="1">
          <a:off x="21323300" y="184959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106499</xdr:rowOff>
    </xdr:from>
    <xdr:to>
      <xdr:col>107</xdr:col>
      <xdr:colOff>101600</xdr:colOff>
      <xdr:row>108</xdr:row>
      <xdr:rowOff>36649</xdr:rowOff>
    </xdr:to>
    <xdr:sp macro="" textlink="">
      <xdr:nvSpPr>
        <xdr:cNvPr id="848" name="楕円 847">
          <a:extLst>
            <a:ext uri="{FF2B5EF4-FFF2-40B4-BE49-F238E27FC236}">
              <a16:creationId xmlns:a16="http://schemas.microsoft.com/office/drawing/2014/main" id="{BE02088F-8450-4572-A025-B0D614E7578B}"/>
            </a:ext>
          </a:extLst>
        </xdr:cNvPr>
        <xdr:cNvSpPr/>
      </xdr:nvSpPr>
      <xdr:spPr>
        <a:xfrm>
          <a:off x="20383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154032</xdr:rowOff>
    </xdr:from>
    <xdr:to>
      <xdr:col>111</xdr:col>
      <xdr:colOff>177800</xdr:colOff>
      <xdr:row>107</xdr:row>
      <xdr:rowOff>157299</xdr:rowOff>
    </xdr:to>
    <xdr:cxnSp macro="">
      <xdr:nvCxnSpPr>
        <xdr:cNvPr id="849" name="直線コネクタ 848">
          <a:extLst>
            <a:ext uri="{FF2B5EF4-FFF2-40B4-BE49-F238E27FC236}">
              <a16:creationId xmlns:a16="http://schemas.microsoft.com/office/drawing/2014/main" id="{4F2A3FDC-F929-4AC9-B2DF-D49C9D82CFC0}"/>
            </a:ext>
          </a:extLst>
        </xdr:cNvPr>
        <xdr:cNvCxnSpPr/>
      </xdr:nvCxnSpPr>
      <xdr:spPr>
        <a:xfrm flipV="1">
          <a:off x="20434300" y="184991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109764</xdr:rowOff>
    </xdr:from>
    <xdr:to>
      <xdr:col>102</xdr:col>
      <xdr:colOff>165100</xdr:colOff>
      <xdr:row>108</xdr:row>
      <xdr:rowOff>39914</xdr:rowOff>
    </xdr:to>
    <xdr:sp macro="" textlink="">
      <xdr:nvSpPr>
        <xdr:cNvPr id="850" name="楕円 849">
          <a:extLst>
            <a:ext uri="{FF2B5EF4-FFF2-40B4-BE49-F238E27FC236}">
              <a16:creationId xmlns:a16="http://schemas.microsoft.com/office/drawing/2014/main" id="{E6ED6D88-5059-4E40-BDF8-A19767F78967}"/>
            </a:ext>
          </a:extLst>
        </xdr:cNvPr>
        <xdr:cNvSpPr/>
      </xdr:nvSpPr>
      <xdr:spPr>
        <a:xfrm>
          <a:off x="19494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157299</xdr:rowOff>
    </xdr:from>
    <xdr:to>
      <xdr:col>107</xdr:col>
      <xdr:colOff>50800</xdr:colOff>
      <xdr:row>107</xdr:row>
      <xdr:rowOff>160564</xdr:rowOff>
    </xdr:to>
    <xdr:cxnSp macro="">
      <xdr:nvCxnSpPr>
        <xdr:cNvPr id="851" name="直線コネクタ 850">
          <a:extLst>
            <a:ext uri="{FF2B5EF4-FFF2-40B4-BE49-F238E27FC236}">
              <a16:creationId xmlns:a16="http://schemas.microsoft.com/office/drawing/2014/main" id="{CF0D51AA-EB9C-4EFE-84BB-57492329B163}"/>
            </a:ext>
          </a:extLst>
        </xdr:cNvPr>
        <xdr:cNvCxnSpPr/>
      </xdr:nvCxnSpPr>
      <xdr:spPr>
        <a:xfrm flipV="1">
          <a:off x="19545300" y="1850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114119</xdr:rowOff>
    </xdr:from>
    <xdr:to>
      <xdr:col>98</xdr:col>
      <xdr:colOff>38100</xdr:colOff>
      <xdr:row>108</xdr:row>
      <xdr:rowOff>44269</xdr:rowOff>
    </xdr:to>
    <xdr:sp macro="" textlink="">
      <xdr:nvSpPr>
        <xdr:cNvPr id="852" name="楕円 851">
          <a:extLst>
            <a:ext uri="{FF2B5EF4-FFF2-40B4-BE49-F238E27FC236}">
              <a16:creationId xmlns:a16="http://schemas.microsoft.com/office/drawing/2014/main" id="{280CC07F-42DD-4F64-855F-F939AC82C800}"/>
            </a:ext>
          </a:extLst>
        </xdr:cNvPr>
        <xdr:cNvSpPr/>
      </xdr:nvSpPr>
      <xdr:spPr>
        <a:xfrm>
          <a:off x="18605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160564</xdr:rowOff>
    </xdr:from>
    <xdr:to>
      <xdr:col>102</xdr:col>
      <xdr:colOff>114300</xdr:colOff>
      <xdr:row>107</xdr:row>
      <xdr:rowOff>164919</xdr:rowOff>
    </xdr:to>
    <xdr:cxnSp macro="">
      <xdr:nvCxnSpPr>
        <xdr:cNvPr id="853" name="直線コネクタ 852">
          <a:extLst>
            <a:ext uri="{FF2B5EF4-FFF2-40B4-BE49-F238E27FC236}">
              <a16:creationId xmlns:a16="http://schemas.microsoft.com/office/drawing/2014/main" id="{70255B95-E261-4294-A270-84360DA898A7}"/>
            </a:ext>
          </a:extLst>
        </xdr:cNvPr>
        <xdr:cNvCxnSpPr/>
      </xdr:nvCxnSpPr>
      <xdr:spPr>
        <a:xfrm flipV="1">
          <a:off x="18656300" y="185057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54" name="n_1aveValue【庁舎】&#10;一人当たり面積">
          <a:extLst>
            <a:ext uri="{FF2B5EF4-FFF2-40B4-BE49-F238E27FC236}">
              <a16:creationId xmlns:a16="http://schemas.microsoft.com/office/drawing/2014/main" id="{F65DE17F-144A-4614-8970-6ADE93FD6AE9}"/>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5" name="n_2aveValue【庁舎】&#10;一人当たり面積">
          <a:extLst>
            <a:ext uri="{FF2B5EF4-FFF2-40B4-BE49-F238E27FC236}">
              <a16:creationId xmlns:a16="http://schemas.microsoft.com/office/drawing/2014/main" id="{5F643A55-1619-4AC9-B79D-BC0A44BE00D0}"/>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56" name="n_3aveValue【庁舎】&#10;一人当たり面積">
          <a:extLst>
            <a:ext uri="{FF2B5EF4-FFF2-40B4-BE49-F238E27FC236}">
              <a16:creationId xmlns:a16="http://schemas.microsoft.com/office/drawing/2014/main" id="{31AA921B-63D0-4087-9F8E-32DA9D9952FA}"/>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57" name="n_4aveValue【庁舎】&#10;一人当たり面積">
          <a:extLst>
            <a:ext uri="{FF2B5EF4-FFF2-40B4-BE49-F238E27FC236}">
              <a16:creationId xmlns:a16="http://schemas.microsoft.com/office/drawing/2014/main" id="{3EAC9F31-6A2B-45A1-9117-FD6FA4CEC1AB}"/>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24509</xdr:rowOff>
    </xdr:from>
    <xdr:ext cx="469744" cy="259045"/>
    <xdr:sp macro="" textlink="">
      <xdr:nvSpPr>
        <xdr:cNvPr id="858" name="n_1mainValue【庁舎】&#10;一人当たり面積">
          <a:extLst>
            <a:ext uri="{FF2B5EF4-FFF2-40B4-BE49-F238E27FC236}">
              <a16:creationId xmlns:a16="http://schemas.microsoft.com/office/drawing/2014/main" id="{11F4C13B-19F7-491E-A34E-DEE0CC838659}"/>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27776</xdr:rowOff>
    </xdr:from>
    <xdr:ext cx="469744" cy="259045"/>
    <xdr:sp macro="" textlink="">
      <xdr:nvSpPr>
        <xdr:cNvPr id="859" name="n_2mainValue【庁舎】&#10;一人当たり面積">
          <a:extLst>
            <a:ext uri="{FF2B5EF4-FFF2-40B4-BE49-F238E27FC236}">
              <a16:creationId xmlns:a16="http://schemas.microsoft.com/office/drawing/2014/main" id="{BDA55BCB-D352-40D2-95D4-2AA162E08AEF}"/>
            </a:ext>
          </a:extLst>
        </xdr:cNvPr>
        <xdr:cNvSpPr txBox="1"/>
      </xdr:nvSpPr>
      <xdr:spPr>
        <a:xfrm>
          <a:off x="201994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31041</xdr:rowOff>
    </xdr:from>
    <xdr:ext cx="469744" cy="259045"/>
    <xdr:sp macro="" textlink="">
      <xdr:nvSpPr>
        <xdr:cNvPr id="860" name="n_3mainValue【庁舎】&#10;一人当たり面積">
          <a:extLst>
            <a:ext uri="{FF2B5EF4-FFF2-40B4-BE49-F238E27FC236}">
              <a16:creationId xmlns:a16="http://schemas.microsoft.com/office/drawing/2014/main" id="{986830D6-0A03-4836-9342-1C0237A51F4B}"/>
            </a:ext>
          </a:extLst>
        </xdr:cNvPr>
        <xdr:cNvSpPr txBox="1"/>
      </xdr:nvSpPr>
      <xdr:spPr>
        <a:xfrm>
          <a:off x="19310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35396</xdr:rowOff>
    </xdr:from>
    <xdr:ext cx="469744" cy="259045"/>
    <xdr:sp macro="" textlink="">
      <xdr:nvSpPr>
        <xdr:cNvPr id="861" name="n_4mainValue【庁舎】&#10;一人当たり面積">
          <a:extLst>
            <a:ext uri="{FF2B5EF4-FFF2-40B4-BE49-F238E27FC236}">
              <a16:creationId xmlns:a16="http://schemas.microsoft.com/office/drawing/2014/main" id="{88F36E38-4748-4D27-92F1-F6018B16DE75}"/>
            </a:ext>
          </a:extLst>
        </xdr:cNvPr>
        <xdr:cNvSpPr txBox="1"/>
      </xdr:nvSpPr>
      <xdr:spPr>
        <a:xfrm>
          <a:off x="18421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C6BBB0DE-AC95-445C-835E-CD6DCC0582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5AF77D11-1079-4508-AA85-4DBFACEEDC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DD0F1747-A358-4A7A-8C87-379E91781A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既存の建築物を増改築し図書館へ用途変更している。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と同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年度にかけて石川地方生活環境施設組合で大規模な改修工事を行ったため、有形固定資産減価償却率が大きく減少している。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年度に建築し耐用年数を超過していないが、建築後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年以上経過している施設でもあるため、今後、計画的な維持管理等の対応が必要である。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消防施設については、全国平均・福島県平均・類似団体平均と比較して老朽化が進んでいる状況であるので、計画的な改修・建替え等が必要な状況となっている。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年に建築され、建築後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改修事業を実施しているが、耐用年数を超過していることもあり、有形固定資産減価償却率は高く、類似団体との比較においても高い状況である。そのため、今後、計画的な維持管理、改築等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6107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0"/>
          <a:ext cx="96107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p>
        <a:p>
          <a:r>
            <a:rPr lang="ja-JP" altLang="en-US" sz="10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分子となる基準財政収入額については、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法人事業税</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交付金、固定資産税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償却資産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となったものの、市町村民税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所得割</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法人税割</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家屋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が減とな</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となっている。分母の基準財政需要額については、地域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デジタル社会推進費</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の皆増、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消防</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係数等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従前より自主財源である町税が脆弱であり、かつ、年々人口減少が進んでおり、老年人口割合が全国平均と福島県平均を上回る状況に加え、町内に中心となる基幹産業がないこと等、財政基盤が弱く一般財源の大部分を交付税等の依存財源に頼っている。財政力指数は対前年</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0.34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となり、類似団体との比較では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ポイント下回る状況となっている。今後も町税の収納率の向上による歳入の確保と租税負担の公平性の確保に努め、財政の健全化を図る。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子となる支出において、支出総額は減少しているが、経常経費充当一般財源の額は人件費、公債費、補助費等の増により増加している。分母となる収入においては、収入総額は減となっているが、地方消費税交付金、普通交付税等が増となっており、経常一般財源が増加している。分子となる支出、分母となる収入ともに増加したが、歳入の増加が大きかったため、経常収支比率が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となり、類似団体との比較においては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ポイント下回っている。公債費では平成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年度をピークに毎年減少しているが、繰出金については、下水道事業実施による増加も見込まれるため、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115026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40010"/>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63319</xdr:rowOff>
    </xdr:from>
    <xdr:to>
      <xdr:col>19</xdr:col>
      <xdr:colOff>133350</xdr:colOff>
      <xdr:row>60</xdr:row>
      <xdr:rowOff>115026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5031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60</xdr:row>
      <xdr:rowOff>132262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503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101237</xdr:rowOff>
    </xdr:from>
    <xdr:to>
      <xdr:col>11</xdr:col>
      <xdr:colOff>31750</xdr:colOff>
      <xdr:row>60</xdr:row>
      <xdr:rowOff>132262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8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4553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81462</xdr:rowOff>
    </xdr:from>
    <xdr:to>
      <xdr:col>11</xdr:col>
      <xdr:colOff>82550</xdr:colOff>
      <xdr:row>61</xdr:row>
      <xdr:rowOff>11612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21789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162214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人件費は対前年比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ポイントの増、物件費は対前年比で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90371</xdr:rowOff>
    </xdr:from>
    <xdr:to>
      <xdr:col>23</xdr:col>
      <xdr:colOff>133350</xdr:colOff>
      <xdr:row>81</xdr:row>
      <xdr:rowOff>97402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7821"/>
          <a:ext cx="8382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43363</xdr:rowOff>
    </xdr:from>
    <xdr:to>
      <xdr:col>19</xdr:col>
      <xdr:colOff>133350</xdr:colOff>
      <xdr:row>81</xdr:row>
      <xdr:rowOff>90371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0813"/>
          <a:ext cx="889000" cy="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35003</xdr:rowOff>
    </xdr:from>
    <xdr:to>
      <xdr:col>15</xdr:col>
      <xdr:colOff>82550</xdr:colOff>
      <xdr:row>81</xdr:row>
      <xdr:rowOff>43363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245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32097</xdr:rowOff>
    </xdr:from>
    <xdr:to>
      <xdr:col>11</xdr:col>
      <xdr:colOff>31750</xdr:colOff>
      <xdr:row>81</xdr:row>
      <xdr:rowOff>35003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9547"/>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46602</xdr:rowOff>
    </xdr:from>
    <xdr:to>
      <xdr:col>23</xdr:col>
      <xdr:colOff>184150</xdr:colOff>
      <xdr:row>81</xdr:row>
      <xdr:rowOff>148202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139329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39571</xdr:rowOff>
    </xdr:from>
    <xdr:to>
      <xdr:col>19</xdr:col>
      <xdr:colOff>184150</xdr:colOff>
      <xdr:row>81</xdr:row>
      <xdr:rowOff>141171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151348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164013</xdr:rowOff>
    </xdr:from>
    <xdr:to>
      <xdr:col>15</xdr:col>
      <xdr:colOff>133350</xdr:colOff>
      <xdr:row>81</xdr:row>
      <xdr:rowOff>94163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104340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155653</xdr:rowOff>
    </xdr:from>
    <xdr:to>
      <xdr:col>11</xdr:col>
      <xdr:colOff>82550</xdr:colOff>
      <xdr:row>81</xdr:row>
      <xdr:rowOff>85803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152747</xdr:rowOff>
    </xdr:from>
    <xdr:to>
      <xdr:col>7</xdr:col>
      <xdr:colOff>31750</xdr:colOff>
      <xdr:row>81</xdr:row>
      <xdr:rowOff>82897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93074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前年度と同じ</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ポイントとなり、類似団体との比較で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ポイント、全国町村平均値との比較で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ポイント上回っている。職員年齢のバランスが悪く、平成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歳を越える職員が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％以上を占めていたが、その職員が順次定年を迎え、過去の高水準の給与体系にいた職員が段階的に減り新採用による若い職員が増え、令和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年度における職員の平均年齢も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歳と福島県内で最も若くなっている。平成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年度まで職員の退職・新規採用によりラス指数が下降してきたが、課長補佐への昇格を積極的に行った結果、平成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ポイント上昇したものである。超過勤務手当の予算額も給料の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％以内とし人件費の抑制を図っている。今後も人事委員会勧告等給与実態の状況を踏まえ、給与の適正化に努める。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12398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7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149377</xdr:rowOff>
    </xdr:from>
    <xdr:to>
      <xdr:col>77</xdr:col>
      <xdr:colOff>44450</xdr:colOff>
      <xdr:row>89</xdr:row>
      <xdr:rowOff>12398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369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149377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254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137886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07166"/>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過去、昭和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年度職員数</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人削減）計画についても目標達成が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年遅れたが達成することができている。「浅川町第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次振興計画」における将来人口推計では、令和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年度調査時より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程度の人口が減少すると予測しており、人口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人当たりで比較すると今後も職員数が増加するという現象が想定される。しかし、平成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年度から職員平均年齢の若さでは福島県内で上位であることもあり、今後の業務の多様化、権限委譲などによる業務量の増加も見据えながら、一定規模の職員を確保しつつ適切な定員管理に努める。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156863</xdr:rowOff>
    </xdr:from>
    <xdr:to>
      <xdr:col>81</xdr:col>
      <xdr:colOff>44450</xdr:colOff>
      <xdr:row>59</xdr:row>
      <xdr:rowOff>167894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72413"/>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156863</xdr:rowOff>
    </xdr:from>
    <xdr:to>
      <xdr:col>77</xdr:col>
      <xdr:colOff>44450</xdr:colOff>
      <xdr:row>60</xdr:row>
      <xdr:rowOff>8165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72413"/>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147211</xdr:rowOff>
    </xdr:from>
    <xdr:to>
      <xdr:col>72</xdr:col>
      <xdr:colOff>203200</xdr:colOff>
      <xdr:row>60</xdr:row>
      <xdr:rowOff>8165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6276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147211</xdr:rowOff>
    </xdr:from>
    <xdr:to>
      <xdr:col>68</xdr:col>
      <xdr:colOff>152400</xdr:colOff>
      <xdr:row>59</xdr:row>
      <xdr:rowOff>156173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62761"/>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117094</xdr:rowOff>
    </xdr:from>
    <xdr:to>
      <xdr:col>81</xdr:col>
      <xdr:colOff>95250</xdr:colOff>
      <xdr:row>60</xdr:row>
      <xdr:rowOff>47244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133621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106063</xdr:rowOff>
    </xdr:from>
    <xdr:to>
      <xdr:col>77</xdr:col>
      <xdr:colOff>95250</xdr:colOff>
      <xdr:row>60</xdr:row>
      <xdr:rowOff>36213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46390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128815</xdr:rowOff>
    </xdr:from>
    <xdr:to>
      <xdr:col>73</xdr:col>
      <xdr:colOff>44450</xdr:colOff>
      <xdr:row>60</xdr:row>
      <xdr:rowOff>58965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69142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96411</xdr:rowOff>
    </xdr:from>
    <xdr:to>
      <xdr:col>68</xdr:col>
      <xdr:colOff>203200</xdr:colOff>
      <xdr:row>60</xdr:row>
      <xdr:rowOff>26561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36738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105373</xdr:rowOff>
    </xdr:from>
    <xdr:to>
      <xdr:col>64</xdr:col>
      <xdr:colOff>152400</xdr:colOff>
      <xdr:row>60</xdr:row>
      <xdr:rowOff>35523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45700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分子となる元利償還金の額が、平成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臨時地方道整備事業債等の償還終了により減となったものもあるが、緊急防災・減災事業債等の償還開始により全体として増となった。実質公債費比率は分母となる普通交付税等の増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ポイント下回っている。実質公債費比率は年々減となっているが、今後、緊急防災・減災事業債、公共施設最適化事業債の元金償還が見込まれるため、「浅川町第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次振興計画」のもと、地域の住民ニーズに的確に対応した事業の選択と、起債に大きく頼ることのない身の丈にあった財政運営に努める。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146304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13462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56896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85852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63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を占める地方債現在高の内訳としては、臨時財政対策債が将来負担額の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を占めている。毎年借り入れている起債であるが、近年は借入額より元金償還額が多い傾向があるため、今後は横ばいまたは減少する見込みである。公共施設最適化事業債については、将来負担額の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年で償還する見通しである。充当可能基金については、令和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積立により財政調整基金、役場庁舎等建設基金が増となっている。将来負担比率については、充当可能基金の増等により皆減となっている。今後の状況としては、老朽化している公共施設の大規模改修や建替え、特定環境保全公共下水道事業、近年頻発する災害に対する予防・対策等に対する財政負担の増加が予想され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152146</xdr:rowOff>
    </xdr:from>
    <xdr:to>
      <xdr:col>77</xdr:col>
      <xdr:colOff>44450</xdr:colOff>
      <xdr:row>15</xdr:row>
      <xdr:rowOff>63703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52446"/>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145390</xdr:rowOff>
    </xdr:from>
    <xdr:to>
      <xdr:col>72</xdr:col>
      <xdr:colOff>203200</xdr:colOff>
      <xdr:row>15</xdr:row>
      <xdr:rowOff>63703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45690"/>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145390</xdr:rowOff>
    </xdr:from>
    <xdr:to>
      <xdr:col>68</xdr:col>
      <xdr:colOff>152400</xdr:colOff>
      <xdr:row>15</xdr:row>
      <xdr:rowOff>92659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45690"/>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101346</xdr:rowOff>
    </xdr:from>
    <xdr:to>
      <xdr:col>77</xdr:col>
      <xdr:colOff>95250</xdr:colOff>
      <xdr:row>15</xdr:row>
      <xdr:rowOff>31496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16273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8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12903</xdr:rowOff>
    </xdr:from>
    <xdr:to>
      <xdr:col>73</xdr:col>
      <xdr:colOff>44450</xdr:colOff>
      <xdr:row>15</xdr:row>
      <xdr:rowOff>114503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99280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7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94590</xdr:rowOff>
    </xdr:from>
    <xdr:to>
      <xdr:col>68</xdr:col>
      <xdr:colOff>203200</xdr:colOff>
      <xdr:row>15</xdr:row>
      <xdr:rowOff>24740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41859</xdr:rowOff>
    </xdr:from>
    <xdr:to>
      <xdr:col>64</xdr:col>
      <xdr:colOff>152400</xdr:colOff>
      <xdr:row>15</xdr:row>
      <xdr:rowOff>143459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128236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9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年度職員数</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人削減）計画については目標達成が１年遅れたが達成することができた。過去の高水準の給与体系にいた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歳を越える職員が順次定年を迎え、人件費が平成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年度から段階的に減ってきた。令和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年度に会計年度任用職員制度導入による会計年度任用職員給与・手当等の増により対前年比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年度は定年退職等により対前年比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ポイント減となった。類似団体平均と比較すると人件費に係る経常収支比率は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ポイント高くなっている。今後も適正な給与実態を踏まえつつ人件費の削減に努める。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110490</xdr:rowOff>
    </xdr:from>
    <xdr:to>
      <xdr:col>20</xdr:col>
      <xdr:colOff>38100</xdr:colOff>
      <xdr:row>37</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ポイントの減となっており、類似団体平均と比較すると平均を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通学バス運転業務委託、新型コロナウイルス感染防止関連消耗品購入等のほか、光熱水費や燃料費等の需用費も毎年増加している。また、多様化した各制度による電算処理委託料、賃借料等についても増加傾向にあり、物件費全体の額としては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ポイント増となっているため、経常収支比率を注視しながら経費節減に努める。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982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170434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170434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48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133858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7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扶助費に係る経常収支比率は、対昨年比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減となった要因としては、乳幼児・子ども医療費の給付による児童福祉費、重度心身障害医療費等の減によるものである。今後も引き続き各種手当への特別加算等の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58</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705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下水道事業への公債費分以外の繰出の減が大きいが、介護保険事業等の会計への繰出金は年々増加傾向にあり、今後も高齢化率の上昇による増加が懸念される。また、下水道事業の実施に伴う公債費分の繰出金も増加しているため、繰出金にかか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9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43180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142240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一部事務組合の須賀川地方広域消防組合及び石川地方生活環境施設組合における負担金の増によるものが大きいが、町の各種団体等への補助金も増加傾向にあるため、今後は補助金を交付するのが適当な事業を行っているのかなど、明確な基準を設け見直しや廃止の検討を進め、補助金の抑制を図っ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145288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公債費に係る経常収支比率は年々減少し、類似団体平均を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 起債の償還については、平成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をピークとし減少に転じ毎年減少している。これは、臨時財政対策債等の償還が順次終了していることが主な要因である。今後、緊急防災・減災事業債、公共施設最適化事業債一の元金償還が見込まれるため、「浅川町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次振興計画」のもと、地域の住民ニーズに的確に対応した事業の選択と、起債に大きく頼ることのない身の丈にあった財政運営に努める。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8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47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対前年比では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ポイント上回っている。扶助費で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ポイント、物件費では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ポイント減少しているが、補助費等で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ポイント、人件費で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人件費については、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77</xdr:row>
      <xdr:rowOff>20864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7555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120469</xdr:rowOff>
    </xdr:from>
    <xdr:to>
      <xdr:col>78</xdr:col>
      <xdr:colOff>69850</xdr:colOff>
      <xdr:row>77</xdr:row>
      <xdr:rowOff>20864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5066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76</xdr:row>
      <xdr:rowOff>156392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50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76</xdr:row>
      <xdr:rowOff>156392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278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69669</xdr:rowOff>
    </xdr:from>
    <xdr:to>
      <xdr:col>74</xdr:col>
      <xdr:colOff>31750</xdr:colOff>
      <xdr:row>76</xdr:row>
      <xdr:rowOff>171269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9996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20519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158586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29089</xdr:rowOff>
    </xdr:from>
    <xdr:to>
      <xdr:col>29</xdr:col>
      <xdr:colOff>127000</xdr:colOff>
      <xdr:row>18</xdr:row>
      <xdr:rowOff>55899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62814"/>
          <a:ext cx="647700" cy="2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55899</xdr:rowOff>
    </xdr:from>
    <xdr:to>
      <xdr:col>26</xdr:col>
      <xdr:colOff>50800</xdr:colOff>
      <xdr:row>19</xdr:row>
      <xdr:rowOff>28358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89624"/>
          <a:ext cx="698500" cy="14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28358</xdr:rowOff>
    </xdr:from>
    <xdr:to>
      <xdr:col>22</xdr:col>
      <xdr:colOff>114300</xdr:colOff>
      <xdr:row>19</xdr:row>
      <xdr:rowOff>40016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3533"/>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40016</xdr:rowOff>
    </xdr:from>
    <xdr:to>
      <xdr:col>18</xdr:col>
      <xdr:colOff>177800</xdr:colOff>
      <xdr:row>19</xdr:row>
      <xdr:rowOff>69186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45191"/>
          <a:ext cx="6985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149739</xdr:rowOff>
    </xdr:from>
    <xdr:to>
      <xdr:col>29</xdr:col>
      <xdr:colOff>177800</xdr:colOff>
      <xdr:row>18</xdr:row>
      <xdr:rowOff>79889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1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121816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5099</xdr:rowOff>
    </xdr:from>
    <xdr:to>
      <xdr:col>26</xdr:col>
      <xdr:colOff>101600</xdr:colOff>
      <xdr:row>18</xdr:row>
      <xdr:rowOff>106699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91476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2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149008</xdr:rowOff>
    </xdr:from>
    <xdr:to>
      <xdr:col>22</xdr:col>
      <xdr:colOff>165100</xdr:colOff>
      <xdr:row>19</xdr:row>
      <xdr:rowOff>79158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63935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160666</xdr:rowOff>
    </xdr:from>
    <xdr:to>
      <xdr:col>19</xdr:col>
      <xdr:colOff>38100</xdr:colOff>
      <xdr:row>19</xdr:row>
      <xdr:rowOff>90816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75593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18386</xdr:rowOff>
    </xdr:from>
    <xdr:to>
      <xdr:col>15</xdr:col>
      <xdr:colOff>101600</xdr:colOff>
      <xdr:row>19</xdr:row>
      <xdr:rowOff>119986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104763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250627</xdr:rowOff>
    </xdr:from>
    <xdr:to>
      <xdr:col>29</xdr:col>
      <xdr:colOff>127000</xdr:colOff>
      <xdr:row>35</xdr:row>
      <xdr:rowOff>271118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60977"/>
          <a:ext cx="647700" cy="20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259533</xdr:rowOff>
    </xdr:from>
    <xdr:to>
      <xdr:col>26</xdr:col>
      <xdr:colOff>50800</xdr:colOff>
      <xdr:row>35</xdr:row>
      <xdr:rowOff>271118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69883"/>
          <a:ext cx="698500" cy="1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248369</xdr:rowOff>
    </xdr:from>
    <xdr:to>
      <xdr:col>22</xdr:col>
      <xdr:colOff>114300</xdr:colOff>
      <xdr:row>35</xdr:row>
      <xdr:rowOff>259533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58719"/>
          <a:ext cx="698500" cy="1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217150</xdr:rowOff>
    </xdr:from>
    <xdr:to>
      <xdr:col>18</xdr:col>
      <xdr:colOff>177800</xdr:colOff>
      <xdr:row>35</xdr:row>
      <xdr:rowOff>248369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27500"/>
          <a:ext cx="698500" cy="3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199827</xdr:rowOff>
    </xdr:from>
    <xdr:to>
      <xdr:col>29</xdr:col>
      <xdr:colOff>177800</xdr:colOff>
      <xdr:row>35</xdr:row>
      <xdr:rowOff>301427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1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171904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220318</xdr:rowOff>
    </xdr:from>
    <xdr:to>
      <xdr:col>26</xdr:col>
      <xdr:colOff>101600</xdr:colOff>
      <xdr:row>35</xdr:row>
      <xdr:rowOff>321918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306695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208733</xdr:rowOff>
    </xdr:from>
    <xdr:to>
      <xdr:col>22</xdr:col>
      <xdr:colOff>165100</xdr:colOff>
      <xdr:row>35</xdr:row>
      <xdr:rowOff>310333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19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295110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197569</xdr:rowOff>
    </xdr:from>
    <xdr:to>
      <xdr:col>19</xdr:col>
      <xdr:colOff>38100</xdr:colOff>
      <xdr:row>35</xdr:row>
      <xdr:rowOff>299169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0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283946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9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166350</xdr:rowOff>
    </xdr:from>
    <xdr:to>
      <xdr:col>15</xdr:col>
      <xdr:colOff>101600</xdr:colOff>
      <xdr:row>35</xdr:row>
      <xdr:rowOff>267950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7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252727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6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153507</xdr:rowOff>
    </xdr:from>
    <xdr:to>
      <xdr:col>24</xdr:col>
      <xdr:colOff>63500</xdr:colOff>
      <xdr:row>38</xdr:row>
      <xdr:rowOff>19273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7157"/>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19273</xdr:rowOff>
    </xdr:from>
    <xdr:to>
      <xdr:col>19</xdr:col>
      <xdr:colOff>177800</xdr:colOff>
      <xdr:row>39</xdr:row>
      <xdr:rowOff>65240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34373"/>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47465</xdr:rowOff>
    </xdr:from>
    <xdr:to>
      <xdr:col>15</xdr:col>
      <xdr:colOff>50800</xdr:colOff>
      <xdr:row>39</xdr:row>
      <xdr:rowOff>65240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734015"/>
          <a:ext cx="889000" cy="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47465</xdr:rowOff>
    </xdr:from>
    <xdr:to>
      <xdr:col>10</xdr:col>
      <xdr:colOff>114300</xdr:colOff>
      <xdr:row>39</xdr:row>
      <xdr:rowOff>77128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34015"/>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102707</xdr:rowOff>
    </xdr:from>
    <xdr:to>
      <xdr:col>24</xdr:col>
      <xdr:colOff>114300</xdr:colOff>
      <xdr:row>38</xdr:row>
      <xdr:rowOff>32857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81134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139924</xdr:rowOff>
    </xdr:from>
    <xdr:to>
      <xdr:col>20</xdr:col>
      <xdr:colOff>38100</xdr:colOff>
      <xdr:row>38</xdr:row>
      <xdr:rowOff>70073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61200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14440</xdr:rowOff>
    </xdr:from>
    <xdr:to>
      <xdr:col>15</xdr:col>
      <xdr:colOff>101600</xdr:colOff>
      <xdr:row>39</xdr:row>
      <xdr:rowOff>116040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7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107167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168115</xdr:rowOff>
    </xdr:from>
    <xdr:to>
      <xdr:col>10</xdr:col>
      <xdr:colOff>165100</xdr:colOff>
      <xdr:row>39</xdr:row>
      <xdr:rowOff>98265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89392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26328</xdr:rowOff>
    </xdr:from>
    <xdr:to>
      <xdr:col>6</xdr:col>
      <xdr:colOff>38100</xdr:colOff>
      <xdr:row>39</xdr:row>
      <xdr:rowOff>127928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119055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8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94936</xdr:rowOff>
    </xdr:from>
    <xdr:to>
      <xdr:col>24</xdr:col>
      <xdr:colOff>63500</xdr:colOff>
      <xdr:row>58</xdr:row>
      <xdr:rowOff>100681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3903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100681</xdr:rowOff>
    </xdr:from>
    <xdr:to>
      <xdr:col>19</xdr:col>
      <xdr:colOff>177800</xdr:colOff>
      <xdr:row>58</xdr:row>
      <xdr:rowOff>121267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44781"/>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121267</xdr:rowOff>
    </xdr:from>
    <xdr:to>
      <xdr:col>15</xdr:col>
      <xdr:colOff>50800</xdr:colOff>
      <xdr:row>58</xdr:row>
      <xdr:rowOff>129582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65367"/>
          <a:ext cx="889000"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128138</xdr:rowOff>
    </xdr:from>
    <xdr:to>
      <xdr:col>10</xdr:col>
      <xdr:colOff>114300</xdr:colOff>
      <xdr:row>58</xdr:row>
      <xdr:rowOff>129582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72238"/>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44136</xdr:rowOff>
    </xdr:from>
    <xdr:to>
      <xdr:col>24</xdr:col>
      <xdr:colOff>114300</xdr:colOff>
      <xdr:row>58</xdr:row>
      <xdr:rowOff>145736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49881</xdr:rowOff>
    </xdr:from>
    <xdr:to>
      <xdr:col>20</xdr:col>
      <xdr:colOff>38100</xdr:colOff>
      <xdr:row>58</xdr:row>
      <xdr:rowOff>151481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142608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70467</xdr:rowOff>
    </xdr:from>
    <xdr:to>
      <xdr:col>15</xdr:col>
      <xdr:colOff>101600</xdr:colOff>
      <xdr:row>59</xdr:row>
      <xdr:rowOff>617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78782</xdr:rowOff>
    </xdr:from>
    <xdr:to>
      <xdr:col>10</xdr:col>
      <xdr:colOff>165100</xdr:colOff>
      <xdr:row>59</xdr:row>
      <xdr:rowOff>8932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77338</xdr:rowOff>
    </xdr:from>
    <xdr:to>
      <xdr:col>6</xdr:col>
      <xdr:colOff>38100</xdr:colOff>
      <xdr:row>59</xdr:row>
      <xdr:rowOff>7488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170065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138621</xdr:rowOff>
    </xdr:from>
    <xdr:to>
      <xdr:col>24</xdr:col>
      <xdr:colOff>63500</xdr:colOff>
      <xdr:row>78</xdr:row>
      <xdr:rowOff>139458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1172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135370</xdr:rowOff>
    </xdr:from>
    <xdr:to>
      <xdr:col>19</xdr:col>
      <xdr:colOff>177800</xdr:colOff>
      <xdr:row>78</xdr:row>
      <xdr:rowOff>139458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0847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129566</xdr:rowOff>
    </xdr:from>
    <xdr:to>
      <xdr:col>15</xdr:col>
      <xdr:colOff>50800</xdr:colOff>
      <xdr:row>78</xdr:row>
      <xdr:rowOff>135370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2666"/>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129566</xdr:rowOff>
    </xdr:from>
    <xdr:to>
      <xdr:col>10</xdr:col>
      <xdr:colOff>114300</xdr:colOff>
      <xdr:row>78</xdr:row>
      <xdr:rowOff>145681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2666"/>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87821</xdr:rowOff>
    </xdr:from>
    <xdr:to>
      <xdr:col>24</xdr:col>
      <xdr:colOff>114300</xdr:colOff>
      <xdr:row>79</xdr:row>
      <xdr:rowOff>17971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2748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88658</xdr:rowOff>
    </xdr:from>
    <xdr:to>
      <xdr:col>20</xdr:col>
      <xdr:colOff>38100</xdr:colOff>
      <xdr:row>79</xdr:row>
      <xdr:rowOff>18808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84570</xdr:rowOff>
    </xdr:from>
    <xdr:to>
      <xdr:col>15</xdr:col>
      <xdr:colOff>101600</xdr:colOff>
      <xdr:row>79</xdr:row>
      <xdr:rowOff>14720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78766</xdr:rowOff>
    </xdr:from>
    <xdr:to>
      <xdr:col>10</xdr:col>
      <xdr:colOff>165100</xdr:colOff>
      <xdr:row>79</xdr:row>
      <xdr:rowOff>8916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94881</xdr:rowOff>
    </xdr:from>
    <xdr:to>
      <xdr:col>6</xdr:col>
      <xdr:colOff>38100</xdr:colOff>
      <xdr:row>79</xdr:row>
      <xdr:rowOff>25031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16158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63348</xdr:rowOff>
    </xdr:from>
    <xdr:to>
      <xdr:col>24</xdr:col>
      <xdr:colOff>63500</xdr:colOff>
      <xdr:row>98</xdr:row>
      <xdr:rowOff>79916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65448"/>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71217</xdr:rowOff>
    </xdr:from>
    <xdr:to>
      <xdr:col>19</xdr:col>
      <xdr:colOff>177800</xdr:colOff>
      <xdr:row>98</xdr:row>
      <xdr:rowOff>79916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73317"/>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71217</xdr:rowOff>
    </xdr:from>
    <xdr:to>
      <xdr:col>15</xdr:col>
      <xdr:colOff>50800</xdr:colOff>
      <xdr:row>98</xdr:row>
      <xdr:rowOff>77380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3317"/>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44821</xdr:rowOff>
    </xdr:from>
    <xdr:to>
      <xdr:col>10</xdr:col>
      <xdr:colOff>114300</xdr:colOff>
      <xdr:row>98</xdr:row>
      <xdr:rowOff>77380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46921"/>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12548</xdr:rowOff>
    </xdr:from>
    <xdr:to>
      <xdr:col>24</xdr:col>
      <xdr:colOff>114300</xdr:colOff>
      <xdr:row>98</xdr:row>
      <xdr:rowOff>114148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98925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29116</xdr:rowOff>
    </xdr:from>
    <xdr:to>
      <xdr:col>20</xdr:col>
      <xdr:colOff>38100</xdr:colOff>
      <xdr:row>98</xdr:row>
      <xdr:rowOff>130716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121843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20417</xdr:rowOff>
    </xdr:from>
    <xdr:to>
      <xdr:col>15</xdr:col>
      <xdr:colOff>101600</xdr:colOff>
      <xdr:row>98</xdr:row>
      <xdr:rowOff>122017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113144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26580</xdr:rowOff>
    </xdr:from>
    <xdr:to>
      <xdr:col>10</xdr:col>
      <xdr:colOff>165100</xdr:colOff>
      <xdr:row>98</xdr:row>
      <xdr:rowOff>128180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165471</xdr:rowOff>
    </xdr:from>
    <xdr:to>
      <xdr:col>6</xdr:col>
      <xdr:colOff>38100</xdr:colOff>
      <xdr:row>98</xdr:row>
      <xdr:rowOff>95621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86748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165505</xdr:rowOff>
    </xdr:from>
    <xdr:to>
      <xdr:col>55</xdr:col>
      <xdr:colOff>0</xdr:colOff>
      <xdr:row>37</xdr:row>
      <xdr:rowOff>2917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23355"/>
          <a:ext cx="838200" cy="5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165505</xdr:rowOff>
    </xdr:from>
    <xdr:to>
      <xdr:col>50</xdr:col>
      <xdr:colOff>114300</xdr:colOff>
      <xdr:row>37</xdr:row>
      <xdr:rowOff>60403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23355"/>
          <a:ext cx="889000" cy="5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60403</xdr:rowOff>
    </xdr:from>
    <xdr:to>
      <xdr:col>45</xdr:col>
      <xdr:colOff>177800</xdr:colOff>
      <xdr:row>37</xdr:row>
      <xdr:rowOff>132983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4053"/>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122993</xdr:rowOff>
    </xdr:from>
    <xdr:to>
      <xdr:col>41</xdr:col>
      <xdr:colOff>50800</xdr:colOff>
      <xdr:row>37</xdr:row>
      <xdr:rowOff>132983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6664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123567</xdr:rowOff>
    </xdr:from>
    <xdr:to>
      <xdr:col>55</xdr:col>
      <xdr:colOff>50800</xdr:colOff>
      <xdr:row>37</xdr:row>
      <xdr:rowOff>53717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101994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114705</xdr:rowOff>
    </xdr:from>
    <xdr:to>
      <xdr:col>50</xdr:col>
      <xdr:colOff>165100</xdr:colOff>
      <xdr:row>34</xdr:row>
      <xdr:rowOff>44855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61382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9603</xdr:rowOff>
    </xdr:from>
    <xdr:to>
      <xdr:col>46</xdr:col>
      <xdr:colOff>38100</xdr:colOff>
      <xdr:row>37</xdr:row>
      <xdr:rowOff>111203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102330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82183</xdr:rowOff>
    </xdr:from>
    <xdr:to>
      <xdr:col>41</xdr:col>
      <xdr:colOff>101600</xdr:colOff>
      <xdr:row>38</xdr:row>
      <xdr:rowOff>12333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72193</xdr:rowOff>
    </xdr:from>
    <xdr:to>
      <xdr:col>36</xdr:col>
      <xdr:colOff>165100</xdr:colOff>
      <xdr:row>38</xdr:row>
      <xdr:rowOff>2343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164920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75692</xdr:rowOff>
    </xdr:from>
    <xdr:to>
      <xdr:col>55</xdr:col>
      <xdr:colOff>0</xdr:colOff>
      <xdr:row>58</xdr:row>
      <xdr:rowOff>101055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9792"/>
          <a:ext cx="8382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75692</xdr:rowOff>
    </xdr:from>
    <xdr:to>
      <xdr:col>50</xdr:col>
      <xdr:colOff>114300</xdr:colOff>
      <xdr:row>58</xdr:row>
      <xdr:rowOff>95447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9792"/>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87451</xdr:rowOff>
    </xdr:from>
    <xdr:to>
      <xdr:col>45</xdr:col>
      <xdr:colOff>177800</xdr:colOff>
      <xdr:row>58</xdr:row>
      <xdr:rowOff>95447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1551"/>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139801</xdr:rowOff>
    </xdr:from>
    <xdr:to>
      <xdr:col>41</xdr:col>
      <xdr:colOff>50800</xdr:colOff>
      <xdr:row>58</xdr:row>
      <xdr:rowOff>87451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12451"/>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50255</xdr:rowOff>
    </xdr:from>
    <xdr:to>
      <xdr:col>55</xdr:col>
      <xdr:colOff>50800</xdr:colOff>
      <xdr:row>58</xdr:row>
      <xdr:rowOff>151855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136632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24892</xdr:rowOff>
    </xdr:from>
    <xdr:to>
      <xdr:col>50</xdr:col>
      <xdr:colOff>165100</xdr:colOff>
      <xdr:row>58</xdr:row>
      <xdr:rowOff>126492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117619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44647</xdr:rowOff>
    </xdr:from>
    <xdr:to>
      <xdr:col>46</xdr:col>
      <xdr:colOff>38100</xdr:colOff>
      <xdr:row>58</xdr:row>
      <xdr:rowOff>146247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137374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36651</xdr:rowOff>
    </xdr:from>
    <xdr:to>
      <xdr:col>41</xdr:col>
      <xdr:colOff>101600</xdr:colOff>
      <xdr:row>58</xdr:row>
      <xdr:rowOff>138251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129378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89001</xdr:rowOff>
    </xdr:from>
    <xdr:to>
      <xdr:col>36</xdr:col>
      <xdr:colOff>165100</xdr:colOff>
      <xdr:row>58</xdr:row>
      <xdr:rowOff>19151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35678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53456</xdr:rowOff>
    </xdr:from>
    <xdr:to>
      <xdr:col>55</xdr:col>
      <xdr:colOff>0</xdr:colOff>
      <xdr:row>78</xdr:row>
      <xdr:rowOff>99228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6556"/>
          <a:ext cx="838200" cy="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53456</xdr:rowOff>
    </xdr:from>
    <xdr:to>
      <xdr:col>50</xdr:col>
      <xdr:colOff>114300</xdr:colOff>
      <xdr:row>78</xdr:row>
      <xdr:rowOff>70275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655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70275</xdr:rowOff>
    </xdr:from>
    <xdr:to>
      <xdr:col>45</xdr:col>
      <xdr:colOff>177800</xdr:colOff>
      <xdr:row>78</xdr:row>
      <xdr:rowOff>77536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3375"/>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92988</xdr:rowOff>
    </xdr:from>
    <xdr:to>
      <xdr:col>41</xdr:col>
      <xdr:colOff>50800</xdr:colOff>
      <xdr:row>78</xdr:row>
      <xdr:rowOff>77536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94638"/>
          <a:ext cx="889000" cy="1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48428</xdr:rowOff>
    </xdr:from>
    <xdr:to>
      <xdr:col>55</xdr:col>
      <xdr:colOff>50800</xdr:colOff>
      <xdr:row>78</xdr:row>
      <xdr:rowOff>150028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2656</xdr:rowOff>
    </xdr:from>
    <xdr:to>
      <xdr:col>50</xdr:col>
      <xdr:colOff>165100</xdr:colOff>
      <xdr:row>78</xdr:row>
      <xdr:rowOff>104256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120783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19475</xdr:rowOff>
    </xdr:from>
    <xdr:to>
      <xdr:col>46</xdr:col>
      <xdr:colOff>38100</xdr:colOff>
      <xdr:row>78</xdr:row>
      <xdr:rowOff>121075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112202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26736</xdr:rowOff>
    </xdr:from>
    <xdr:to>
      <xdr:col>41</xdr:col>
      <xdr:colOff>101600</xdr:colOff>
      <xdr:row>78</xdr:row>
      <xdr:rowOff>128336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119463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42188</xdr:rowOff>
    </xdr:from>
    <xdr:to>
      <xdr:col>36</xdr:col>
      <xdr:colOff>165100</xdr:colOff>
      <xdr:row>77</xdr:row>
      <xdr:rowOff>143788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160315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133716</xdr:rowOff>
    </xdr:from>
    <xdr:to>
      <xdr:col>55</xdr:col>
      <xdr:colOff>0</xdr:colOff>
      <xdr:row>97</xdr:row>
      <xdr:rowOff>159200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4366"/>
          <a:ext cx="8382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159200</xdr:rowOff>
    </xdr:from>
    <xdr:to>
      <xdr:col>50</xdr:col>
      <xdr:colOff>114300</xdr:colOff>
      <xdr:row>98</xdr:row>
      <xdr:rowOff>1974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8985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134744</xdr:rowOff>
    </xdr:from>
    <xdr:to>
      <xdr:col>45</xdr:col>
      <xdr:colOff>177800</xdr:colOff>
      <xdr:row>98</xdr:row>
      <xdr:rowOff>1974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6539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134744</xdr:rowOff>
    </xdr:from>
    <xdr:to>
      <xdr:col>41</xdr:col>
      <xdr:colOff>50800</xdr:colOff>
      <xdr:row>98</xdr:row>
      <xdr:rowOff>4561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65394"/>
          <a:ext cx="889000" cy="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82916</xdr:rowOff>
    </xdr:from>
    <xdr:to>
      <xdr:col>55</xdr:col>
      <xdr:colOff>50800</xdr:colOff>
      <xdr:row>98</xdr:row>
      <xdr:rowOff>13066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169293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108400</xdr:rowOff>
    </xdr:from>
    <xdr:to>
      <xdr:col>50</xdr:col>
      <xdr:colOff>165100</xdr:colOff>
      <xdr:row>98</xdr:row>
      <xdr:rowOff>38550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29677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122624</xdr:rowOff>
    </xdr:from>
    <xdr:to>
      <xdr:col>46</xdr:col>
      <xdr:colOff>38100</xdr:colOff>
      <xdr:row>98</xdr:row>
      <xdr:rowOff>52774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83944</xdr:rowOff>
    </xdr:from>
    <xdr:to>
      <xdr:col>41</xdr:col>
      <xdr:colOff>101600</xdr:colOff>
      <xdr:row>98</xdr:row>
      <xdr:rowOff>14094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125211</xdr:rowOff>
    </xdr:from>
    <xdr:to>
      <xdr:col>36</xdr:col>
      <xdr:colOff>165100</xdr:colOff>
      <xdr:row>98</xdr:row>
      <xdr:rowOff>55361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46488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117759</xdr:rowOff>
    </xdr:from>
    <xdr:to>
      <xdr:col>85</xdr:col>
      <xdr:colOff>127000</xdr:colOff>
      <xdr:row>38</xdr:row>
      <xdr:rowOff>122838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289959"/>
          <a:ext cx="838200" cy="3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117759</xdr:rowOff>
    </xdr:from>
    <xdr:to>
      <xdr:col>81</xdr:col>
      <xdr:colOff>50800</xdr:colOff>
      <xdr:row>38</xdr:row>
      <xdr:rowOff>31581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289959"/>
          <a:ext cx="889000" cy="2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31581</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46681"/>
          <a:ext cx="8890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128325</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3425"/>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72038</xdr:rowOff>
    </xdr:from>
    <xdr:to>
      <xdr:col>85</xdr:col>
      <xdr:colOff>177800</xdr:colOff>
      <xdr:row>39</xdr:row>
      <xdr:rowOff>2188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66959</xdr:rowOff>
    </xdr:from>
    <xdr:to>
      <xdr:col>81</xdr:col>
      <xdr:colOff>101600</xdr:colOff>
      <xdr:row>36</xdr:row>
      <xdr:rowOff>168559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2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13636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0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152231</xdr:rowOff>
    </xdr:from>
    <xdr:to>
      <xdr:col>76</xdr:col>
      <xdr:colOff>165100</xdr:colOff>
      <xdr:row>38</xdr:row>
      <xdr:rowOff>82381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98908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77525</xdr:rowOff>
    </xdr:from>
    <xdr:to>
      <xdr:col>67</xdr:col>
      <xdr:colOff>101600</xdr:colOff>
      <xdr:row>39</xdr:row>
      <xdr:rowOff>7675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170252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129431</xdr:rowOff>
    </xdr:from>
    <xdr:to>
      <xdr:col>85</xdr:col>
      <xdr:colOff>127000</xdr:colOff>
      <xdr:row>77</xdr:row>
      <xdr:rowOff>141136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31081"/>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141136</xdr:rowOff>
    </xdr:from>
    <xdr:to>
      <xdr:col>81</xdr:col>
      <xdr:colOff>50800</xdr:colOff>
      <xdr:row>77</xdr:row>
      <xdr:rowOff>143207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42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131607</xdr:rowOff>
    </xdr:from>
    <xdr:to>
      <xdr:col>76</xdr:col>
      <xdr:colOff>114300</xdr:colOff>
      <xdr:row>77</xdr:row>
      <xdr:rowOff>143207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33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118042</xdr:rowOff>
    </xdr:from>
    <xdr:to>
      <xdr:col>71</xdr:col>
      <xdr:colOff>177800</xdr:colOff>
      <xdr:row>77</xdr:row>
      <xdr:rowOff>131607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19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78631</xdr:rowOff>
    </xdr:from>
    <xdr:to>
      <xdr:col>85</xdr:col>
      <xdr:colOff>177800</xdr:colOff>
      <xdr:row>78</xdr:row>
      <xdr:rowOff>8781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57058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90336</xdr:rowOff>
    </xdr:from>
    <xdr:to>
      <xdr:col>81</xdr:col>
      <xdr:colOff>101600</xdr:colOff>
      <xdr:row>78</xdr:row>
      <xdr:rowOff>20486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11613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92407</xdr:rowOff>
    </xdr:from>
    <xdr:to>
      <xdr:col>76</xdr:col>
      <xdr:colOff>165100</xdr:colOff>
      <xdr:row>78</xdr:row>
      <xdr:rowOff>22557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80807</xdr:rowOff>
    </xdr:from>
    <xdr:to>
      <xdr:col>72</xdr:col>
      <xdr:colOff>38100</xdr:colOff>
      <xdr:row>78</xdr:row>
      <xdr:rowOff>10957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67242</xdr:rowOff>
    </xdr:from>
    <xdr:to>
      <xdr:col>67</xdr:col>
      <xdr:colOff>101600</xdr:colOff>
      <xdr:row>77</xdr:row>
      <xdr:rowOff>168842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159969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37489</xdr:rowOff>
    </xdr:from>
    <xdr:to>
      <xdr:col>85</xdr:col>
      <xdr:colOff>127000</xdr:colOff>
      <xdr:row>98</xdr:row>
      <xdr:rowOff>81993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39589"/>
          <a:ext cx="8382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81993</xdr:rowOff>
    </xdr:from>
    <xdr:to>
      <xdr:col>81</xdr:col>
      <xdr:colOff>50800</xdr:colOff>
      <xdr:row>99</xdr:row>
      <xdr:rowOff>10519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84093"/>
          <a:ext cx="889000" cy="9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162413</xdr:rowOff>
    </xdr:from>
    <xdr:to>
      <xdr:col>76</xdr:col>
      <xdr:colOff>114300</xdr:colOff>
      <xdr:row>99</xdr:row>
      <xdr:rowOff>10519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4513"/>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154135</xdr:rowOff>
    </xdr:from>
    <xdr:to>
      <xdr:col>71</xdr:col>
      <xdr:colOff>177800</xdr:colOff>
      <xdr:row>98</xdr:row>
      <xdr:rowOff>162413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6235"/>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158139</xdr:rowOff>
    </xdr:from>
    <xdr:to>
      <xdr:col>85</xdr:col>
      <xdr:colOff>177800</xdr:colOff>
      <xdr:row>98</xdr:row>
      <xdr:rowOff>88289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4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31193</xdr:rowOff>
    </xdr:from>
    <xdr:to>
      <xdr:col>81</xdr:col>
      <xdr:colOff>101600</xdr:colOff>
      <xdr:row>98</xdr:row>
      <xdr:rowOff>132793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149320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131169</xdr:rowOff>
    </xdr:from>
    <xdr:to>
      <xdr:col>76</xdr:col>
      <xdr:colOff>165100</xdr:colOff>
      <xdr:row>99</xdr:row>
      <xdr:rowOff>61319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52446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111613</xdr:rowOff>
    </xdr:from>
    <xdr:to>
      <xdr:col>72</xdr:col>
      <xdr:colOff>38100</xdr:colOff>
      <xdr:row>99</xdr:row>
      <xdr:rowOff>41763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32890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103335</xdr:rowOff>
    </xdr:from>
    <xdr:to>
      <xdr:col>67</xdr:col>
      <xdr:colOff>101600</xdr:colOff>
      <xdr:row>99</xdr:row>
      <xdr:rowOff>33485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161165</xdr:rowOff>
    </xdr:from>
    <xdr:to>
      <xdr:col>116</xdr:col>
      <xdr:colOff>63500</xdr:colOff>
      <xdr:row>37</xdr:row>
      <xdr:rowOff>165646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0481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160868</xdr:rowOff>
    </xdr:from>
    <xdr:to>
      <xdr:col>111</xdr:col>
      <xdr:colOff>177800</xdr:colOff>
      <xdr:row>37</xdr:row>
      <xdr:rowOff>165646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04518"/>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160868</xdr:rowOff>
    </xdr:from>
    <xdr:to>
      <xdr:col>107</xdr:col>
      <xdr:colOff>50800</xdr:colOff>
      <xdr:row>37</xdr:row>
      <xdr:rowOff>166994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04518"/>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166994</xdr:rowOff>
    </xdr:from>
    <xdr:to>
      <xdr:col>102</xdr:col>
      <xdr:colOff>114300</xdr:colOff>
      <xdr:row>38</xdr:row>
      <xdr:rowOff>21194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10644"/>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110365</xdr:rowOff>
    </xdr:from>
    <xdr:to>
      <xdr:col>116</xdr:col>
      <xdr:colOff>114300</xdr:colOff>
      <xdr:row>38</xdr:row>
      <xdr:rowOff>40515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133242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114846</xdr:rowOff>
    </xdr:from>
    <xdr:to>
      <xdr:col>112</xdr:col>
      <xdr:colOff>38100</xdr:colOff>
      <xdr:row>38</xdr:row>
      <xdr:rowOff>44996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61523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110068</xdr:rowOff>
    </xdr:from>
    <xdr:to>
      <xdr:col>107</xdr:col>
      <xdr:colOff>101600</xdr:colOff>
      <xdr:row>38</xdr:row>
      <xdr:rowOff>40218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56745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2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116195</xdr:rowOff>
    </xdr:from>
    <xdr:to>
      <xdr:col>102</xdr:col>
      <xdr:colOff>165100</xdr:colOff>
      <xdr:row>38</xdr:row>
      <xdr:rowOff>46344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59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62872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141844</xdr:rowOff>
    </xdr:from>
    <xdr:to>
      <xdr:col>98</xdr:col>
      <xdr:colOff>38100</xdr:colOff>
      <xdr:row>38</xdr:row>
      <xdr:rowOff>71994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88521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153968</xdr:rowOff>
    </xdr:from>
    <xdr:to>
      <xdr:col>116</xdr:col>
      <xdr:colOff>63500</xdr:colOff>
      <xdr:row>58</xdr:row>
      <xdr:rowOff>154921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8068"/>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153112</xdr:rowOff>
    </xdr:from>
    <xdr:to>
      <xdr:col>111</xdr:col>
      <xdr:colOff>177800</xdr:colOff>
      <xdr:row>58</xdr:row>
      <xdr:rowOff>154921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97212"/>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153112</xdr:rowOff>
    </xdr:from>
    <xdr:to>
      <xdr:col>107</xdr:col>
      <xdr:colOff>50800</xdr:colOff>
      <xdr:row>58</xdr:row>
      <xdr:rowOff>156731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9721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156731</xdr:rowOff>
    </xdr:from>
    <xdr:to>
      <xdr:col>102</xdr:col>
      <xdr:colOff>114300</xdr:colOff>
      <xdr:row>58</xdr:row>
      <xdr:rowOff>157817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0083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103168</xdr:rowOff>
    </xdr:from>
    <xdr:to>
      <xdr:col>116</xdr:col>
      <xdr:colOff>114300</xdr:colOff>
      <xdr:row>59</xdr:row>
      <xdr:rowOff>33318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62545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104121</xdr:rowOff>
    </xdr:from>
    <xdr:to>
      <xdr:col>112</xdr:col>
      <xdr:colOff>38100</xdr:colOff>
      <xdr:row>59</xdr:row>
      <xdr:rowOff>34271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25398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102312</xdr:rowOff>
    </xdr:from>
    <xdr:to>
      <xdr:col>107</xdr:col>
      <xdr:colOff>101600</xdr:colOff>
      <xdr:row>59</xdr:row>
      <xdr:rowOff>32462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48989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105931</xdr:rowOff>
    </xdr:from>
    <xdr:to>
      <xdr:col>102</xdr:col>
      <xdr:colOff>165100</xdr:colOff>
      <xdr:row>59</xdr:row>
      <xdr:rowOff>36081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52608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2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107017</xdr:rowOff>
    </xdr:from>
    <xdr:to>
      <xdr:col>98</xdr:col>
      <xdr:colOff>38100</xdr:colOff>
      <xdr:row>59</xdr:row>
      <xdr:rowOff>37167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28294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25870</xdr:rowOff>
    </xdr:from>
    <xdr:to>
      <xdr:col>116</xdr:col>
      <xdr:colOff>63500</xdr:colOff>
      <xdr:row>77</xdr:row>
      <xdr:rowOff>73064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227520"/>
          <a:ext cx="838200" cy="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73330</xdr:rowOff>
    </xdr:from>
    <xdr:to>
      <xdr:col>111</xdr:col>
      <xdr:colOff>177800</xdr:colOff>
      <xdr:row>77</xdr:row>
      <xdr:rowOff>25870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103530"/>
          <a:ext cx="889000" cy="1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73330</xdr:rowOff>
    </xdr:from>
    <xdr:to>
      <xdr:col>107</xdr:col>
      <xdr:colOff>50800</xdr:colOff>
      <xdr:row>76</xdr:row>
      <xdr:rowOff>115469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03530"/>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115469</xdr:rowOff>
    </xdr:from>
    <xdr:to>
      <xdr:col>102</xdr:col>
      <xdr:colOff>114300</xdr:colOff>
      <xdr:row>76</xdr:row>
      <xdr:rowOff>156311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145669"/>
          <a:ext cx="8890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22264</xdr:rowOff>
    </xdr:from>
    <xdr:to>
      <xdr:col>116</xdr:col>
      <xdr:colOff>114300</xdr:colOff>
      <xdr:row>77</xdr:row>
      <xdr:rowOff>123864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146520</xdr:rowOff>
    </xdr:from>
    <xdr:to>
      <xdr:col>112</xdr:col>
      <xdr:colOff>38100</xdr:colOff>
      <xdr:row>77</xdr:row>
      <xdr:rowOff>76670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67797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22530</xdr:rowOff>
    </xdr:from>
    <xdr:to>
      <xdr:col>107</xdr:col>
      <xdr:colOff>101600</xdr:colOff>
      <xdr:row>76</xdr:row>
      <xdr:rowOff>124130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115257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64669</xdr:rowOff>
    </xdr:from>
    <xdr:to>
      <xdr:col>102</xdr:col>
      <xdr:colOff>165100</xdr:colOff>
      <xdr:row>76</xdr:row>
      <xdr:rowOff>166269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157396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105511</xdr:rowOff>
    </xdr:from>
    <xdr:to>
      <xdr:col>98</xdr:col>
      <xdr:colOff>38100</xdr:colOff>
      <xdr:row>77</xdr:row>
      <xdr:rowOff>35661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積立金、投資及び出資金、貸付金のみが類似団体を上回っているが、それ以外の項目については類似団体を下回っている。特に人件費、物件費、維持補修費、扶助費、補助費等、普通建設事業費、公債費、繰出金については、類似団体を大きく下回っている状況である。人件費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年度に会計年度任用職員制度導入による会計年度任用職員給与・手当等の増により対前年比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年度は定年退職等により対前年比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ポイント減となった。定員適正化計画による職員の計画的な削減が実施されており、職員の年齢構成も若く、平成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職員平均年齢の若さでは福島県内の上位に位置している。補助費については、新型コロナウイルス感染症に伴う緊急経済対策による給付金等の減により減となり、災害復旧事業については、令和元年東日本台風による災害復旧事業が完了したため大きく減となっている。公債費については、緊急防災・減災事業債等の償還開始により増となったものも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借入臨時地方道整備事業債等の償還終了により全体として減少している。今後、緊急防災・減災事業債、公共施設最適化事業債の元金償還が見込まれるため、住民一人当たりのコスト増が見込まれる。そのため、今後も効率的な事業運営を展開し、健全財政が図られるよう住民一人当たりコストの抑制に向け身の丈に合った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114097</xdr:rowOff>
    </xdr:from>
    <xdr:to>
      <xdr:col>24</xdr:col>
      <xdr:colOff>63500</xdr:colOff>
      <xdr:row>33</xdr:row>
      <xdr:rowOff>119888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194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92761</xdr:rowOff>
    </xdr:from>
    <xdr:to>
      <xdr:col>19</xdr:col>
      <xdr:colOff>177800</xdr:colOff>
      <xdr:row>33</xdr:row>
      <xdr:rowOff>119888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061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92761</xdr:rowOff>
    </xdr:from>
    <xdr:to>
      <xdr:col>15</xdr:col>
      <xdr:colOff>50800</xdr:colOff>
      <xdr:row>33</xdr:row>
      <xdr:rowOff>144119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50611"/>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144119</xdr:rowOff>
    </xdr:from>
    <xdr:to>
      <xdr:col>10</xdr:col>
      <xdr:colOff>114300</xdr:colOff>
      <xdr:row>34</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0196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63297</xdr:rowOff>
    </xdr:from>
    <xdr:to>
      <xdr:col>24</xdr:col>
      <xdr:colOff>114300</xdr:colOff>
      <xdr:row>33</xdr:row>
      <xdr:rowOff>164897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86174</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69088</xdr:rowOff>
    </xdr:from>
    <xdr:to>
      <xdr:col>20</xdr:col>
      <xdr:colOff>38100</xdr:colOff>
      <xdr:row>33</xdr:row>
      <xdr:rowOff>170688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15765</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5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41961</xdr:rowOff>
    </xdr:from>
    <xdr:to>
      <xdr:col>15</xdr:col>
      <xdr:colOff>101600</xdr:colOff>
      <xdr:row>33</xdr:row>
      <xdr:rowOff>143561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160088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93319</xdr:rowOff>
    </xdr:from>
    <xdr:to>
      <xdr:col>10</xdr:col>
      <xdr:colOff>165100</xdr:colOff>
      <xdr:row>34</xdr:row>
      <xdr:rowOff>23469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39996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5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69867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27405</xdr:rowOff>
    </xdr:from>
    <xdr:to>
      <xdr:col>24</xdr:col>
      <xdr:colOff>63500</xdr:colOff>
      <xdr:row>58</xdr:row>
      <xdr:rowOff>91691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71505"/>
          <a:ext cx="8382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27405</xdr:rowOff>
    </xdr:from>
    <xdr:to>
      <xdr:col>19</xdr:col>
      <xdr:colOff>177800</xdr:colOff>
      <xdr:row>58</xdr:row>
      <xdr:rowOff>153336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1505"/>
          <a:ext cx="889000" cy="1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147407</xdr:rowOff>
    </xdr:from>
    <xdr:to>
      <xdr:col>15</xdr:col>
      <xdr:colOff>50800</xdr:colOff>
      <xdr:row>58</xdr:row>
      <xdr:rowOff>153336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91507"/>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130552</xdr:rowOff>
    </xdr:from>
    <xdr:to>
      <xdr:col>10</xdr:col>
      <xdr:colOff>114300</xdr:colOff>
      <xdr:row>58</xdr:row>
      <xdr:rowOff>147407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74652"/>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40891</xdr:rowOff>
    </xdr:from>
    <xdr:to>
      <xdr:col>24</xdr:col>
      <xdr:colOff>114300</xdr:colOff>
      <xdr:row>58</xdr:row>
      <xdr:rowOff>142491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148055</xdr:rowOff>
    </xdr:from>
    <xdr:to>
      <xdr:col>20</xdr:col>
      <xdr:colOff>38100</xdr:colOff>
      <xdr:row>58</xdr:row>
      <xdr:rowOff>78205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69332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102536</xdr:rowOff>
    </xdr:from>
    <xdr:to>
      <xdr:col>15</xdr:col>
      <xdr:colOff>101600</xdr:colOff>
      <xdr:row>59</xdr:row>
      <xdr:rowOff>32686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23813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96607</xdr:rowOff>
    </xdr:from>
    <xdr:to>
      <xdr:col>10</xdr:col>
      <xdr:colOff>165100</xdr:colOff>
      <xdr:row>59</xdr:row>
      <xdr:rowOff>26757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79752</xdr:rowOff>
    </xdr:from>
    <xdr:to>
      <xdr:col>6</xdr:col>
      <xdr:colOff>38100</xdr:colOff>
      <xdr:row>59</xdr:row>
      <xdr:rowOff>9902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63477</xdr:rowOff>
    </xdr:from>
    <xdr:to>
      <xdr:col>24</xdr:col>
      <xdr:colOff>63500</xdr:colOff>
      <xdr:row>78</xdr:row>
      <xdr:rowOff>51202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5127"/>
          <a:ext cx="838200" cy="1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51202</xdr:rowOff>
    </xdr:from>
    <xdr:to>
      <xdr:col>19</xdr:col>
      <xdr:colOff>177800</xdr:colOff>
      <xdr:row>78</xdr:row>
      <xdr:rowOff>83183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4302"/>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83183</xdr:rowOff>
    </xdr:from>
    <xdr:to>
      <xdr:col>15</xdr:col>
      <xdr:colOff>50800</xdr:colOff>
      <xdr:row>78</xdr:row>
      <xdr:rowOff>94117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628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107643</xdr:rowOff>
    </xdr:from>
    <xdr:to>
      <xdr:col>10</xdr:col>
      <xdr:colOff>114300</xdr:colOff>
      <xdr:row>78</xdr:row>
      <xdr:rowOff>94117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7843"/>
          <a:ext cx="889000" cy="3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12677</xdr:rowOff>
    </xdr:from>
    <xdr:to>
      <xdr:col>24</xdr:col>
      <xdr:colOff>114300</xdr:colOff>
      <xdr:row>77</xdr:row>
      <xdr:rowOff>114277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xdr:rowOff>
    </xdr:from>
    <xdr:to>
      <xdr:col>20</xdr:col>
      <xdr:colOff>38100</xdr:colOff>
      <xdr:row>78</xdr:row>
      <xdr:rowOff>102002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93129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32383</xdr:rowOff>
    </xdr:from>
    <xdr:to>
      <xdr:col>15</xdr:col>
      <xdr:colOff>101600</xdr:colOff>
      <xdr:row>78</xdr:row>
      <xdr:rowOff>133983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125110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43317</xdr:rowOff>
    </xdr:from>
    <xdr:to>
      <xdr:col>10</xdr:col>
      <xdr:colOff>165100</xdr:colOff>
      <xdr:row>78</xdr:row>
      <xdr:rowOff>144917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136044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0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56843</xdr:rowOff>
    </xdr:from>
    <xdr:to>
      <xdr:col>6</xdr:col>
      <xdr:colOff>38100</xdr:colOff>
      <xdr:row>76</xdr:row>
      <xdr:rowOff>158443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11402</xdr:rowOff>
    </xdr:from>
    <xdr:to>
      <xdr:col>24</xdr:col>
      <xdr:colOff>63500</xdr:colOff>
      <xdr:row>96</xdr:row>
      <xdr:rowOff>158407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99152"/>
          <a:ext cx="838200" cy="3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11402</xdr:rowOff>
    </xdr:from>
    <xdr:to>
      <xdr:col>19</xdr:col>
      <xdr:colOff>177800</xdr:colOff>
      <xdr:row>96</xdr:row>
      <xdr:rowOff>159855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99152"/>
          <a:ext cx="889000" cy="3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159855</xdr:rowOff>
    </xdr:from>
    <xdr:to>
      <xdr:col>15</xdr:col>
      <xdr:colOff>50800</xdr:colOff>
      <xdr:row>97</xdr:row>
      <xdr:rowOff>119004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9055"/>
          <a:ext cx="889000" cy="1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102233</xdr:rowOff>
    </xdr:from>
    <xdr:to>
      <xdr:col>10</xdr:col>
      <xdr:colOff>114300</xdr:colOff>
      <xdr:row>97</xdr:row>
      <xdr:rowOff>119004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2883"/>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107607</xdr:rowOff>
    </xdr:from>
    <xdr:to>
      <xdr:col>24</xdr:col>
      <xdr:colOff>114300</xdr:colOff>
      <xdr:row>97</xdr:row>
      <xdr:rowOff>37757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86034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132052</xdr:rowOff>
    </xdr:from>
    <xdr:to>
      <xdr:col>20</xdr:col>
      <xdr:colOff>38100</xdr:colOff>
      <xdr:row>95</xdr:row>
      <xdr:rowOff>62202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78729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109055</xdr:rowOff>
    </xdr:from>
    <xdr:to>
      <xdr:col>15</xdr:col>
      <xdr:colOff>101600</xdr:colOff>
      <xdr:row>97</xdr:row>
      <xdr:rowOff>39205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30332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68204</xdr:rowOff>
    </xdr:from>
    <xdr:to>
      <xdr:col>10</xdr:col>
      <xdr:colOff>165100</xdr:colOff>
      <xdr:row>97</xdr:row>
      <xdr:rowOff>169804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51433</xdr:rowOff>
    </xdr:from>
    <xdr:to>
      <xdr:col>6</xdr:col>
      <xdr:colOff>38100</xdr:colOff>
      <xdr:row>97</xdr:row>
      <xdr:rowOff>153033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122326</xdr:rowOff>
    </xdr:from>
    <xdr:to>
      <xdr:col>55</xdr:col>
      <xdr:colOff>0</xdr:colOff>
      <xdr:row>37</xdr:row>
      <xdr:rowOff>10313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9452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70663</xdr:rowOff>
    </xdr:from>
    <xdr:to>
      <xdr:col>50</xdr:col>
      <xdr:colOff>114300</xdr:colOff>
      <xdr:row>36</xdr:row>
      <xdr:rowOff>122326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4286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70663</xdr:rowOff>
    </xdr:from>
    <xdr:to>
      <xdr:col>45</xdr:col>
      <xdr:colOff>177800</xdr:colOff>
      <xdr:row>37</xdr:row>
      <xdr:rowOff>96723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24286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142443</xdr:rowOff>
    </xdr:from>
    <xdr:to>
      <xdr:col>41</xdr:col>
      <xdr:colOff>50800</xdr:colOff>
      <xdr:row>37</xdr:row>
      <xdr:rowOff>96723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1464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130963</xdr:rowOff>
    </xdr:from>
    <xdr:to>
      <xdr:col>55</xdr:col>
      <xdr:colOff>50800</xdr:colOff>
      <xdr:row>37</xdr:row>
      <xdr:rowOff>61113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54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71526</xdr:rowOff>
    </xdr:from>
    <xdr:to>
      <xdr:col>50</xdr:col>
      <xdr:colOff>165100</xdr:colOff>
      <xdr:row>37</xdr:row>
      <xdr:rowOff>1676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18203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19863</xdr:rowOff>
    </xdr:from>
    <xdr:to>
      <xdr:col>46</xdr:col>
      <xdr:colOff>38100</xdr:colOff>
      <xdr:row>36</xdr:row>
      <xdr:rowOff>121463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137990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5967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45923</xdr:rowOff>
    </xdr:from>
    <xdr:to>
      <xdr:col>41</xdr:col>
      <xdr:colOff>101600</xdr:colOff>
      <xdr:row>37</xdr:row>
      <xdr:rowOff>147523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164050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91643</xdr:rowOff>
    </xdr:from>
    <xdr:to>
      <xdr:col>36</xdr:col>
      <xdr:colOff>165100</xdr:colOff>
      <xdr:row>37</xdr:row>
      <xdr:rowOff>21793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38320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3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138840</xdr:rowOff>
    </xdr:from>
    <xdr:to>
      <xdr:col>55</xdr:col>
      <xdr:colOff>0</xdr:colOff>
      <xdr:row>57</xdr:row>
      <xdr:rowOff>146444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11490"/>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146444</xdr:rowOff>
    </xdr:from>
    <xdr:to>
      <xdr:col>50</xdr:col>
      <xdr:colOff>114300</xdr:colOff>
      <xdr:row>57</xdr:row>
      <xdr:rowOff>150910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19094"/>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150910</xdr:rowOff>
    </xdr:from>
    <xdr:to>
      <xdr:col>45</xdr:col>
      <xdr:colOff>177800</xdr:colOff>
      <xdr:row>57</xdr:row>
      <xdr:rowOff>152932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3560"/>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152932</xdr:rowOff>
    </xdr:from>
    <xdr:to>
      <xdr:col>41</xdr:col>
      <xdr:colOff>50800</xdr:colOff>
      <xdr:row>58</xdr:row>
      <xdr:rowOff>33410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25582"/>
          <a:ext cx="889000" cy="5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88040</xdr:rowOff>
    </xdr:from>
    <xdr:to>
      <xdr:col>55</xdr:col>
      <xdr:colOff>50800</xdr:colOff>
      <xdr:row>58</xdr:row>
      <xdr:rowOff>18190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66467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95644</xdr:rowOff>
    </xdr:from>
    <xdr:to>
      <xdr:col>50</xdr:col>
      <xdr:colOff>165100</xdr:colOff>
      <xdr:row>58</xdr:row>
      <xdr:rowOff>25794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100110</xdr:rowOff>
    </xdr:from>
    <xdr:to>
      <xdr:col>46</xdr:col>
      <xdr:colOff>38100</xdr:colOff>
      <xdr:row>58</xdr:row>
      <xdr:rowOff>30260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21387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102132</xdr:rowOff>
    </xdr:from>
    <xdr:to>
      <xdr:col>41</xdr:col>
      <xdr:colOff>101600</xdr:colOff>
      <xdr:row>58</xdr:row>
      <xdr:rowOff>32282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23409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6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154060</xdr:rowOff>
    </xdr:from>
    <xdr:to>
      <xdr:col>36</xdr:col>
      <xdr:colOff>165100</xdr:colOff>
      <xdr:row>58</xdr:row>
      <xdr:rowOff>84210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75337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64292</xdr:rowOff>
    </xdr:from>
    <xdr:to>
      <xdr:col>55</xdr:col>
      <xdr:colOff>0</xdr:colOff>
      <xdr:row>78</xdr:row>
      <xdr:rowOff>131166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37392"/>
          <a:ext cx="8382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131166</xdr:rowOff>
    </xdr:from>
    <xdr:to>
      <xdr:col>50</xdr:col>
      <xdr:colOff>114300</xdr:colOff>
      <xdr:row>78</xdr:row>
      <xdr:rowOff>148692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0426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148692</xdr:rowOff>
    </xdr:from>
    <xdr:to>
      <xdr:col>45</xdr:col>
      <xdr:colOff>177800</xdr:colOff>
      <xdr:row>78</xdr:row>
      <xdr:rowOff>156144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1792"/>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154871</xdr:rowOff>
    </xdr:from>
    <xdr:to>
      <xdr:col>41</xdr:col>
      <xdr:colOff>50800</xdr:colOff>
      <xdr:row>78</xdr:row>
      <xdr:rowOff>156144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27971"/>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13492</xdr:rowOff>
    </xdr:from>
    <xdr:to>
      <xdr:col>55</xdr:col>
      <xdr:colOff>50800</xdr:colOff>
      <xdr:row>78</xdr:row>
      <xdr:rowOff>115092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163369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80366</xdr:rowOff>
    </xdr:from>
    <xdr:to>
      <xdr:col>50</xdr:col>
      <xdr:colOff>165100</xdr:colOff>
      <xdr:row>79</xdr:row>
      <xdr:rowOff>10516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97892</xdr:rowOff>
    </xdr:from>
    <xdr:to>
      <xdr:col>46</xdr:col>
      <xdr:colOff>38100</xdr:colOff>
      <xdr:row>79</xdr:row>
      <xdr:rowOff>28042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19169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105344</xdr:rowOff>
    </xdr:from>
    <xdr:to>
      <xdr:col>41</xdr:col>
      <xdr:colOff>101600</xdr:colOff>
      <xdr:row>79</xdr:row>
      <xdr:rowOff>35494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26621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104071</xdr:rowOff>
    </xdr:from>
    <xdr:to>
      <xdr:col>36</xdr:col>
      <xdr:colOff>165100</xdr:colOff>
      <xdr:row>79</xdr:row>
      <xdr:rowOff>34221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25348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166122</xdr:rowOff>
    </xdr:from>
    <xdr:to>
      <xdr:col>55</xdr:col>
      <xdr:colOff>0</xdr:colOff>
      <xdr:row>98</xdr:row>
      <xdr:rowOff>5814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96772"/>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166122</xdr:rowOff>
    </xdr:from>
    <xdr:to>
      <xdr:col>50</xdr:col>
      <xdr:colOff>114300</xdr:colOff>
      <xdr:row>98</xdr:row>
      <xdr:rowOff>6387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96772"/>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4575</xdr:rowOff>
    </xdr:from>
    <xdr:to>
      <xdr:col>45</xdr:col>
      <xdr:colOff>177800</xdr:colOff>
      <xdr:row>98</xdr:row>
      <xdr:rowOff>6387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06675"/>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4575</xdr:rowOff>
    </xdr:from>
    <xdr:to>
      <xdr:col>41</xdr:col>
      <xdr:colOff>50800</xdr:colOff>
      <xdr:row>98</xdr:row>
      <xdr:rowOff>8223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06675"/>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126464</xdr:rowOff>
    </xdr:from>
    <xdr:to>
      <xdr:col>55</xdr:col>
      <xdr:colOff>50800</xdr:colOff>
      <xdr:row>98</xdr:row>
      <xdr:rowOff>56614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41391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115322</xdr:rowOff>
    </xdr:from>
    <xdr:to>
      <xdr:col>50</xdr:col>
      <xdr:colOff>165100</xdr:colOff>
      <xdr:row>98</xdr:row>
      <xdr:rowOff>45472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127037</xdr:rowOff>
    </xdr:from>
    <xdr:to>
      <xdr:col>46</xdr:col>
      <xdr:colOff>38100</xdr:colOff>
      <xdr:row>98</xdr:row>
      <xdr:rowOff>57187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48314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125225</xdr:rowOff>
    </xdr:from>
    <xdr:to>
      <xdr:col>41</xdr:col>
      <xdr:colOff>101600</xdr:colOff>
      <xdr:row>98</xdr:row>
      <xdr:rowOff>55375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128873</xdr:rowOff>
    </xdr:from>
    <xdr:to>
      <xdr:col>36</xdr:col>
      <xdr:colOff>165100</xdr:colOff>
      <xdr:row>98</xdr:row>
      <xdr:rowOff>59023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50150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102152</xdr:rowOff>
    </xdr:from>
    <xdr:to>
      <xdr:col>85</xdr:col>
      <xdr:colOff>127000</xdr:colOff>
      <xdr:row>38</xdr:row>
      <xdr:rowOff>37459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45802"/>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141757</xdr:rowOff>
    </xdr:from>
    <xdr:to>
      <xdr:col>81</xdr:col>
      <xdr:colOff>50800</xdr:colOff>
      <xdr:row>37</xdr:row>
      <xdr:rowOff>102152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313957"/>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141757</xdr:rowOff>
    </xdr:from>
    <xdr:to>
      <xdr:col>76</xdr:col>
      <xdr:colOff>114300</xdr:colOff>
      <xdr:row>37</xdr:row>
      <xdr:rowOff>80340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13957"/>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80340</xdr:rowOff>
    </xdr:from>
    <xdr:to>
      <xdr:col>71</xdr:col>
      <xdr:colOff>177800</xdr:colOff>
      <xdr:row>38</xdr:row>
      <xdr:rowOff>168637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23990"/>
          <a:ext cx="889000" cy="2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158109</xdr:rowOff>
    </xdr:from>
    <xdr:to>
      <xdr:col>85</xdr:col>
      <xdr:colOff>177800</xdr:colOff>
      <xdr:row>38</xdr:row>
      <xdr:rowOff>88258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01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136536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51352</xdr:rowOff>
    </xdr:from>
    <xdr:to>
      <xdr:col>81</xdr:col>
      <xdr:colOff>101600</xdr:colOff>
      <xdr:row>37</xdr:row>
      <xdr:rowOff>152952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144080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90957</xdr:rowOff>
    </xdr:from>
    <xdr:to>
      <xdr:col>76</xdr:col>
      <xdr:colOff>165100</xdr:colOff>
      <xdr:row>37</xdr:row>
      <xdr:rowOff>21107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37634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29540</xdr:rowOff>
    </xdr:from>
    <xdr:to>
      <xdr:col>72</xdr:col>
      <xdr:colOff>38100</xdr:colOff>
      <xdr:row>37</xdr:row>
      <xdr:rowOff>131140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147667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117837</xdr:rowOff>
    </xdr:from>
    <xdr:to>
      <xdr:col>67</xdr:col>
      <xdr:colOff>101600</xdr:colOff>
      <xdr:row>39</xdr:row>
      <xdr:rowOff>47987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39114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88814</xdr:rowOff>
    </xdr:from>
    <xdr:to>
      <xdr:col>85</xdr:col>
      <xdr:colOff>127000</xdr:colOff>
      <xdr:row>56</xdr:row>
      <xdr:rowOff>158162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90014"/>
          <a:ext cx="838200" cy="6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88814</xdr:rowOff>
    </xdr:from>
    <xdr:to>
      <xdr:col>81</xdr:col>
      <xdr:colOff>50800</xdr:colOff>
      <xdr:row>57</xdr:row>
      <xdr:rowOff>61061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90014"/>
          <a:ext cx="889000" cy="1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38700</xdr:rowOff>
    </xdr:from>
    <xdr:to>
      <xdr:col>76</xdr:col>
      <xdr:colOff>114300</xdr:colOff>
      <xdr:row>57</xdr:row>
      <xdr:rowOff>61061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811350"/>
          <a:ext cx="889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102681</xdr:rowOff>
    </xdr:from>
    <xdr:to>
      <xdr:col>71</xdr:col>
      <xdr:colOff>177800</xdr:colOff>
      <xdr:row>57</xdr:row>
      <xdr:rowOff>38700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03881"/>
          <a:ext cx="889000" cy="1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107362</xdr:rowOff>
    </xdr:from>
    <xdr:to>
      <xdr:col>85</xdr:col>
      <xdr:colOff>177800</xdr:colOff>
      <xdr:row>57</xdr:row>
      <xdr:rowOff>37512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85789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38014</xdr:rowOff>
    </xdr:from>
    <xdr:to>
      <xdr:col>81</xdr:col>
      <xdr:colOff>101600</xdr:colOff>
      <xdr:row>56</xdr:row>
      <xdr:rowOff>139614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156141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1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10261</xdr:rowOff>
    </xdr:from>
    <xdr:to>
      <xdr:col>76</xdr:col>
      <xdr:colOff>165100</xdr:colOff>
      <xdr:row>57</xdr:row>
      <xdr:rowOff>111861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102988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159350</xdr:rowOff>
    </xdr:from>
    <xdr:to>
      <xdr:col>72</xdr:col>
      <xdr:colOff>38100</xdr:colOff>
      <xdr:row>57</xdr:row>
      <xdr:rowOff>89500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80627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51881</xdr:rowOff>
    </xdr:from>
    <xdr:to>
      <xdr:col>67</xdr:col>
      <xdr:colOff>101600</xdr:colOff>
      <xdr:row>56</xdr:row>
      <xdr:rowOff>153481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170008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117759</xdr:rowOff>
    </xdr:from>
    <xdr:to>
      <xdr:col>85</xdr:col>
      <xdr:colOff>127000</xdr:colOff>
      <xdr:row>78</xdr:row>
      <xdr:rowOff>122839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147959"/>
          <a:ext cx="838200" cy="3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117759</xdr:rowOff>
    </xdr:from>
    <xdr:to>
      <xdr:col>81</xdr:col>
      <xdr:colOff>50800</xdr:colOff>
      <xdr:row>78</xdr:row>
      <xdr:rowOff>31581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147959"/>
          <a:ext cx="889000" cy="2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31581</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04681"/>
          <a:ext cx="8890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128326</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1426"/>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72039</xdr:rowOff>
    </xdr:from>
    <xdr:to>
      <xdr:col>85</xdr:col>
      <xdr:colOff>177800</xdr:colOff>
      <xdr:row>79</xdr:row>
      <xdr:rowOff>2189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66959</xdr:rowOff>
    </xdr:from>
    <xdr:to>
      <xdr:col>81</xdr:col>
      <xdr:colOff>101600</xdr:colOff>
      <xdr:row>76</xdr:row>
      <xdr:rowOff>168559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13636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8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152231</xdr:rowOff>
    </xdr:from>
    <xdr:to>
      <xdr:col>76</xdr:col>
      <xdr:colOff>165100</xdr:colOff>
      <xdr:row>78</xdr:row>
      <xdr:rowOff>82381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98908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77526</xdr:rowOff>
    </xdr:from>
    <xdr:to>
      <xdr:col>67</xdr:col>
      <xdr:colOff>101600</xdr:colOff>
      <xdr:row>79</xdr:row>
      <xdr:rowOff>7676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170253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129431</xdr:rowOff>
    </xdr:from>
    <xdr:to>
      <xdr:col>85</xdr:col>
      <xdr:colOff>127000</xdr:colOff>
      <xdr:row>97</xdr:row>
      <xdr:rowOff>141136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60081"/>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141136</xdr:rowOff>
    </xdr:from>
    <xdr:to>
      <xdr:col>81</xdr:col>
      <xdr:colOff>50800</xdr:colOff>
      <xdr:row>97</xdr:row>
      <xdr:rowOff>143207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71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131607</xdr:rowOff>
    </xdr:from>
    <xdr:to>
      <xdr:col>76</xdr:col>
      <xdr:colOff>114300</xdr:colOff>
      <xdr:row>97</xdr:row>
      <xdr:rowOff>143207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62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118042</xdr:rowOff>
    </xdr:from>
    <xdr:to>
      <xdr:col>71</xdr:col>
      <xdr:colOff>177800</xdr:colOff>
      <xdr:row>97</xdr:row>
      <xdr:rowOff>131607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48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78631</xdr:rowOff>
    </xdr:from>
    <xdr:to>
      <xdr:col>85</xdr:col>
      <xdr:colOff>177800</xdr:colOff>
      <xdr:row>98</xdr:row>
      <xdr:rowOff>8781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57058</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90336</xdr:rowOff>
    </xdr:from>
    <xdr:to>
      <xdr:col>81</xdr:col>
      <xdr:colOff>101600</xdr:colOff>
      <xdr:row>98</xdr:row>
      <xdr:rowOff>20486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92407</xdr:rowOff>
    </xdr:from>
    <xdr:to>
      <xdr:col>76</xdr:col>
      <xdr:colOff>165100</xdr:colOff>
      <xdr:row>98</xdr:row>
      <xdr:rowOff>22557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13684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80807</xdr:rowOff>
    </xdr:from>
    <xdr:to>
      <xdr:col>72</xdr:col>
      <xdr:colOff>38100</xdr:colOff>
      <xdr:row>98</xdr:row>
      <xdr:rowOff>10957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67242</xdr:rowOff>
    </xdr:from>
    <xdr:to>
      <xdr:col>67</xdr:col>
      <xdr:colOff>101600</xdr:colOff>
      <xdr:row>97</xdr:row>
      <xdr:rowOff>168842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159969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住民一人当たりのコストについては、衛生費において、基幹改良工事に伴う石川地方生活環境施設組合分賦金の減、新型コロナウイルスワクチン接種事業費の増等により対前年比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％減、災害復旧費において、令和元年東日本台風による災害復旧事業費の減により対前年比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％減、教育費において、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スクール構想による各種事業費の減、中学校建設に伴う委託料等の増に伴い対前年比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令和３年度は類似団体を下回っている。その他、議会費と労働費は類似団体を上回っているものの、それ以外の目的別歳出においては類似団体を下回っている状況であり、全体で見た場合の目的別歳出の住民一人当たりのコストとしては、類似団体に比較し抑制されている。これは老朽化している公共施設の大規模改修や建替え等を実施するため、それ以外の大きな事業を抑止してきたことが大きな要因である。今後も必要に応じた各種事業を精査し、あらゆる経費のコスト縮減と効率的な事業計画の執行により、継続した健全な財政運営を図っ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実質収支額については、令和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年度においては、形式収支が減少したことと、翌年度に繰り越すべき財源が増加したことにより</a:t>
          </a:r>
          <a:r>
            <a:rPr kumimoji="1" lang="en-US" altLang="ja-JP" sz="1400">
              <a:solidFill>
                <a:sysClr val="windowText" lastClr="000000"/>
              </a:solidFill>
              <a:latin typeface="ＭＳ ゴシック" pitchFamily="49" charset="-128"/>
              <a:ea typeface="ＭＳ ゴシック" pitchFamily="49" charset="-128"/>
            </a:rPr>
            <a:t>6.87</a:t>
          </a:r>
          <a:r>
            <a:rPr kumimoji="1" lang="ja-JP" altLang="en-US" sz="1400">
              <a:solidFill>
                <a:sysClr val="windowText" lastClr="000000"/>
              </a:solidFill>
              <a:latin typeface="ＭＳ ゴシック" pitchFamily="49" charset="-128"/>
              <a:ea typeface="ＭＳ ゴシック" pitchFamily="49" charset="-128"/>
            </a:rPr>
            <a:t>％となった。実質単年度収支については黒字となった。今後も繰越金については収支を見据え財政調整基金等に積み立てを予定し、</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％以上の黒字が確保できるよう収支の均衡を図りながら適正な財政運営に努める。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調査開始の平成１９年度決算から一般会計、特別会計及び企業会計の赤字額はない。</a:t>
          </a:r>
        </a:p>
        <a:p>
          <a:r>
            <a:rPr kumimoji="1" lang="ja-JP" altLang="en-US" sz="1400">
              <a:solidFill>
                <a:sysClr val="windowText" lastClr="000000"/>
              </a:solidFill>
              <a:latin typeface="ＭＳ ゴシック" pitchFamily="49" charset="-128"/>
              <a:ea typeface="ＭＳ ゴシック" pitchFamily="49" charset="-128"/>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80</v>
      </c>
      <c r="C2" s="173"/>
      <c r="D2" s="174"/>
    </row>
    <row r="3" spans="1:119" ht="18.75" customHeight="1" thickBot="1" x14ac:dyDescent="0.25">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4100115</v>
      </c>
      <c r="BO4" s="459"/>
      <c r="BP4" s="459"/>
      <c r="BQ4" s="459"/>
      <c r="BR4" s="459"/>
      <c r="BS4" s="459"/>
      <c r="BT4" s="459"/>
      <c r="BU4" s="460"/>
      <c r="BV4" s="458">
        <v>5445110</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6.9</v>
      </c>
      <c r="CU4" s="599"/>
      <c r="CV4" s="599"/>
      <c r="CW4" s="599"/>
      <c r="CX4" s="599"/>
      <c r="CY4" s="599"/>
      <c r="CZ4" s="599"/>
      <c r="DA4" s="600"/>
      <c r="DB4" s="598">
        <v>11.3</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3878336</v>
      </c>
      <c r="BO5" s="430"/>
      <c r="BP5" s="430"/>
      <c r="BQ5" s="430"/>
      <c r="BR5" s="430"/>
      <c r="BS5" s="430"/>
      <c r="BT5" s="430"/>
      <c r="BU5" s="431"/>
      <c r="BV5" s="429">
        <v>5151710</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78.900000000000006</v>
      </c>
      <c r="CU5" s="427"/>
      <c r="CV5" s="427"/>
      <c r="CW5" s="427"/>
      <c r="CX5" s="427"/>
      <c r="CY5" s="427"/>
      <c r="CZ5" s="427"/>
      <c r="DA5" s="428"/>
      <c r="DB5" s="426">
        <v>83.6</v>
      </c>
      <c r="DC5" s="427"/>
      <c r="DD5" s="427"/>
      <c r="DE5" s="427"/>
      <c r="DF5" s="427"/>
      <c r="DG5" s="427"/>
      <c r="DH5" s="427"/>
      <c r="DI5" s="428"/>
    </row>
    <row r="6" spans="1:119" ht="18.75" customHeight="1" x14ac:dyDescent="0.2">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221779</v>
      </c>
      <c r="BO6" s="430"/>
      <c r="BP6" s="430"/>
      <c r="BQ6" s="430"/>
      <c r="BR6" s="430"/>
      <c r="BS6" s="430"/>
      <c r="BT6" s="430"/>
      <c r="BU6" s="431"/>
      <c r="BV6" s="429">
        <v>293400</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81.599999999999994</v>
      </c>
      <c r="CU6" s="573"/>
      <c r="CV6" s="573"/>
      <c r="CW6" s="573"/>
      <c r="CX6" s="573"/>
      <c r="CY6" s="573"/>
      <c r="CZ6" s="573"/>
      <c r="DA6" s="574"/>
      <c r="DB6" s="572">
        <v>86.7</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104</v>
      </c>
      <c r="AV7" s="488"/>
      <c r="AW7" s="488"/>
      <c r="AX7" s="488"/>
      <c r="AY7" s="443" t="s">
        <v>105</v>
      </c>
      <c r="AZ7" s="444"/>
      <c r="BA7" s="444"/>
      <c r="BB7" s="444"/>
      <c r="BC7" s="444"/>
      <c r="BD7" s="444"/>
      <c r="BE7" s="444"/>
      <c r="BF7" s="444"/>
      <c r="BG7" s="444"/>
      <c r="BH7" s="444"/>
      <c r="BI7" s="444"/>
      <c r="BJ7" s="444"/>
      <c r="BK7" s="444"/>
      <c r="BL7" s="444"/>
      <c r="BM7" s="445"/>
      <c r="BN7" s="429">
        <v>51043</v>
      </c>
      <c r="BO7" s="430"/>
      <c r="BP7" s="430"/>
      <c r="BQ7" s="430"/>
      <c r="BR7" s="430"/>
      <c r="BS7" s="430"/>
      <c r="BT7" s="430"/>
      <c r="BU7" s="431"/>
      <c r="BV7" s="429">
        <v>33614</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2484332</v>
      </c>
      <c r="CU7" s="430"/>
      <c r="CV7" s="430"/>
      <c r="CW7" s="430"/>
      <c r="CX7" s="430"/>
      <c r="CY7" s="430"/>
      <c r="CZ7" s="430"/>
      <c r="DA7" s="431"/>
      <c r="DB7" s="429">
        <v>2299901</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170736</v>
      </c>
      <c r="BO8" s="430"/>
      <c r="BP8" s="430"/>
      <c r="BQ8" s="430"/>
      <c r="BR8" s="430"/>
      <c r="BS8" s="430"/>
      <c r="BT8" s="430"/>
      <c r="BU8" s="431"/>
      <c r="BV8" s="429">
        <v>259786</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0.34</v>
      </c>
      <c r="CU8" s="533"/>
      <c r="CV8" s="533"/>
      <c r="CW8" s="533"/>
      <c r="CX8" s="533"/>
      <c r="CY8" s="533"/>
      <c r="CZ8" s="533"/>
      <c r="DA8" s="534"/>
      <c r="DB8" s="532">
        <v>0.36</v>
      </c>
      <c r="DC8" s="533"/>
      <c r="DD8" s="533"/>
      <c r="DE8" s="533"/>
      <c r="DF8" s="533"/>
      <c r="DG8" s="533"/>
      <c r="DH8" s="533"/>
      <c r="DI8" s="534"/>
    </row>
    <row r="9" spans="1:119" ht="18.75" customHeight="1" thickBot="1" x14ac:dyDescent="0.25">
      <c r="A9" s="172"/>
      <c r="B9" s="561" t="s">
        <v>111</v>
      </c>
      <c r="C9" s="562"/>
      <c r="D9" s="562"/>
      <c r="E9" s="562"/>
      <c r="F9" s="562"/>
      <c r="G9" s="562"/>
      <c r="H9" s="562"/>
      <c r="I9" s="562"/>
      <c r="J9" s="562"/>
      <c r="K9" s="480"/>
      <c r="L9" s="563" t="s">
        <v>112</v>
      </c>
      <c r="M9" s="564"/>
      <c r="N9" s="564"/>
      <c r="O9" s="564"/>
      <c r="P9" s="564"/>
      <c r="Q9" s="565"/>
      <c r="R9" s="566">
        <v>6036</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115</v>
      </c>
      <c r="AV9" s="488"/>
      <c r="AW9" s="488"/>
      <c r="AX9" s="488"/>
      <c r="AY9" s="443" t="s">
        <v>116</v>
      </c>
      <c r="AZ9" s="444"/>
      <c r="BA9" s="444"/>
      <c r="BB9" s="444"/>
      <c r="BC9" s="444"/>
      <c r="BD9" s="444"/>
      <c r="BE9" s="444"/>
      <c r="BF9" s="444"/>
      <c r="BG9" s="444"/>
      <c r="BH9" s="444"/>
      <c r="BI9" s="444"/>
      <c r="BJ9" s="444"/>
      <c r="BK9" s="444"/>
      <c r="BL9" s="444"/>
      <c r="BM9" s="445"/>
      <c r="BN9" s="429">
        <v>-89050</v>
      </c>
      <c r="BO9" s="430"/>
      <c r="BP9" s="430"/>
      <c r="BQ9" s="430"/>
      <c r="BR9" s="430"/>
      <c r="BS9" s="430"/>
      <c r="BT9" s="430"/>
      <c r="BU9" s="431"/>
      <c r="BV9" s="429">
        <v>124303</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7.6</v>
      </c>
      <c r="CU9" s="427"/>
      <c r="CV9" s="427"/>
      <c r="CW9" s="427"/>
      <c r="CX9" s="427"/>
      <c r="CY9" s="427"/>
      <c r="CZ9" s="427"/>
      <c r="DA9" s="428"/>
      <c r="DB9" s="426">
        <v>6.5</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118</v>
      </c>
      <c r="M10" s="386"/>
      <c r="N10" s="386"/>
      <c r="O10" s="386"/>
      <c r="P10" s="386"/>
      <c r="Q10" s="387"/>
      <c r="R10" s="382">
        <v>6577</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108</v>
      </c>
      <c r="AV10" s="488"/>
      <c r="AW10" s="488"/>
      <c r="AX10" s="488"/>
      <c r="AY10" s="443" t="s">
        <v>120</v>
      </c>
      <c r="AZ10" s="444"/>
      <c r="BA10" s="444"/>
      <c r="BB10" s="444"/>
      <c r="BC10" s="444"/>
      <c r="BD10" s="444"/>
      <c r="BE10" s="444"/>
      <c r="BF10" s="444"/>
      <c r="BG10" s="444"/>
      <c r="BH10" s="444"/>
      <c r="BI10" s="444"/>
      <c r="BJ10" s="444"/>
      <c r="BK10" s="444"/>
      <c r="BL10" s="444"/>
      <c r="BM10" s="445"/>
      <c r="BN10" s="429">
        <v>370000</v>
      </c>
      <c r="BO10" s="430"/>
      <c r="BP10" s="430"/>
      <c r="BQ10" s="430"/>
      <c r="BR10" s="430"/>
      <c r="BS10" s="430"/>
      <c r="BT10" s="430"/>
      <c r="BU10" s="431"/>
      <c r="BV10" s="429">
        <v>410000</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108</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x14ac:dyDescent="0.2">
      <c r="A12" s="172"/>
      <c r="B12" s="535" t="s">
        <v>129</v>
      </c>
      <c r="C12" s="536"/>
      <c r="D12" s="536"/>
      <c r="E12" s="536"/>
      <c r="F12" s="536"/>
      <c r="G12" s="536"/>
      <c r="H12" s="536"/>
      <c r="I12" s="536"/>
      <c r="J12" s="536"/>
      <c r="K12" s="537"/>
      <c r="L12" s="544" t="s">
        <v>130</v>
      </c>
      <c r="M12" s="545"/>
      <c r="N12" s="545"/>
      <c r="O12" s="545"/>
      <c r="P12" s="545"/>
      <c r="Q12" s="546"/>
      <c r="R12" s="547">
        <v>6152</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93</v>
      </c>
      <c r="AV12" s="488"/>
      <c r="AW12" s="488"/>
      <c r="AX12" s="488"/>
      <c r="AY12" s="443" t="s">
        <v>134</v>
      </c>
      <c r="AZ12" s="444"/>
      <c r="BA12" s="444"/>
      <c r="BB12" s="444"/>
      <c r="BC12" s="444"/>
      <c r="BD12" s="444"/>
      <c r="BE12" s="444"/>
      <c r="BF12" s="444"/>
      <c r="BG12" s="444"/>
      <c r="BH12" s="444"/>
      <c r="BI12" s="444"/>
      <c r="BJ12" s="444"/>
      <c r="BK12" s="444"/>
      <c r="BL12" s="444"/>
      <c r="BM12" s="445"/>
      <c r="BN12" s="429">
        <v>170000</v>
      </c>
      <c r="BO12" s="430"/>
      <c r="BP12" s="430"/>
      <c r="BQ12" s="430"/>
      <c r="BR12" s="430"/>
      <c r="BS12" s="430"/>
      <c r="BT12" s="430"/>
      <c r="BU12" s="431"/>
      <c r="BV12" s="429">
        <v>220000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127</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137</v>
      </c>
      <c r="N13" s="514"/>
      <c r="O13" s="514"/>
      <c r="P13" s="514"/>
      <c r="Q13" s="515"/>
      <c r="R13" s="516">
        <v>6117</v>
      </c>
      <c r="S13" s="517"/>
      <c r="T13" s="517"/>
      <c r="U13" s="517"/>
      <c r="V13" s="518"/>
      <c r="W13" s="519" t="s">
        <v>138</v>
      </c>
      <c r="X13" s="415"/>
      <c r="Y13" s="415"/>
      <c r="Z13" s="415"/>
      <c r="AA13" s="415"/>
      <c r="AB13" s="416"/>
      <c r="AC13" s="382">
        <v>317</v>
      </c>
      <c r="AD13" s="383"/>
      <c r="AE13" s="383"/>
      <c r="AF13" s="383"/>
      <c r="AG13" s="384"/>
      <c r="AH13" s="382">
        <v>315</v>
      </c>
      <c r="AI13" s="383"/>
      <c r="AJ13" s="383"/>
      <c r="AK13" s="383"/>
      <c r="AL13" s="442"/>
      <c r="AM13" s="486" t="s">
        <v>139</v>
      </c>
      <c r="AN13" s="386"/>
      <c r="AO13" s="386"/>
      <c r="AP13" s="386"/>
      <c r="AQ13" s="386"/>
      <c r="AR13" s="386"/>
      <c r="AS13" s="386"/>
      <c r="AT13" s="387"/>
      <c r="AU13" s="487" t="s">
        <v>140</v>
      </c>
      <c r="AV13" s="488"/>
      <c r="AW13" s="488"/>
      <c r="AX13" s="488"/>
      <c r="AY13" s="443" t="s">
        <v>141</v>
      </c>
      <c r="AZ13" s="444"/>
      <c r="BA13" s="444"/>
      <c r="BB13" s="444"/>
      <c r="BC13" s="444"/>
      <c r="BD13" s="444"/>
      <c r="BE13" s="444"/>
      <c r="BF13" s="444"/>
      <c r="BG13" s="444"/>
      <c r="BH13" s="444"/>
      <c r="BI13" s="444"/>
      <c r="BJ13" s="444"/>
      <c r="BK13" s="444"/>
      <c r="BL13" s="444"/>
      <c r="BM13" s="445"/>
      <c r="BN13" s="429">
        <v>110950</v>
      </c>
      <c r="BO13" s="430"/>
      <c r="BP13" s="430"/>
      <c r="BQ13" s="430"/>
      <c r="BR13" s="430"/>
      <c r="BS13" s="430"/>
      <c r="BT13" s="430"/>
      <c r="BU13" s="431"/>
      <c r="BV13" s="429">
        <v>314303</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5</v>
      </c>
      <c r="CU13" s="427"/>
      <c r="CV13" s="427"/>
      <c r="CW13" s="427"/>
      <c r="CX13" s="427"/>
      <c r="CY13" s="427"/>
      <c r="CZ13" s="427"/>
      <c r="DA13" s="428"/>
      <c r="DB13" s="426">
        <v>5.4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143</v>
      </c>
      <c r="M14" s="556"/>
      <c r="N14" s="556"/>
      <c r="O14" s="556"/>
      <c r="P14" s="556"/>
      <c r="Q14" s="557"/>
      <c r="R14" s="516">
        <v>6248</v>
      </c>
      <c r="S14" s="517"/>
      <c r="T14" s="517"/>
      <c r="U14" s="517"/>
      <c r="V14" s="518"/>
      <c r="W14" s="520"/>
      <c r="X14" s="418"/>
      <c r="Y14" s="418"/>
      <c r="Z14" s="418"/>
      <c r="AA14" s="418"/>
      <c r="AB14" s="419"/>
      <c r="AC14" s="509">
        <v>10.199999999999999</v>
      </c>
      <c r="AD14" s="510"/>
      <c r="AE14" s="510"/>
      <c r="AF14" s="510"/>
      <c r="AG14" s="511"/>
      <c r="AH14" s="509">
        <v>9.4</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t="s">
        <v>128</v>
      </c>
      <c r="CU14" s="527"/>
      <c r="CV14" s="527"/>
      <c r="CW14" s="527"/>
      <c r="CX14" s="527"/>
      <c r="CY14" s="527"/>
      <c r="CZ14" s="527"/>
      <c r="DA14" s="528"/>
      <c r="DB14" s="526">
        <v>10.5</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145</v>
      </c>
      <c r="N15" s="514"/>
      <c r="O15" s="514"/>
      <c r="P15" s="514"/>
      <c r="Q15" s="515"/>
      <c r="R15" s="516">
        <v>6208</v>
      </c>
      <c r="S15" s="517"/>
      <c r="T15" s="517"/>
      <c r="U15" s="517"/>
      <c r="V15" s="518"/>
      <c r="W15" s="519" t="s">
        <v>146</v>
      </c>
      <c r="X15" s="415"/>
      <c r="Y15" s="415"/>
      <c r="Z15" s="415"/>
      <c r="AA15" s="415"/>
      <c r="AB15" s="416"/>
      <c r="AC15" s="382">
        <v>1434</v>
      </c>
      <c r="AD15" s="383"/>
      <c r="AE15" s="383"/>
      <c r="AF15" s="383"/>
      <c r="AG15" s="384"/>
      <c r="AH15" s="382">
        <v>1585</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692882</v>
      </c>
      <c r="BO15" s="459"/>
      <c r="BP15" s="459"/>
      <c r="BQ15" s="459"/>
      <c r="BR15" s="459"/>
      <c r="BS15" s="459"/>
      <c r="BT15" s="459"/>
      <c r="BU15" s="460"/>
      <c r="BV15" s="458">
        <v>718801</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46</v>
      </c>
      <c r="AD16" s="510"/>
      <c r="AE16" s="510"/>
      <c r="AF16" s="510"/>
      <c r="AG16" s="511"/>
      <c r="AH16" s="509">
        <v>47.5</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2202866</v>
      </c>
      <c r="BO16" s="430"/>
      <c r="BP16" s="430"/>
      <c r="BQ16" s="430"/>
      <c r="BR16" s="430"/>
      <c r="BS16" s="430"/>
      <c r="BT16" s="430"/>
      <c r="BU16" s="431"/>
      <c r="BV16" s="429">
        <v>2041589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152</v>
      </c>
      <c r="N17" s="523"/>
      <c r="O17" s="523"/>
      <c r="P17" s="523"/>
      <c r="Q17" s="524"/>
      <c r="R17" s="506" t="s">
        <v>153</v>
      </c>
      <c r="S17" s="507"/>
      <c r="T17" s="507"/>
      <c r="U17" s="507"/>
      <c r="V17" s="508"/>
      <c r="W17" s="519" t="s">
        <v>154</v>
      </c>
      <c r="X17" s="415"/>
      <c r="Y17" s="415"/>
      <c r="Z17" s="415"/>
      <c r="AA17" s="415"/>
      <c r="AB17" s="416"/>
      <c r="AC17" s="382">
        <v>1366</v>
      </c>
      <c r="AD17" s="383"/>
      <c r="AE17" s="383"/>
      <c r="AF17" s="383"/>
      <c r="AG17" s="384"/>
      <c r="AH17" s="382">
        <v>1437</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862435</v>
      </c>
      <c r="BO17" s="430"/>
      <c r="BP17" s="430"/>
      <c r="BQ17" s="430"/>
      <c r="BR17" s="430"/>
      <c r="BS17" s="430"/>
      <c r="BT17" s="430"/>
      <c r="BU17" s="431"/>
      <c r="BV17" s="429">
        <v>895615</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156</v>
      </c>
      <c r="C18" s="480"/>
      <c r="D18" s="480"/>
      <c r="E18" s="481"/>
      <c r="F18" s="481"/>
      <c r="G18" s="481"/>
      <c r="H18" s="481"/>
      <c r="I18" s="481"/>
      <c r="J18" s="481"/>
      <c r="K18" s="481"/>
      <c r="L18" s="482">
        <v>37.43</v>
      </c>
      <c r="M18" s="482"/>
      <c r="N18" s="482"/>
      <c r="O18" s="482"/>
      <c r="P18" s="482"/>
      <c r="Q18" s="482"/>
      <c r="R18" s="483"/>
      <c r="S18" s="483"/>
      <c r="T18" s="483"/>
      <c r="U18" s="483"/>
      <c r="V18" s="484"/>
      <c r="W18" s="500"/>
      <c r="X18" s="501"/>
      <c r="Y18" s="501"/>
      <c r="Z18" s="501"/>
      <c r="AA18" s="501"/>
      <c r="AB18" s="525"/>
      <c r="AC18" s="399">
        <v>43.8</v>
      </c>
      <c r="AD18" s="400"/>
      <c r="AE18" s="400"/>
      <c r="AF18" s="400"/>
      <c r="AG18" s="485"/>
      <c r="AH18" s="399">
        <v>43.1</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1954841</v>
      </c>
      <c r="BO18" s="430"/>
      <c r="BP18" s="430"/>
      <c r="BQ18" s="430"/>
      <c r="BR18" s="430"/>
      <c r="BS18" s="430"/>
      <c r="BT18" s="430"/>
      <c r="BU18" s="431"/>
      <c r="BV18" s="429">
        <v>1917308</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158</v>
      </c>
      <c r="C19" s="480"/>
      <c r="D19" s="480"/>
      <c r="E19" s="481"/>
      <c r="F19" s="481"/>
      <c r="G19" s="481"/>
      <c r="H19" s="481"/>
      <c r="I19" s="481"/>
      <c r="J19" s="481"/>
      <c r="K19" s="481"/>
      <c r="L19" s="489">
        <v>161</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3237459</v>
      </c>
      <c r="BO19" s="430"/>
      <c r="BP19" s="430"/>
      <c r="BQ19" s="430"/>
      <c r="BR19" s="430"/>
      <c r="BS19" s="430"/>
      <c r="BT19" s="430"/>
      <c r="BU19" s="431"/>
      <c r="BV19" s="429">
        <v>3587265</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160</v>
      </c>
      <c r="C20" s="480"/>
      <c r="D20" s="480"/>
      <c r="E20" s="481"/>
      <c r="F20" s="481"/>
      <c r="G20" s="481"/>
      <c r="H20" s="481"/>
      <c r="I20" s="481"/>
      <c r="J20" s="481"/>
      <c r="K20" s="481"/>
      <c r="L20" s="489">
        <v>2070</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3179172</v>
      </c>
      <c r="BO22" s="459"/>
      <c r="BP22" s="459"/>
      <c r="BQ22" s="459"/>
      <c r="BR22" s="459"/>
      <c r="BS22" s="459"/>
      <c r="BT22" s="459"/>
      <c r="BU22" s="460"/>
      <c r="BV22" s="458">
        <v>3228372</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2984762</v>
      </c>
      <c r="BO23" s="430"/>
      <c r="BP23" s="430"/>
      <c r="BQ23" s="430"/>
      <c r="BR23" s="430"/>
      <c r="BS23" s="430"/>
      <c r="BT23" s="430"/>
      <c r="BU23" s="431"/>
      <c r="BV23" s="429">
        <v>3054058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170</v>
      </c>
      <c r="F24" s="386"/>
      <c r="G24" s="386"/>
      <c r="H24" s="386"/>
      <c r="I24" s="386"/>
      <c r="J24" s="386"/>
      <c r="K24" s="387"/>
      <c r="L24" s="382">
        <v>1</v>
      </c>
      <c r="M24" s="383"/>
      <c r="N24" s="383"/>
      <c r="O24" s="383"/>
      <c r="P24" s="384"/>
      <c r="Q24" s="382">
        <v>7580</v>
      </c>
      <c r="R24" s="383"/>
      <c r="S24" s="383"/>
      <c r="T24" s="383"/>
      <c r="U24" s="383"/>
      <c r="V24" s="384"/>
      <c r="W24" s="472"/>
      <c r="X24" s="409"/>
      <c r="Y24" s="410"/>
      <c r="Z24" s="385" t="s">
        <v>171</v>
      </c>
      <c r="AA24" s="386"/>
      <c r="AB24" s="386"/>
      <c r="AC24" s="386"/>
      <c r="AD24" s="386"/>
      <c r="AE24" s="386"/>
      <c r="AF24" s="386"/>
      <c r="AG24" s="387"/>
      <c r="AH24" s="382">
        <v>55</v>
      </c>
      <c r="AI24" s="383"/>
      <c r="AJ24" s="383"/>
      <c r="AK24" s="383"/>
      <c r="AL24" s="384"/>
      <c r="AM24" s="382">
        <v>159775</v>
      </c>
      <c r="AN24" s="383"/>
      <c r="AO24" s="383"/>
      <c r="AP24" s="383"/>
      <c r="AQ24" s="383"/>
      <c r="AR24" s="384"/>
      <c r="AS24" s="382">
        <v>2905</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1693823</v>
      </c>
      <c r="BO24" s="430"/>
      <c r="BP24" s="430"/>
      <c r="BQ24" s="430"/>
      <c r="BR24" s="430"/>
      <c r="BS24" s="430"/>
      <c r="BT24" s="430"/>
      <c r="BU24" s="431"/>
      <c r="BV24" s="429">
        <v>1678501</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173</v>
      </c>
      <c r="F25" s="386"/>
      <c r="G25" s="386"/>
      <c r="H25" s="386"/>
      <c r="I25" s="386"/>
      <c r="J25" s="386"/>
      <c r="K25" s="387"/>
      <c r="L25" s="382">
        <v>1</v>
      </c>
      <c r="M25" s="383"/>
      <c r="N25" s="383"/>
      <c r="O25" s="383"/>
      <c r="P25" s="384"/>
      <c r="Q25" s="382">
        <v>6070</v>
      </c>
      <c r="R25" s="383"/>
      <c r="S25" s="383"/>
      <c r="T25" s="383"/>
      <c r="U25" s="383"/>
      <c r="V25" s="384"/>
      <c r="W25" s="472"/>
      <c r="X25" s="409"/>
      <c r="Y25" s="410"/>
      <c r="Z25" s="385" t="s">
        <v>174</v>
      </c>
      <c r="AA25" s="386"/>
      <c r="AB25" s="386"/>
      <c r="AC25" s="386"/>
      <c r="AD25" s="386"/>
      <c r="AE25" s="386"/>
      <c r="AF25" s="386"/>
      <c r="AG25" s="387"/>
      <c r="AH25" s="382" t="s">
        <v>127</v>
      </c>
      <c r="AI25" s="383"/>
      <c r="AJ25" s="383"/>
      <c r="AK25" s="383"/>
      <c r="AL25" s="384"/>
      <c r="AM25" s="382" t="s">
        <v>127</v>
      </c>
      <c r="AN25" s="383"/>
      <c r="AO25" s="383"/>
      <c r="AP25" s="383"/>
      <c r="AQ25" s="383"/>
      <c r="AR25" s="384"/>
      <c r="AS25" s="382" t="s">
        <v>175</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7164</v>
      </c>
      <c r="BO25" s="459"/>
      <c r="BP25" s="459"/>
      <c r="BQ25" s="459"/>
      <c r="BR25" s="459"/>
      <c r="BS25" s="459"/>
      <c r="BT25" s="459"/>
      <c r="BU25" s="460"/>
      <c r="BV25" s="458">
        <v>10811</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177</v>
      </c>
      <c r="F26" s="386"/>
      <c r="G26" s="386"/>
      <c r="H26" s="386"/>
      <c r="I26" s="386"/>
      <c r="J26" s="386"/>
      <c r="K26" s="387"/>
      <c r="L26" s="382">
        <v>1</v>
      </c>
      <c r="M26" s="383"/>
      <c r="N26" s="383"/>
      <c r="O26" s="383"/>
      <c r="P26" s="384"/>
      <c r="Q26" s="382">
        <v>5680</v>
      </c>
      <c r="R26" s="383"/>
      <c r="S26" s="383"/>
      <c r="T26" s="383"/>
      <c r="U26" s="383"/>
      <c r="V26" s="384"/>
      <c r="W26" s="472"/>
      <c r="X26" s="409"/>
      <c r="Y26" s="410"/>
      <c r="Z26" s="385" t="s">
        <v>178</v>
      </c>
      <c r="AA26" s="440"/>
      <c r="AB26" s="440"/>
      <c r="AC26" s="440"/>
      <c r="AD26" s="440"/>
      <c r="AE26" s="440"/>
      <c r="AF26" s="440"/>
      <c r="AG26" s="441"/>
      <c r="AH26" s="382" t="s">
        <v>127</v>
      </c>
      <c r="AI26" s="383"/>
      <c r="AJ26" s="383"/>
      <c r="AK26" s="383"/>
      <c r="AL26" s="384"/>
      <c r="AM26" s="382" t="s">
        <v>175</v>
      </c>
      <c r="AN26" s="383"/>
      <c r="AO26" s="383"/>
      <c r="AP26" s="383"/>
      <c r="AQ26" s="383"/>
      <c r="AR26" s="384"/>
      <c r="AS26" s="382" t="s">
        <v>127</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175</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180</v>
      </c>
      <c r="F27" s="386"/>
      <c r="G27" s="386"/>
      <c r="H27" s="386"/>
      <c r="I27" s="386"/>
      <c r="J27" s="386"/>
      <c r="K27" s="387"/>
      <c r="L27" s="382">
        <v>1</v>
      </c>
      <c r="M27" s="383"/>
      <c r="N27" s="383"/>
      <c r="O27" s="383"/>
      <c r="P27" s="384"/>
      <c r="Q27" s="382">
        <v>3040</v>
      </c>
      <c r="R27" s="383"/>
      <c r="S27" s="383"/>
      <c r="T27" s="383"/>
      <c r="U27" s="383"/>
      <c r="V27" s="384"/>
      <c r="W27" s="472"/>
      <c r="X27" s="409"/>
      <c r="Y27" s="410"/>
      <c r="Z27" s="385" t="s">
        <v>181</v>
      </c>
      <c r="AA27" s="386"/>
      <c r="AB27" s="386"/>
      <c r="AC27" s="386"/>
      <c r="AD27" s="386"/>
      <c r="AE27" s="386"/>
      <c r="AF27" s="386"/>
      <c r="AG27" s="387"/>
      <c r="AH27" s="382">
        <v>7</v>
      </c>
      <c r="AI27" s="383"/>
      <c r="AJ27" s="383"/>
      <c r="AK27" s="383"/>
      <c r="AL27" s="384"/>
      <c r="AM27" s="382">
        <v>15603</v>
      </c>
      <c r="AN27" s="383"/>
      <c r="AO27" s="383"/>
      <c r="AP27" s="383"/>
      <c r="AQ27" s="383"/>
      <c r="AR27" s="384"/>
      <c r="AS27" s="382">
        <v>2229</v>
      </c>
      <c r="AT27" s="383"/>
      <c r="AU27" s="383"/>
      <c r="AV27" s="383"/>
      <c r="AW27" s="383"/>
      <c r="AX27" s="442"/>
      <c r="AY27" s="466" t="s">
        <v>182</v>
      </c>
      <c r="AZ27" s="467"/>
      <c r="BA27" s="467"/>
      <c r="BB27" s="467"/>
      <c r="BC27" s="467"/>
      <c r="BD27" s="467"/>
      <c r="BE27" s="467"/>
      <c r="BF27" s="467"/>
      <c r="BG27" s="467"/>
      <c r="BH27" s="467"/>
      <c r="BI27" s="467"/>
      <c r="BJ27" s="467"/>
      <c r="BK27" s="467"/>
      <c r="BL27" s="467"/>
      <c r="BM27" s="468"/>
      <c r="BN27" s="463">
        <v>120000</v>
      </c>
      <c r="BO27" s="464"/>
      <c r="BP27" s="464"/>
      <c r="BQ27" s="464"/>
      <c r="BR27" s="464"/>
      <c r="BS27" s="464"/>
      <c r="BT27" s="464"/>
      <c r="BU27" s="465"/>
      <c r="BV27" s="463">
        <v>120000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183</v>
      </c>
      <c r="F28" s="386"/>
      <c r="G28" s="386"/>
      <c r="H28" s="386"/>
      <c r="I28" s="386"/>
      <c r="J28" s="386"/>
      <c r="K28" s="387"/>
      <c r="L28" s="382">
        <v>1</v>
      </c>
      <c r="M28" s="383"/>
      <c r="N28" s="383"/>
      <c r="O28" s="383"/>
      <c r="P28" s="384"/>
      <c r="Q28" s="382">
        <v>2390</v>
      </c>
      <c r="R28" s="383"/>
      <c r="S28" s="383"/>
      <c r="T28" s="383"/>
      <c r="U28" s="383"/>
      <c r="V28" s="384"/>
      <c r="W28" s="472"/>
      <c r="X28" s="409"/>
      <c r="Y28" s="410"/>
      <c r="Z28" s="385" t="s">
        <v>184</v>
      </c>
      <c r="AA28" s="386"/>
      <c r="AB28" s="386"/>
      <c r="AC28" s="386"/>
      <c r="AD28" s="386"/>
      <c r="AE28" s="386"/>
      <c r="AF28" s="386"/>
      <c r="AG28" s="387"/>
      <c r="AH28" s="382" t="s">
        <v>175</v>
      </c>
      <c r="AI28" s="383"/>
      <c r="AJ28" s="383"/>
      <c r="AK28" s="383"/>
      <c r="AL28" s="384"/>
      <c r="AM28" s="382" t="s">
        <v>175</v>
      </c>
      <c r="AN28" s="383"/>
      <c r="AO28" s="383"/>
      <c r="AP28" s="383"/>
      <c r="AQ28" s="383"/>
      <c r="AR28" s="384"/>
      <c r="AS28" s="382" t="s">
        <v>175</v>
      </c>
      <c r="AT28" s="383"/>
      <c r="AU28" s="383"/>
      <c r="AV28" s="383"/>
      <c r="AW28" s="383"/>
      <c r="AX28" s="442"/>
      <c r="AY28" s="446" t="s">
        <v>185</v>
      </c>
      <c r="AZ28" s="447"/>
      <c r="BA28" s="447"/>
      <c r="BB28" s="448"/>
      <c r="BC28" s="455" t="s">
        <v>48</v>
      </c>
      <c r="BD28" s="456"/>
      <c r="BE28" s="456"/>
      <c r="BF28" s="456"/>
      <c r="BG28" s="456"/>
      <c r="BH28" s="456"/>
      <c r="BI28" s="456"/>
      <c r="BJ28" s="456"/>
      <c r="BK28" s="456"/>
      <c r="BL28" s="456"/>
      <c r="BM28" s="457"/>
      <c r="BN28" s="458">
        <v>980000</v>
      </c>
      <c r="BO28" s="459"/>
      <c r="BP28" s="459"/>
      <c r="BQ28" s="459"/>
      <c r="BR28" s="459"/>
      <c r="BS28" s="459"/>
      <c r="BT28" s="459"/>
      <c r="BU28" s="460"/>
      <c r="BV28" s="458">
        <v>780000</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186</v>
      </c>
      <c r="F29" s="386"/>
      <c r="G29" s="386"/>
      <c r="H29" s="386"/>
      <c r="I29" s="386"/>
      <c r="J29" s="386"/>
      <c r="K29" s="387"/>
      <c r="L29" s="382">
        <v>10</v>
      </c>
      <c r="M29" s="383"/>
      <c r="N29" s="383"/>
      <c r="O29" s="383"/>
      <c r="P29" s="384"/>
      <c r="Q29" s="382">
        <v>2230</v>
      </c>
      <c r="R29" s="383"/>
      <c r="S29" s="383"/>
      <c r="T29" s="383"/>
      <c r="U29" s="383"/>
      <c r="V29" s="384"/>
      <c r="W29" s="473"/>
      <c r="X29" s="474"/>
      <c r="Y29" s="475"/>
      <c r="Z29" s="385" t="s">
        <v>187</v>
      </c>
      <c r="AA29" s="386"/>
      <c r="AB29" s="386"/>
      <c r="AC29" s="386"/>
      <c r="AD29" s="386"/>
      <c r="AE29" s="386"/>
      <c r="AF29" s="386"/>
      <c r="AG29" s="387"/>
      <c r="AH29" s="382">
        <v>62</v>
      </c>
      <c r="AI29" s="383"/>
      <c r="AJ29" s="383"/>
      <c r="AK29" s="383"/>
      <c r="AL29" s="384"/>
      <c r="AM29" s="382">
        <v>175378</v>
      </c>
      <c r="AN29" s="383"/>
      <c r="AO29" s="383"/>
      <c r="AP29" s="383"/>
      <c r="AQ29" s="383"/>
      <c r="AR29" s="384"/>
      <c r="AS29" s="382">
        <v>2829</v>
      </c>
      <c r="AT29" s="383"/>
      <c r="AU29" s="383"/>
      <c r="AV29" s="383"/>
      <c r="AW29" s="383"/>
      <c r="AX29" s="442"/>
      <c r="AY29" s="449"/>
      <c r="AZ29" s="450"/>
      <c r="BA29" s="450"/>
      <c r="BB29" s="451"/>
      <c r="BC29" s="443" t="s">
        <v>188</v>
      </c>
      <c r="BD29" s="444"/>
      <c r="BE29" s="444"/>
      <c r="BF29" s="444"/>
      <c r="BG29" s="444"/>
      <c r="BH29" s="444"/>
      <c r="BI29" s="444"/>
      <c r="BJ29" s="444"/>
      <c r="BK29" s="444"/>
      <c r="BL29" s="444"/>
      <c r="BM29" s="445"/>
      <c r="BN29" s="429">
        <v>40000</v>
      </c>
      <c r="BO29" s="430"/>
      <c r="BP29" s="430"/>
      <c r="BQ29" s="430"/>
      <c r="BR29" s="430"/>
      <c r="BS29" s="430"/>
      <c r="BT29" s="430"/>
      <c r="BU29" s="431"/>
      <c r="BV29" s="429">
        <v>40000</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189</v>
      </c>
      <c r="X30" s="397"/>
      <c r="Y30" s="397"/>
      <c r="Z30" s="397"/>
      <c r="AA30" s="397"/>
      <c r="AB30" s="397"/>
      <c r="AC30" s="397"/>
      <c r="AD30" s="397"/>
      <c r="AE30" s="397"/>
      <c r="AF30" s="397"/>
      <c r="AG30" s="398"/>
      <c r="AH30" s="399">
        <v>100.3</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1019156</v>
      </c>
      <c r="BO30" s="464"/>
      <c r="BP30" s="464"/>
      <c r="BQ30" s="464"/>
      <c r="BR30" s="464"/>
      <c r="BS30" s="464"/>
      <c r="BT30" s="464"/>
      <c r="BU30" s="465"/>
      <c r="BV30" s="463">
        <v>812998</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190</v>
      </c>
      <c r="D32" s="388"/>
      <c r="E32" s="388"/>
      <c r="F32" s="388"/>
      <c r="G32" s="388"/>
      <c r="H32" s="388"/>
      <c r="I32" s="388"/>
      <c r="J32" s="388"/>
      <c r="K32" s="388"/>
      <c r="L32" s="388"/>
      <c r="M32" s="388"/>
      <c r="N32" s="388"/>
      <c r="O32" s="388"/>
      <c r="P32" s="388"/>
      <c r="Q32" s="388"/>
      <c r="R32" s="388"/>
      <c r="S32" s="388"/>
      <c r="U32" s="389" t="s">
        <v>191</v>
      </c>
      <c r="V32" s="389"/>
      <c r="W32" s="389"/>
      <c r="X32" s="389"/>
      <c r="Y32" s="389"/>
      <c r="Z32" s="389"/>
      <c r="AA32" s="389"/>
      <c r="AB32" s="389"/>
      <c r="AC32" s="389"/>
      <c r="AD32" s="389"/>
      <c r="AE32" s="389"/>
      <c r="AF32" s="389"/>
      <c r="AG32" s="389"/>
      <c r="AH32" s="389"/>
      <c r="AI32" s="389"/>
      <c r="AJ32" s="389"/>
      <c r="AK32" s="389"/>
      <c r="AM32" s="389" t="s">
        <v>192</v>
      </c>
      <c r="AN32" s="389"/>
      <c r="AO32" s="389"/>
      <c r="AP32" s="389"/>
      <c r="AQ32" s="389"/>
      <c r="AR32" s="389"/>
      <c r="AS32" s="389"/>
      <c r="AT32" s="389"/>
      <c r="AU32" s="389"/>
      <c r="AV32" s="389"/>
      <c r="AW32" s="389"/>
      <c r="AX32" s="389"/>
      <c r="AY32" s="389"/>
      <c r="AZ32" s="389"/>
      <c r="BA32" s="389"/>
      <c r="BB32" s="389"/>
      <c r="BC32" s="389"/>
      <c r="BE32" s="389" t="s">
        <v>193</v>
      </c>
      <c r="BF32" s="389"/>
      <c r="BG32" s="389"/>
      <c r="BH32" s="389"/>
      <c r="BI32" s="389"/>
      <c r="BJ32" s="389"/>
      <c r="BK32" s="389"/>
      <c r="BL32" s="389"/>
      <c r="BM32" s="389"/>
      <c r="BN32" s="389"/>
      <c r="BO32" s="389"/>
      <c r="BP32" s="389"/>
      <c r="BQ32" s="389"/>
      <c r="BR32" s="389"/>
      <c r="BS32" s="389"/>
      <c r="BT32" s="389"/>
      <c r="BU32" s="389"/>
      <c r="BW32" s="389" t="s">
        <v>194</v>
      </c>
      <c r="BX32" s="389"/>
      <c r="BY32" s="389"/>
      <c r="BZ32" s="389"/>
      <c r="CA32" s="389"/>
      <c r="CB32" s="389"/>
      <c r="CC32" s="389"/>
      <c r="CD32" s="389"/>
      <c r="CE32" s="389"/>
      <c r="CF32" s="389"/>
      <c r="CG32" s="389"/>
      <c r="CH32" s="389"/>
      <c r="CI32" s="389"/>
      <c r="CJ32" s="389"/>
      <c r="CK32" s="389"/>
      <c r="CL32" s="389"/>
      <c r="CM32" s="389"/>
      <c r="CO32" s="389" t="s">
        <v>195</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196</v>
      </c>
      <c r="D33" s="381"/>
      <c r="E33" s="380" t="s">
        <v>197</v>
      </c>
      <c r="F33" s="380"/>
      <c r="G33" s="380"/>
      <c r="H33" s="380"/>
      <c r="I33" s="380"/>
      <c r="J33" s="380"/>
      <c r="K33" s="380"/>
      <c r="L33" s="380"/>
      <c r="M33" s="380"/>
      <c r="N33" s="380"/>
      <c r="O33" s="380"/>
      <c r="P33" s="380"/>
      <c r="Q33" s="380"/>
      <c r="R33" s="380"/>
      <c r="S33" s="380"/>
      <c r="T33" s="197"/>
      <c r="U33" s="381" t="s">
        <v>196</v>
      </c>
      <c r="V33" s="381"/>
      <c r="W33" s="380" t="s">
        <v>198</v>
      </c>
      <c r="X33" s="380"/>
      <c r="Y33" s="380"/>
      <c r="Z33" s="380"/>
      <c r="AA33" s="380"/>
      <c r="AB33" s="380"/>
      <c r="AC33" s="380"/>
      <c r="AD33" s="380"/>
      <c r="AE33" s="380"/>
      <c r="AF33" s="380"/>
      <c r="AG33" s="380"/>
      <c r="AH33" s="380"/>
      <c r="AI33" s="380"/>
      <c r="AJ33" s="380"/>
      <c r="AK33" s="380"/>
      <c r="AL33" s="197"/>
      <c r="AM33" s="381" t="s">
        <v>196</v>
      </c>
      <c r="AN33" s="381"/>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381" t="s">
        <v>199</v>
      </c>
      <c r="BX33" s="381"/>
      <c r="BY33" s="380" t="s">
        <v>201</v>
      </c>
      <c r="BZ33" s="380"/>
      <c r="CA33" s="380"/>
      <c r="CB33" s="380"/>
      <c r="CC33" s="380"/>
      <c r="CD33" s="380"/>
      <c r="CE33" s="380"/>
      <c r="CF33" s="380"/>
      <c r="CG33" s="380"/>
      <c r="CH33" s="380"/>
      <c r="CI33" s="380"/>
      <c r="CJ33" s="380"/>
      <c r="CK33" s="380"/>
      <c r="CL33" s="380"/>
      <c r="CM33" s="380"/>
      <c r="CN33" s="197"/>
      <c r="CO33" s="381" t="s">
        <v>196</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6</v>
      </c>
      <c r="AN34" s="377"/>
      <c r="AO34" s="378" t="str">
        <f>IF('各会計、関係団体の財政状況及び健全化判断比率'!B31="","",'各会計、関係団体の財政状況及び健全化判断比率'!B31)</f>
        <v>上水道事業会計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IF('各会計、関係団体の財政状況及び健全化判断比率'!B32="","",'各会計、関係団体の財政状況及び健全化判断比率'!B32)</f>
        <v>農業集落排水事業特別会計</v>
      </c>
      <c r="BH34" s="378"/>
      <c r="BI34" s="378"/>
      <c r="BJ34" s="378"/>
      <c r="BK34" s="378"/>
      <c r="BL34" s="378"/>
      <c r="BM34" s="378"/>
      <c r="BN34" s="378"/>
      <c r="BO34" s="378"/>
      <c r="BP34" s="378"/>
      <c r="BQ34" s="378"/>
      <c r="BR34" s="378"/>
      <c r="BS34" s="378"/>
      <c r="BT34" s="378"/>
      <c r="BU34" s="378"/>
      <c r="BV34" s="172"/>
      <c r="BW34" s="377">
        <f>IF(BY34="","",MAX(C34:D43,U34:V43,AM34:AN43,BE34:BF43)+1)</f>
        <v>10</v>
      </c>
      <c r="BX34" s="377"/>
      <c r="BY34" s="378" t="str">
        <f>IF('各会計、関係団体の財政状況及び健全化判断比率'!B68="","",'各会計、関係団体の財政状況及び健全化判断比率'!B68)</f>
        <v>石川地方生活環境施設組合(一般会計）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19</v>
      </c>
      <c r="CP34" s="377"/>
      <c r="CQ34" s="378" t="str">
        <f>IF('各会計、関係団体の財政状況及び健全化判断比率'!BS7="","",'各会計、関係団体の財政状況及び健全化判断比率'!BS7)</f>
        <v>一般財団法人吉田富三顕彰会</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f>IF(E35="","",C34+1)</f>
        <v>2</v>
      </c>
      <c r="D35" s="377"/>
      <c r="E35" s="378" t="str">
        <f>IF('各会計、関係団体の財政状況及び健全化判断比率'!B8="","",'各会計、関係団体の財政状況及び健全化判断比率'!B8)</f>
        <v>花火の里ニュータウン汚水処理事業特別会計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IF('各会計、関係団体の財政状況及び健全化判断比率'!B33="","",'各会計、関係団体の財政状況及び健全化判断比率'!B33)</f>
        <v>公共下水道事業特別会計</v>
      </c>
      <c r="BH35" s="378"/>
      <c r="BI35" s="378"/>
      <c r="BJ35" s="378"/>
      <c r="BK35" s="378"/>
      <c r="BL35" s="378"/>
      <c r="BM35" s="378"/>
      <c r="BN35" s="378"/>
      <c r="BO35" s="378"/>
      <c r="BP35" s="378"/>
      <c r="BQ35" s="378"/>
      <c r="BR35" s="378"/>
      <c r="BS35" s="378"/>
      <c r="BT35" s="378"/>
      <c r="BU35" s="378"/>
      <c r="BV35" s="172"/>
      <c r="BW35" s="377">
        <f t="shared" ref="BW35:BW43" si="2">IF(BY35="","",BW34+1)</f>
        <v>11</v>
      </c>
      <c r="BX35" s="377"/>
      <c r="BY35" s="378" t="str">
        <f>IF('各会計、関係団体の財政状況及び健全化判断比率'!B69="","",'各会計、関係団体の財政状況及び健全化判断比率'!B69)</f>
        <v>須賀川地方広域消防組合(一般会計)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9</v>
      </c>
      <c r="BF36" s="377"/>
      <c r="BG36" s="378" t="str">
        <f>IF('各会計、関係団体の財政状況及び健全化判断比率'!B34="","",'各会計、関係団体の財政状況及び健全化判断比率'!B34)</f>
        <v>宅地造成事業特別会計</v>
      </c>
      <c r="BH36" s="378"/>
      <c r="BI36" s="378"/>
      <c r="BJ36" s="378"/>
      <c r="BK36" s="378"/>
      <c r="BL36" s="378"/>
      <c r="BM36" s="378"/>
      <c r="BN36" s="378"/>
      <c r="BO36" s="378"/>
      <c r="BP36" s="378"/>
      <c r="BQ36" s="378"/>
      <c r="BR36" s="378"/>
      <c r="BS36" s="378"/>
      <c r="BT36" s="378"/>
      <c r="BU36" s="378"/>
      <c r="BV36" s="172"/>
      <c r="BW36" s="377">
        <f t="shared" si="2"/>
        <v>12</v>
      </c>
      <c r="BX36" s="377"/>
      <c r="BY36" s="378" t="str">
        <f>IF('各会計、関係団体の財政状況及び健全化判断比率'!B70="","",'各会計、関係団体の財政状況及び健全化判断比率'!B70)</f>
        <v>福島県後期高齢者医療広域連合(一般会計)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13</v>
      </c>
      <c r="BX37" s="377"/>
      <c r="BY37" s="378" t="str">
        <f>IF('各会計、関係団体の財政状況及び健全化判断比率'!B71="","",'各会計、関係団体の財政状況及び健全化判断比率'!B71)</f>
        <v>福島県後期高齢者医療広域連合(後期高齢者医療特別会計)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14</v>
      </c>
      <c r="BX38" s="377"/>
      <c r="BY38" s="378" t="str">
        <f>IF('各会計、関係団体の財政状況及び健全化判断比率'!B72="","",'各会計、関係団体の財政状況及び健全化判断比率'!B72)</f>
        <v>福島県市町村総合事務組合(一般会計)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15</v>
      </c>
      <c r="BX39" s="377"/>
      <c r="BY39" s="378" t="str">
        <f>IF('各会計、関係団体の財政状況及び健全化判断比率'!B73="","",'各会計、関係団体の財政状況及び健全化判断比率'!B73)</f>
        <v>福島県市町村総合事務組合(消防補償等特別会計)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16</v>
      </c>
      <c r="BX40" s="377"/>
      <c r="BY40" s="378" t="str">
        <f>IF('各会計、関係団体の財政状況及び健全化判断比率'!B74="","",'各会計、関係団体の財政状況及び健全化判断比率'!B74)</f>
        <v>福島県市町村総合事務組合(消防賞じゅつ金特別会計)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17</v>
      </c>
      <c r="BX41" s="377"/>
      <c r="BY41" s="378" t="str">
        <f>IF('各会計、関係団体の財政状況及び健全化判断比率'!B75="","",'各会計、関係団体の財政状況及び健全化判断比率'!B75)</f>
        <v>福島県市町村総合事務組合(非常勤職員公務災害補償特別会計)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18</v>
      </c>
      <c r="BX42" s="377"/>
      <c r="BY42" s="378" t="str">
        <f>IF('各会計、関係団体の財政状況及び健全化判断比率'!B76="","",'各会計、関係団体の財政状況及び健全化判断比率'!B76)</f>
        <v>福島県市町村総合事務組合(自治会館管理特別会計)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596</v>
      </c>
    </row>
    <row r="54" spans="5:113" x14ac:dyDescent="0.2"/>
    <row r="55" spans="5:113" x14ac:dyDescent="0.2"/>
    <row r="56" spans="5:113" x14ac:dyDescent="0.2"/>
  </sheetData>
  <sheetProtection algorithmName="SHA-512" hashValue="NDnPeYeCQ4EavmuNcfoNYD+4wRCSJACiKoxU55+k24zgQ3vD3Kpt3z3H3WC61WWoH5PEqOrJJTiU1o/MtYiYVA==" saltValue="Xck74wWEMleaPH3vjdfyW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8" t="s">
        <v>562</v>
      </c>
      <c r="D34" s="1158"/>
      <c r="E34" s="1159"/>
      <c r="F34" s="32">
        <v>9</v>
      </c>
      <c r="G34" s="33">
        <v>10.199999999999999</v>
      </c>
      <c r="H34" s="33">
        <v>11.37</v>
      </c>
      <c r="I34" s="33">
        <v>10.55</v>
      </c>
      <c r="J34" s="34">
        <v>10.35</v>
      </c>
      <c r="K34" s="22"/>
      <c r="L34" s="22"/>
      <c r="M34" s="22"/>
      <c r="N34" s="22"/>
      <c r="O34" s="22"/>
      <c r="P34" s="22"/>
    </row>
    <row r="35" spans="1:16" ht="39" customHeight="1" x14ac:dyDescent="0.2">
      <c r="A35" s="22"/>
      <c r="B35" s="35"/>
      <c r="C35" s="1154" t="s">
        <v>563</v>
      </c>
      <c r="D35" s="1154"/>
      <c r="E35" s="1155"/>
      <c r="F35" s="36">
        <v>11.47</v>
      </c>
      <c r="G35" s="37">
        <v>9.86</v>
      </c>
      <c r="H35" s="37">
        <v>6.23</v>
      </c>
      <c r="I35" s="37">
        <v>11.22</v>
      </c>
      <c r="J35" s="38">
        <v>6.77</v>
      </c>
      <c r="K35" s="22"/>
      <c r="L35" s="22"/>
      <c r="M35" s="22"/>
      <c r="N35" s="22"/>
      <c r="O35" s="22"/>
      <c r="P35" s="22"/>
    </row>
    <row r="36" spans="1:16" ht="39" customHeight="1" x14ac:dyDescent="0.2">
      <c r="A36" s="22"/>
      <c r="B36" s="35"/>
      <c r="C36" s="1154" t="s">
        <v>564</v>
      </c>
      <c r="D36" s="1154"/>
      <c r="E36" s="1155"/>
      <c r="F36" s="36">
        <v>6.19</v>
      </c>
      <c r="G36" s="37">
        <v>6.27</v>
      </c>
      <c r="H36" s="37">
        <v>6.29</v>
      </c>
      <c r="I36" s="37">
        <v>5.99</v>
      </c>
      <c r="J36" s="38">
        <v>5.55</v>
      </c>
      <c r="K36" s="22"/>
      <c r="L36" s="22"/>
      <c r="M36" s="22"/>
      <c r="N36" s="22"/>
      <c r="O36" s="22"/>
      <c r="P36" s="22"/>
    </row>
    <row r="37" spans="1:16" ht="39" customHeight="1" x14ac:dyDescent="0.2">
      <c r="A37" s="22"/>
      <c r="B37" s="35"/>
      <c r="C37" s="1154" t="s">
        <v>565</v>
      </c>
      <c r="D37" s="1154"/>
      <c r="E37" s="1155"/>
      <c r="F37" s="36">
        <v>2.2999999999999998</v>
      </c>
      <c r="G37" s="37">
        <v>2.83</v>
      </c>
      <c r="H37" s="37">
        <v>1.41</v>
      </c>
      <c r="I37" s="37">
        <v>2.4300000000000002</v>
      </c>
      <c r="J37" s="38">
        <v>1.64</v>
      </c>
      <c r="K37" s="22"/>
      <c r="L37" s="22"/>
      <c r="M37" s="22"/>
      <c r="N37" s="22"/>
      <c r="O37" s="22"/>
      <c r="P37" s="22"/>
    </row>
    <row r="38" spans="1:16" ht="39" customHeight="1" x14ac:dyDescent="0.2">
      <c r="A38" s="22"/>
      <c r="B38" s="35"/>
      <c r="C38" s="1154" t="s">
        <v>566</v>
      </c>
      <c r="D38" s="1154"/>
      <c r="E38" s="1155"/>
      <c r="F38" s="36">
        <v>0.2</v>
      </c>
      <c r="G38" s="37">
        <v>0.22</v>
      </c>
      <c r="H38" s="37">
        <v>0.2</v>
      </c>
      <c r="I38" s="37">
        <v>0.42</v>
      </c>
      <c r="J38" s="38">
        <v>0.64</v>
      </c>
      <c r="K38" s="22"/>
      <c r="L38" s="22"/>
      <c r="M38" s="22"/>
      <c r="N38" s="22"/>
      <c r="O38" s="22"/>
      <c r="P38" s="22"/>
    </row>
    <row r="39" spans="1:16" ht="39" customHeight="1" x14ac:dyDescent="0.2">
      <c r="A39" s="22"/>
      <c r="B39" s="35"/>
      <c r="C39" s="1154" t="s">
        <v>567</v>
      </c>
      <c r="D39" s="1154"/>
      <c r="E39" s="1155"/>
      <c r="F39" s="36">
        <v>4.1399999999999997</v>
      </c>
      <c r="G39" s="37">
        <v>0.94</v>
      </c>
      <c r="H39" s="37">
        <v>0.35</v>
      </c>
      <c r="I39" s="37">
        <v>0.75</v>
      </c>
      <c r="J39" s="38">
        <v>0.42</v>
      </c>
      <c r="K39" s="22"/>
      <c r="L39" s="22"/>
      <c r="M39" s="22"/>
      <c r="N39" s="22"/>
      <c r="O39" s="22"/>
      <c r="P39" s="22"/>
    </row>
    <row r="40" spans="1:16" ht="39" customHeight="1" x14ac:dyDescent="0.2">
      <c r="A40" s="22"/>
      <c r="B40" s="35"/>
      <c r="C40" s="1154" t="s">
        <v>568</v>
      </c>
      <c r="D40" s="1154"/>
      <c r="E40" s="1155"/>
      <c r="F40" s="36" t="s">
        <v>512</v>
      </c>
      <c r="G40" s="37" t="s">
        <v>512</v>
      </c>
      <c r="H40" s="37" t="s">
        <v>512</v>
      </c>
      <c r="I40" s="37">
        <v>7.0000000000000007E-2</v>
      </c>
      <c r="J40" s="38">
        <v>0.09</v>
      </c>
      <c r="K40" s="22"/>
      <c r="L40" s="22"/>
      <c r="M40" s="22"/>
      <c r="N40" s="22"/>
      <c r="O40" s="22"/>
      <c r="P40" s="22"/>
    </row>
    <row r="41" spans="1:16" ht="39" customHeight="1" x14ac:dyDescent="0.2">
      <c r="A41" s="22"/>
      <c r="B41" s="35"/>
      <c r="C41" s="1154" t="s">
        <v>569</v>
      </c>
      <c r="D41" s="1154"/>
      <c r="E41" s="1155"/>
      <c r="F41" s="36">
        <v>0.03</v>
      </c>
      <c r="G41" s="37">
        <v>0.03</v>
      </c>
      <c r="H41" s="37">
        <v>0.03</v>
      </c>
      <c r="I41" s="37">
        <v>0.03</v>
      </c>
      <c r="J41" s="38">
        <v>0.02</v>
      </c>
      <c r="K41" s="22"/>
      <c r="L41" s="22"/>
      <c r="M41" s="22"/>
      <c r="N41" s="22"/>
      <c r="O41" s="22"/>
      <c r="P41" s="22"/>
    </row>
    <row r="42" spans="1:16" ht="39" customHeight="1" x14ac:dyDescent="0.2">
      <c r="A42" s="22"/>
      <c r="B42" s="39"/>
      <c r="C42" s="1154" t="s">
        <v>570</v>
      </c>
      <c r="D42" s="1154"/>
      <c r="E42" s="1155"/>
      <c r="F42" s="36" t="s">
        <v>512</v>
      </c>
      <c r="G42" s="37" t="s">
        <v>512</v>
      </c>
      <c r="H42" s="37" t="s">
        <v>512</v>
      </c>
      <c r="I42" s="37" t="s">
        <v>512</v>
      </c>
      <c r="J42" s="38" t="s">
        <v>512</v>
      </c>
      <c r="K42" s="22"/>
      <c r="L42" s="22"/>
      <c r="M42" s="22"/>
      <c r="N42" s="22"/>
      <c r="O42" s="22"/>
      <c r="P42" s="22"/>
    </row>
    <row r="43" spans="1:16" ht="39" customHeight="1" thickBot="1" x14ac:dyDescent="0.25">
      <c r="A43" s="22"/>
      <c r="B43" s="40"/>
      <c r="C43" s="1156" t="s">
        <v>571</v>
      </c>
      <c r="D43" s="1156"/>
      <c r="E43" s="1157"/>
      <c r="F43" s="41">
        <v>0.83</v>
      </c>
      <c r="G43" s="42">
        <v>0.55000000000000004</v>
      </c>
      <c r="H43" s="42">
        <v>0.25</v>
      </c>
      <c r="I43" s="42">
        <v>0.03</v>
      </c>
      <c r="J43" s="43">
        <v>0.02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SBacKoZpPV6RYDwa0OYEgJWoNLNXG4LV8KZY2wWNsPcGHZKVaLsT4s+gWS+Ysi6XduzkzjESfczAWrAw9vlKA==" saltValue="Xbz/sfy9B0e+lrqG/KOg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277</v>
      </c>
      <c r="L45" s="58">
        <v>253</v>
      </c>
      <c r="M45" s="58">
        <v>233</v>
      </c>
      <c r="N45" s="58">
        <v>232</v>
      </c>
      <c r="O45" s="59">
        <v>244</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512</v>
      </c>
      <c r="L46" s="62" t="s">
        <v>512</v>
      </c>
      <c r="M46" s="62" t="s">
        <v>512</v>
      </c>
      <c r="N46" s="62" t="s">
        <v>512</v>
      </c>
      <c r="O46" s="63" t="s">
        <v>512</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512</v>
      </c>
      <c r="L47" s="62" t="s">
        <v>512</v>
      </c>
      <c r="M47" s="62" t="s">
        <v>512</v>
      </c>
      <c r="N47" s="62" t="s">
        <v>512</v>
      </c>
      <c r="O47" s="63" t="s">
        <v>512</v>
      </c>
      <c r="P47" s="46"/>
      <c r="Q47" s="46"/>
      <c r="R47" s="46"/>
      <c r="S47" s="46"/>
      <c r="T47" s="46"/>
      <c r="U47" s="46"/>
    </row>
    <row r="48" spans="1:21" ht="30.75" customHeight="1" x14ac:dyDescent="0.2">
      <c r="A48" s="46"/>
      <c r="B48" s="1180"/>
      <c r="C48" s="1181"/>
      <c r="D48" s="60"/>
      <c r="E48" s="1162" t="s">
        <v>15</v>
      </c>
      <c r="F48" s="1162"/>
      <c r="G48" s="1162"/>
      <c r="H48" s="1162"/>
      <c r="I48" s="1162"/>
      <c r="J48" s="1163"/>
      <c r="K48" s="61">
        <v>98</v>
      </c>
      <c r="L48" s="62">
        <v>100</v>
      </c>
      <c r="M48" s="62">
        <v>101</v>
      </c>
      <c r="N48" s="62">
        <v>103</v>
      </c>
      <c r="O48" s="63">
        <v>100</v>
      </c>
      <c r="P48" s="46"/>
      <c r="Q48" s="46"/>
      <c r="R48" s="46"/>
      <c r="S48" s="46"/>
      <c r="T48" s="46"/>
      <c r="U48" s="46"/>
    </row>
    <row r="49" spans="1:21" ht="30.75" customHeight="1" x14ac:dyDescent="0.2">
      <c r="A49" s="46"/>
      <c r="B49" s="1180"/>
      <c r="C49" s="1181"/>
      <c r="D49" s="60"/>
      <c r="E49" s="1162" t="s">
        <v>16</v>
      </c>
      <c r="F49" s="1162"/>
      <c r="G49" s="1162"/>
      <c r="H49" s="1162"/>
      <c r="I49" s="1162"/>
      <c r="J49" s="1163"/>
      <c r="K49" s="61">
        <v>12</v>
      </c>
      <c r="L49" s="62">
        <v>2</v>
      </c>
      <c r="M49" s="62">
        <v>2</v>
      </c>
      <c r="N49" s="62">
        <v>3</v>
      </c>
      <c r="O49" s="63">
        <v>4</v>
      </c>
      <c r="P49" s="46"/>
      <c r="Q49" s="46"/>
      <c r="R49" s="46"/>
      <c r="S49" s="46"/>
      <c r="T49" s="46"/>
      <c r="U49" s="46"/>
    </row>
    <row r="50" spans="1:21" ht="30.75" customHeight="1" x14ac:dyDescent="0.2">
      <c r="A50" s="46"/>
      <c r="B50" s="1180"/>
      <c r="C50" s="1181"/>
      <c r="D50" s="60"/>
      <c r="E50" s="1162" t="s">
        <v>17</v>
      </c>
      <c r="F50" s="1162"/>
      <c r="G50" s="1162"/>
      <c r="H50" s="1162"/>
      <c r="I50" s="1162"/>
      <c r="J50" s="1163"/>
      <c r="K50" s="61">
        <v>15</v>
      </c>
      <c r="L50" s="62">
        <v>6</v>
      </c>
      <c r="M50" s="62">
        <v>6</v>
      </c>
      <c r="N50" s="62">
        <v>5</v>
      </c>
      <c r="O50" s="63">
        <v>4</v>
      </c>
      <c r="P50" s="46"/>
      <c r="Q50" s="46"/>
      <c r="R50" s="46"/>
      <c r="S50" s="46"/>
      <c r="T50" s="46"/>
      <c r="U50" s="46"/>
    </row>
    <row r="51" spans="1:21" ht="30.75" customHeight="1" x14ac:dyDescent="0.2">
      <c r="A51" s="46"/>
      <c r="B51" s="1182"/>
      <c r="C51" s="1183"/>
      <c r="D51" s="64"/>
      <c r="E51" s="1162" t="s">
        <v>18</v>
      </c>
      <c r="F51" s="1162"/>
      <c r="G51" s="1162"/>
      <c r="H51" s="1162"/>
      <c r="I51" s="1162"/>
      <c r="J51" s="1163"/>
      <c r="K51" s="61" t="s">
        <v>512</v>
      </c>
      <c r="L51" s="62" t="s">
        <v>512</v>
      </c>
      <c r="M51" s="62">
        <v>0</v>
      </c>
      <c r="N51" s="62">
        <v>0</v>
      </c>
      <c r="O51" s="63">
        <v>0</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263</v>
      </c>
      <c r="L52" s="62">
        <v>245</v>
      </c>
      <c r="M52" s="62">
        <v>236</v>
      </c>
      <c r="N52" s="62">
        <v>247</v>
      </c>
      <c r="O52" s="63">
        <v>243</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139</v>
      </c>
      <c r="L53" s="67">
        <v>116</v>
      </c>
      <c r="M53" s="67">
        <v>106</v>
      </c>
      <c r="N53" s="67">
        <v>96</v>
      </c>
      <c r="O53" s="68">
        <v>109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5">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gBwvxv+5sB7wgL2edozoVYgyIss8dAynwVvAISP3ZeIv+3BR42ir5lp1TtVC3q6oTu9VEISp1EaSGB6UyjHPQ==" saltValue="NK4lfaVesgqKpphKQH91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554</v>
      </c>
      <c r="J40" s="98" t="s">
        <v>555</v>
      </c>
      <c r="K40" s="98" t="s">
        <v>556</v>
      </c>
      <c r="L40" s="98" t="s">
        <v>557</v>
      </c>
      <c r="M40" s="99" t="s">
        <v>558</v>
      </c>
    </row>
    <row r="41" spans="2:13" ht="27.75" customHeight="1" x14ac:dyDescent="0.2">
      <c r="B41" s="1198" t="s">
        <v>30</v>
      </c>
      <c r="C41" s="1199"/>
      <c r="D41" s="100"/>
      <c r="E41" s="1200" t="s">
        <v>31</v>
      </c>
      <c r="F41" s="1200"/>
      <c r="G41" s="1200"/>
      <c r="H41" s="1201"/>
      <c r="I41" s="339">
        <v>3123</v>
      </c>
      <c r="J41" s="340">
        <v>3115</v>
      </c>
      <c r="K41" s="340">
        <v>3181</v>
      </c>
      <c r="L41" s="340">
        <v>3228</v>
      </c>
      <c r="M41" s="341">
        <v>3131</v>
      </c>
    </row>
    <row r="42" spans="2:13" ht="27.75" customHeight="1" x14ac:dyDescent="0.2">
      <c r="B42" s="1188"/>
      <c r="C42" s="1189"/>
      <c r="D42" s="101"/>
      <c r="E42" s="1192" t="s">
        <v>32</v>
      </c>
      <c r="F42" s="1192"/>
      <c r="G42" s="1192"/>
      <c r="H42" s="1193"/>
      <c r="I42" s="342">
        <v>26</v>
      </c>
      <c r="J42" s="343">
        <v>20</v>
      </c>
      <c r="K42" s="343">
        <v>15</v>
      </c>
      <c r="L42" s="343">
        <v>11</v>
      </c>
      <c r="M42" s="344">
        <v>7</v>
      </c>
    </row>
    <row r="43" spans="2:13" ht="27.75" customHeight="1" x14ac:dyDescent="0.2">
      <c r="B43" s="1188"/>
      <c r="C43" s="1189"/>
      <c r="D43" s="101"/>
      <c r="E43" s="1192" t="s">
        <v>33</v>
      </c>
      <c r="F43" s="1192"/>
      <c r="G43" s="1192"/>
      <c r="H43" s="1193"/>
      <c r="I43" s="342">
        <v>1580</v>
      </c>
      <c r="J43" s="343">
        <v>1561</v>
      </c>
      <c r="K43" s="343">
        <v>1546</v>
      </c>
      <c r="L43" s="343">
        <v>1541</v>
      </c>
      <c r="M43" s="344">
        <v>1572</v>
      </c>
    </row>
    <row r="44" spans="2:13" ht="27.75" customHeight="1" x14ac:dyDescent="0.2">
      <c r="B44" s="1188"/>
      <c r="C44" s="1189"/>
      <c r="D44" s="101"/>
      <c r="E44" s="1192" t="s">
        <v>34</v>
      </c>
      <c r="F44" s="1192"/>
      <c r="G44" s="1192"/>
      <c r="H44" s="1193"/>
      <c r="I44" s="342">
        <v>66</v>
      </c>
      <c r="J44" s="343">
        <v>83</v>
      </c>
      <c r="K44" s="343">
        <v>118</v>
      </c>
      <c r="L44" s="343">
        <v>202</v>
      </c>
      <c r="M44" s="344">
        <v>198</v>
      </c>
    </row>
    <row r="45" spans="2:13" ht="27.75" customHeight="1" x14ac:dyDescent="0.2">
      <c r="B45" s="1188"/>
      <c r="C45" s="1189"/>
      <c r="D45" s="101"/>
      <c r="E45" s="1192" t="s">
        <v>35</v>
      </c>
      <c r="F45" s="1192"/>
      <c r="G45" s="1192"/>
      <c r="H45" s="1193"/>
      <c r="I45" s="342">
        <v>508</v>
      </c>
      <c r="J45" s="343">
        <v>403</v>
      </c>
      <c r="K45" s="343">
        <v>414</v>
      </c>
      <c r="L45" s="343">
        <v>377</v>
      </c>
      <c r="M45" s="344">
        <v>349</v>
      </c>
    </row>
    <row r="46" spans="2:13" ht="27.75" customHeight="1" x14ac:dyDescent="0.2">
      <c r="B46" s="1188"/>
      <c r="C46" s="1189"/>
      <c r="D46" s="102"/>
      <c r="E46" s="1192" t="s">
        <v>36</v>
      </c>
      <c r="F46" s="1192"/>
      <c r="G46" s="1192"/>
      <c r="H46" s="1193"/>
      <c r="I46" s="342" t="s">
        <v>512</v>
      </c>
      <c r="J46" s="343" t="s">
        <v>512</v>
      </c>
      <c r="K46" s="343" t="s">
        <v>512</v>
      </c>
      <c r="L46" s="343" t="s">
        <v>512</v>
      </c>
      <c r="M46" s="344" t="s">
        <v>512</v>
      </c>
    </row>
    <row r="47" spans="2:13" ht="27.75" customHeight="1" x14ac:dyDescent="0.2">
      <c r="B47" s="1188"/>
      <c r="C47" s="1189"/>
      <c r="D47" s="103"/>
      <c r="E47" s="1202" t="s">
        <v>37</v>
      </c>
      <c r="F47" s="1203"/>
      <c r="G47" s="1203"/>
      <c r="H47" s="1204"/>
      <c r="I47" s="342" t="s">
        <v>512</v>
      </c>
      <c r="J47" s="343" t="s">
        <v>512</v>
      </c>
      <c r="K47" s="343" t="s">
        <v>512</v>
      </c>
      <c r="L47" s="343" t="s">
        <v>512</v>
      </c>
      <c r="M47" s="344" t="s">
        <v>512</v>
      </c>
    </row>
    <row r="48" spans="2:13" ht="27.75" customHeight="1" x14ac:dyDescent="0.2">
      <c r="B48" s="1188"/>
      <c r="C48" s="1189"/>
      <c r="D48" s="101"/>
      <c r="E48" s="1192" t="s">
        <v>38</v>
      </c>
      <c r="F48" s="1192"/>
      <c r="G48" s="1192"/>
      <c r="H48" s="1193"/>
      <c r="I48" s="342" t="s">
        <v>512</v>
      </c>
      <c r="J48" s="343" t="s">
        <v>512</v>
      </c>
      <c r="K48" s="343" t="s">
        <v>512</v>
      </c>
      <c r="L48" s="343" t="s">
        <v>512</v>
      </c>
      <c r="M48" s="344" t="s">
        <v>512</v>
      </c>
    </row>
    <row r="49" spans="2:13" ht="27.75" customHeight="1" x14ac:dyDescent="0.2">
      <c r="B49" s="1190"/>
      <c r="C49" s="1191"/>
      <c r="D49" s="101"/>
      <c r="E49" s="1192" t="s">
        <v>39</v>
      </c>
      <c r="F49" s="1192"/>
      <c r="G49" s="1192"/>
      <c r="H49" s="1193"/>
      <c r="I49" s="342" t="s">
        <v>512</v>
      </c>
      <c r="J49" s="343" t="s">
        <v>512</v>
      </c>
      <c r="K49" s="343" t="s">
        <v>512</v>
      </c>
      <c r="L49" s="343" t="s">
        <v>512</v>
      </c>
      <c r="M49" s="344" t="s">
        <v>512</v>
      </c>
    </row>
    <row r="50" spans="2:13" ht="27.75" customHeight="1" x14ac:dyDescent="0.2">
      <c r="B50" s="1186" t="s">
        <v>40</v>
      </c>
      <c r="C50" s="1187"/>
      <c r="D50" s="104"/>
      <c r="E50" s="1192" t="s">
        <v>41</v>
      </c>
      <c r="F50" s="1192"/>
      <c r="G50" s="1192"/>
      <c r="H50" s="1193"/>
      <c r="I50" s="342">
        <v>1888</v>
      </c>
      <c r="J50" s="343">
        <v>2037</v>
      </c>
      <c r="K50" s="343">
        <v>1909</v>
      </c>
      <c r="L50" s="343">
        <v>2108</v>
      </c>
      <c r="M50" s="344">
        <v>2527</v>
      </c>
    </row>
    <row r="51" spans="2:13" ht="27.75" customHeight="1" x14ac:dyDescent="0.2">
      <c r="B51" s="1188"/>
      <c r="C51" s="1189"/>
      <c r="D51" s="101"/>
      <c r="E51" s="1192" t="s">
        <v>42</v>
      </c>
      <c r="F51" s="1192"/>
      <c r="G51" s="1192"/>
      <c r="H51" s="1193"/>
      <c r="I51" s="342" t="s">
        <v>512</v>
      </c>
      <c r="J51" s="343" t="s">
        <v>512</v>
      </c>
      <c r="K51" s="343" t="s">
        <v>512</v>
      </c>
      <c r="L51" s="343" t="s">
        <v>512</v>
      </c>
      <c r="M51" s="344" t="s">
        <v>512</v>
      </c>
    </row>
    <row r="52" spans="2:13" ht="27.75" customHeight="1" x14ac:dyDescent="0.2">
      <c r="B52" s="1190"/>
      <c r="C52" s="1191"/>
      <c r="D52" s="101"/>
      <c r="E52" s="1192" t="s">
        <v>43</v>
      </c>
      <c r="F52" s="1192"/>
      <c r="G52" s="1192"/>
      <c r="H52" s="1193"/>
      <c r="I52" s="342">
        <v>2992</v>
      </c>
      <c r="J52" s="343">
        <v>2958</v>
      </c>
      <c r="K52" s="343">
        <v>2994</v>
      </c>
      <c r="L52" s="343">
        <v>3034</v>
      </c>
      <c r="M52" s="344">
        <v>2952</v>
      </c>
    </row>
    <row r="53" spans="2:13" ht="27.75" customHeight="1" thickBot="1" x14ac:dyDescent="0.25">
      <c r="B53" s="1194" t="s">
        <v>44</v>
      </c>
      <c r="C53" s="1195"/>
      <c r="D53" s="105"/>
      <c r="E53" s="1196" t="s">
        <v>45</v>
      </c>
      <c r="F53" s="1196"/>
      <c r="G53" s="1196"/>
      <c r="H53" s="1197"/>
      <c r="I53" s="345">
        <v>424</v>
      </c>
      <c r="J53" s="346">
        <v>187</v>
      </c>
      <c r="K53" s="346">
        <v>371</v>
      </c>
      <c r="L53" s="346">
        <v>216</v>
      </c>
      <c r="M53" s="347">
        <v>-222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Dj8HQwBS4DDwUCjhbFDUPWuwBeQN9bciL78Hl/s/IR+jBnS/R0GX5T+npao4PliXMY9+LilgG4BicENgNyGJ9A==" saltValue="n6N+Vf70OSZsM8z0YkQK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556</v>
      </c>
      <c r="G54" s="114" t="s">
        <v>557</v>
      </c>
      <c r="H54" s="115" t="s">
        <v>558</v>
      </c>
    </row>
    <row r="55" spans="2:8" ht="52.5" customHeight="1" x14ac:dyDescent="0.2">
      <c r="B55" s="116"/>
      <c r="C55" s="1213" t="s">
        <v>48</v>
      </c>
      <c r="D55" s="1213"/>
      <c r="E55" s="1214"/>
      <c r="F55" s="117">
        <v>590</v>
      </c>
      <c r="G55" s="117">
        <v>780</v>
      </c>
      <c r="H55" s="118">
        <v>980</v>
      </c>
    </row>
    <row r="56" spans="2:8" ht="52.5" customHeight="1" x14ac:dyDescent="0.2">
      <c r="B56" s="119"/>
      <c r="C56" s="1215" t="s">
        <v>49</v>
      </c>
      <c r="D56" s="1215"/>
      <c r="E56" s="1216"/>
      <c r="F56" s="120">
        <v>40</v>
      </c>
      <c r="G56" s="120">
        <v>40</v>
      </c>
      <c r="H56" s="121">
        <v>40</v>
      </c>
    </row>
    <row r="57" spans="2:8" ht="53.25" customHeight="1" x14ac:dyDescent="0.2">
      <c r="B57" s="119"/>
      <c r="C57" s="1217" t="s">
        <v>50</v>
      </c>
      <c r="D57" s="1217"/>
      <c r="E57" s="1218"/>
      <c r="F57" s="122">
        <v>784</v>
      </c>
      <c r="G57" s="122">
        <v>813</v>
      </c>
      <c r="H57" s="123">
        <v>1019</v>
      </c>
    </row>
    <row r="58" spans="2:8" ht="45.75" customHeight="1" x14ac:dyDescent="0.2">
      <c r="B58" s="124"/>
      <c r="C58" s="1205" t="s">
        <v>591</v>
      </c>
      <c r="D58" s="1206"/>
      <c r="E58" s="1207"/>
      <c r="F58" s="125">
        <v>503</v>
      </c>
      <c r="G58" s="125">
        <v>503</v>
      </c>
      <c r="H58" s="126">
        <v>703</v>
      </c>
    </row>
    <row r="59" spans="2:8" ht="45.75" customHeight="1" x14ac:dyDescent="0.2">
      <c r="B59" s="124"/>
      <c r="C59" s="1205" t="s">
        <v>592</v>
      </c>
      <c r="D59" s="1206"/>
      <c r="E59" s="1207"/>
      <c r="F59" s="125">
        <v>150</v>
      </c>
      <c r="G59" s="125">
        <v>150</v>
      </c>
      <c r="H59" s="126">
        <v>150</v>
      </c>
    </row>
    <row r="60" spans="2:8" ht="45.75" customHeight="1" x14ac:dyDescent="0.2">
      <c r="B60" s="124"/>
      <c r="C60" s="1205" t="s">
        <v>593</v>
      </c>
      <c r="D60" s="1206"/>
      <c r="E60" s="1207"/>
      <c r="F60" s="125">
        <v>71</v>
      </c>
      <c r="G60" s="125">
        <v>82</v>
      </c>
      <c r="H60" s="126">
        <v>82</v>
      </c>
    </row>
    <row r="61" spans="2:8" ht="45.75" customHeight="1" x14ac:dyDescent="0.2">
      <c r="B61" s="124"/>
      <c r="C61" s="1205" t="s">
        <v>594</v>
      </c>
      <c r="D61" s="1206"/>
      <c r="E61" s="1207"/>
      <c r="F61" s="125">
        <v>30</v>
      </c>
      <c r="G61" s="125">
        <v>30</v>
      </c>
      <c r="H61" s="126">
        <v>30</v>
      </c>
    </row>
    <row r="62" spans="2:8" ht="45.75" customHeight="1" thickBot="1" x14ac:dyDescent="0.25">
      <c r="B62" s="127"/>
      <c r="C62" s="1208" t="s">
        <v>595</v>
      </c>
      <c r="D62" s="1209"/>
      <c r="E62" s="1210"/>
      <c r="F62" s="128">
        <v>17</v>
      </c>
      <c r="G62" s="128">
        <v>19</v>
      </c>
      <c r="H62" s="129">
        <v>21</v>
      </c>
    </row>
    <row r="63" spans="2:8" ht="52.5" customHeight="1" thickBot="1" x14ac:dyDescent="0.25">
      <c r="B63" s="130"/>
      <c r="C63" s="1211" t="s">
        <v>51</v>
      </c>
      <c r="D63" s="1211"/>
      <c r="E63" s="1212"/>
      <c r="F63" s="131">
        <v>1414</v>
      </c>
      <c r="G63" s="131">
        <v>1633</v>
      </c>
      <c r="H63" s="132">
        <v>2039</v>
      </c>
    </row>
    <row r="64" spans="2:8" ht="13.2" x14ac:dyDescent="0.2"/>
  </sheetData>
  <sheetProtection algorithmName="SHA-512" hashValue="ABFbnsdmeLtpiw29lVrRZQodpZqF/T6p7u1UQBrkAuLlyIJzO03q17OqDfKsEVIeQUdWcPa7vGG+wJ0VNLPIKg==" saltValue="aIC1NU/4GsEMfuvFmIiL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597</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598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1" t="s">
        <v>599</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600</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554</v>
      </c>
      <c r="BQ50" s="1224"/>
      <c r="BR50" s="1224"/>
      <c r="BS50" s="1224"/>
      <c r="BT50" s="1224"/>
      <c r="BU50" s="1224"/>
      <c r="BV50" s="1224"/>
      <c r="BW50" s="1224"/>
      <c r="BX50" s="1224" t="s">
        <v>555</v>
      </c>
      <c r="BY50" s="1224"/>
      <c r="BZ50" s="1224"/>
      <c r="CA50" s="1224"/>
      <c r="CB50" s="1224"/>
      <c r="CC50" s="1224"/>
      <c r="CD50" s="1224"/>
      <c r="CE50" s="1224"/>
      <c r="CF50" s="1224" t="s">
        <v>556</v>
      </c>
      <c r="CG50" s="1224"/>
      <c r="CH50" s="1224"/>
      <c r="CI50" s="1224"/>
      <c r="CJ50" s="1224"/>
      <c r="CK50" s="1224"/>
      <c r="CL50" s="1224"/>
      <c r="CM50" s="1224"/>
      <c r="CN50" s="1224" t="s">
        <v>557</v>
      </c>
      <c r="CO50" s="1224"/>
      <c r="CP50" s="1224"/>
      <c r="CQ50" s="1224"/>
      <c r="CR50" s="1224"/>
      <c r="CS50" s="1224"/>
      <c r="CT50" s="1224"/>
      <c r="CU50" s="1224"/>
      <c r="CV50" s="1224" t="s">
        <v>558</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601</v>
      </c>
      <c r="AO51" s="1222"/>
      <c r="AP51" s="1222"/>
      <c r="AQ51" s="1222"/>
      <c r="AR51" s="1222"/>
      <c r="AS51" s="1222"/>
      <c r="AT51" s="1222"/>
      <c r="AU51" s="1222"/>
      <c r="AV51" s="1222"/>
      <c r="AW51" s="1222"/>
      <c r="AX51" s="1222"/>
      <c r="AY51" s="1222"/>
      <c r="AZ51" s="1222"/>
      <c r="BA51" s="1222"/>
      <c r="BB51" s="1222" t="s">
        <v>602</v>
      </c>
      <c r="BC51" s="1222"/>
      <c r="BD51" s="1222"/>
      <c r="BE51" s="1222"/>
      <c r="BF51" s="1222"/>
      <c r="BG51" s="1222"/>
      <c r="BH51" s="1222"/>
      <c r="BI51" s="1222"/>
      <c r="BJ51" s="1222"/>
      <c r="BK51" s="1222"/>
      <c r="BL51" s="1222"/>
      <c r="BM51" s="1222"/>
      <c r="BN51" s="1222"/>
      <c r="BO51" s="1222"/>
      <c r="BP51" s="1219">
        <v>22.1</v>
      </c>
      <c r="BQ51" s="1219"/>
      <c r="BR51" s="1219"/>
      <c r="BS51" s="1219"/>
      <c r="BT51" s="1219"/>
      <c r="BU51" s="1219"/>
      <c r="BV51" s="1219"/>
      <c r="BW51" s="1219"/>
      <c r="BX51" s="1219">
        <v>9.8000000000000007</v>
      </c>
      <c r="BY51" s="1219"/>
      <c r="BZ51" s="1219"/>
      <c r="CA51" s="1219"/>
      <c r="CB51" s="1219"/>
      <c r="CC51" s="1219"/>
      <c r="CD51" s="1219"/>
      <c r="CE51" s="1219"/>
      <c r="CF51" s="1219">
        <v>19.100000000000001</v>
      </c>
      <c r="CG51" s="1219"/>
      <c r="CH51" s="1219"/>
      <c r="CI51" s="1219"/>
      <c r="CJ51" s="1219"/>
      <c r="CK51" s="1219"/>
      <c r="CL51" s="1219"/>
      <c r="CM51" s="1219"/>
      <c r="CN51" s="1219">
        <v>10.5</v>
      </c>
      <c r="CO51" s="1219"/>
      <c r="CP51" s="1219"/>
      <c r="CQ51" s="1219"/>
      <c r="CR51" s="1219"/>
      <c r="CS51" s="1219"/>
      <c r="CT51" s="1219"/>
      <c r="CU51" s="1219"/>
      <c r="CV51" s="1219"/>
      <c r="CW51" s="1219"/>
      <c r="CX51" s="1219"/>
      <c r="CY51" s="1219"/>
      <c r="CZ51" s="1219"/>
      <c r="DA51" s="1219"/>
      <c r="DB51" s="1219"/>
      <c r="DC51" s="1219"/>
    </row>
    <row r="52" spans="1:109" ht="13.2"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603</v>
      </c>
      <c r="BC53" s="1222"/>
      <c r="BD53" s="1222"/>
      <c r="BE53" s="1222"/>
      <c r="BF53" s="1222"/>
      <c r="BG53" s="1222"/>
      <c r="BH53" s="1222"/>
      <c r="BI53" s="1222"/>
      <c r="BJ53" s="1222"/>
      <c r="BK53" s="1222"/>
      <c r="BL53" s="1222"/>
      <c r="BM53" s="1222"/>
      <c r="BN53" s="1222"/>
      <c r="BO53" s="1222"/>
      <c r="BP53" s="1219">
        <v>62.5</v>
      </c>
      <c r="BQ53" s="1219"/>
      <c r="BR53" s="1219"/>
      <c r="BS53" s="1219"/>
      <c r="BT53" s="1219"/>
      <c r="BU53" s="1219"/>
      <c r="BV53" s="1219"/>
      <c r="BW53" s="1219"/>
      <c r="BX53" s="1219">
        <v>63.8</v>
      </c>
      <c r="BY53" s="1219"/>
      <c r="BZ53" s="1219"/>
      <c r="CA53" s="1219"/>
      <c r="CB53" s="1219"/>
      <c r="CC53" s="1219"/>
      <c r="CD53" s="1219"/>
      <c r="CE53" s="1219"/>
      <c r="CF53" s="1219">
        <v>65.8</v>
      </c>
      <c r="CG53" s="1219"/>
      <c r="CH53" s="1219"/>
      <c r="CI53" s="1219"/>
      <c r="CJ53" s="1219"/>
      <c r="CK53" s="1219"/>
      <c r="CL53" s="1219"/>
      <c r="CM53" s="1219"/>
      <c r="CN53" s="1219">
        <v>66.599999999999994</v>
      </c>
      <c r="CO53" s="1219"/>
      <c r="CP53" s="1219"/>
      <c r="CQ53" s="1219"/>
      <c r="CR53" s="1219"/>
      <c r="CS53" s="1219"/>
      <c r="CT53" s="1219"/>
      <c r="CU53" s="1219"/>
      <c r="CV53" s="1219">
        <v>68.599999999999994</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604</v>
      </c>
      <c r="AO55" s="1224"/>
      <c r="AP55" s="1224"/>
      <c r="AQ55" s="1224"/>
      <c r="AR55" s="1224"/>
      <c r="AS55" s="1224"/>
      <c r="AT55" s="1224"/>
      <c r="AU55" s="1224"/>
      <c r="AV55" s="1224"/>
      <c r="AW55" s="1224"/>
      <c r="AX55" s="1224"/>
      <c r="AY55" s="1224"/>
      <c r="AZ55" s="1224"/>
      <c r="BA55" s="1224"/>
      <c r="BB55" s="1222" t="s">
        <v>602</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603</v>
      </c>
      <c r="BC57" s="1222"/>
      <c r="BD57" s="1222"/>
      <c r="BE57" s="1222"/>
      <c r="BF57" s="1222"/>
      <c r="BG57" s="1222"/>
      <c r="BH57" s="1222"/>
      <c r="BI57" s="1222"/>
      <c r="BJ57" s="1222"/>
      <c r="BK57" s="1222"/>
      <c r="BL57" s="1222"/>
      <c r="BM57" s="1222"/>
      <c r="BN57" s="1222"/>
      <c r="BO57" s="1222"/>
      <c r="BP57" s="1219">
        <v>59.1</v>
      </c>
      <c r="BQ57" s="1219"/>
      <c r="BR57" s="1219"/>
      <c r="BS57" s="1219"/>
      <c r="BT57" s="1219"/>
      <c r="BU57" s="1219"/>
      <c r="BV57" s="1219"/>
      <c r="BW57" s="1219"/>
      <c r="BX57" s="1219">
        <v>61.2</v>
      </c>
      <c r="BY57" s="1219"/>
      <c r="BZ57" s="1219"/>
      <c r="CA57" s="1219"/>
      <c r="CB57" s="1219"/>
      <c r="CC57" s="1219"/>
      <c r="CD57" s="1219"/>
      <c r="CE57" s="1219"/>
      <c r="CF57" s="1219">
        <v>62.8</v>
      </c>
      <c r="CG57" s="1219"/>
      <c r="CH57" s="1219"/>
      <c r="CI57" s="1219"/>
      <c r="CJ57" s="1219"/>
      <c r="CK57" s="1219"/>
      <c r="CL57" s="1219"/>
      <c r="CM57" s="1219"/>
      <c r="CN57" s="1219">
        <v>64.099999999999994</v>
      </c>
      <c r="CO57" s="1219"/>
      <c r="CP57" s="1219"/>
      <c r="CQ57" s="1219"/>
      <c r="CR57" s="1219"/>
      <c r="CS57" s="1219"/>
      <c r="CT57" s="1219"/>
      <c r="CU57" s="1219"/>
      <c r="CV57" s="1219">
        <v>66.3</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605</v>
      </c>
    </row>
    <row r="64" spans="1:109" ht="13.2" x14ac:dyDescent="0.2">
      <c r="B64" s="256"/>
      <c r="G64" s="354"/>
      <c r="I64" s="366"/>
      <c r="J64" s="366"/>
      <c r="K64" s="366"/>
      <c r="L64" s="366"/>
      <c r="M64" s="366"/>
      <c r="N64" s="367"/>
      <c r="AM64" s="354"/>
      <c r="AN64" s="354" t="s">
        <v>598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1" t="s">
        <v>606</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600</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554</v>
      </c>
      <c r="BQ72" s="1224"/>
      <c r="BR72" s="1224"/>
      <c r="BS72" s="1224"/>
      <c r="BT72" s="1224"/>
      <c r="BU72" s="1224"/>
      <c r="BV72" s="1224"/>
      <c r="BW72" s="1224"/>
      <c r="BX72" s="1224" t="s">
        <v>555</v>
      </c>
      <c r="BY72" s="1224"/>
      <c r="BZ72" s="1224"/>
      <c r="CA72" s="1224"/>
      <c r="CB72" s="1224"/>
      <c r="CC72" s="1224"/>
      <c r="CD72" s="1224"/>
      <c r="CE72" s="1224"/>
      <c r="CF72" s="1224" t="s">
        <v>556</v>
      </c>
      <c r="CG72" s="1224"/>
      <c r="CH72" s="1224"/>
      <c r="CI72" s="1224"/>
      <c r="CJ72" s="1224"/>
      <c r="CK72" s="1224"/>
      <c r="CL72" s="1224"/>
      <c r="CM72" s="1224"/>
      <c r="CN72" s="1224" t="s">
        <v>557</v>
      </c>
      <c r="CO72" s="1224"/>
      <c r="CP72" s="1224"/>
      <c r="CQ72" s="1224"/>
      <c r="CR72" s="1224"/>
      <c r="CS72" s="1224"/>
      <c r="CT72" s="1224"/>
      <c r="CU72" s="1224"/>
      <c r="CV72" s="1224" t="s">
        <v>558</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601</v>
      </c>
      <c r="AO73" s="1222"/>
      <c r="AP73" s="1222"/>
      <c r="AQ73" s="1222"/>
      <c r="AR73" s="1222"/>
      <c r="AS73" s="1222"/>
      <c r="AT73" s="1222"/>
      <c r="AU73" s="1222"/>
      <c r="AV73" s="1222"/>
      <c r="AW73" s="1222"/>
      <c r="AX73" s="1222"/>
      <c r="AY73" s="1222"/>
      <c r="AZ73" s="1222"/>
      <c r="BA73" s="1222"/>
      <c r="BB73" s="1222" t="s">
        <v>602</v>
      </c>
      <c r="BC73" s="1222"/>
      <c r="BD73" s="1222"/>
      <c r="BE73" s="1222"/>
      <c r="BF73" s="1222"/>
      <c r="BG73" s="1222"/>
      <c r="BH73" s="1222"/>
      <c r="BI73" s="1222"/>
      <c r="BJ73" s="1222"/>
      <c r="BK73" s="1222"/>
      <c r="BL73" s="1222"/>
      <c r="BM73" s="1222"/>
      <c r="BN73" s="1222"/>
      <c r="BO73" s="1222"/>
      <c r="BP73" s="1219">
        <v>22.1</v>
      </c>
      <c r="BQ73" s="1219"/>
      <c r="BR73" s="1219"/>
      <c r="BS73" s="1219"/>
      <c r="BT73" s="1219"/>
      <c r="BU73" s="1219"/>
      <c r="BV73" s="1219"/>
      <c r="BW73" s="1219"/>
      <c r="BX73" s="1219">
        <v>9.8000000000000007</v>
      </c>
      <c r="BY73" s="1219"/>
      <c r="BZ73" s="1219"/>
      <c r="CA73" s="1219"/>
      <c r="CB73" s="1219"/>
      <c r="CC73" s="1219"/>
      <c r="CD73" s="1219"/>
      <c r="CE73" s="1219"/>
      <c r="CF73" s="1219">
        <v>19.100000000000001</v>
      </c>
      <c r="CG73" s="1219"/>
      <c r="CH73" s="1219"/>
      <c r="CI73" s="1219"/>
      <c r="CJ73" s="1219"/>
      <c r="CK73" s="1219"/>
      <c r="CL73" s="1219"/>
      <c r="CM73" s="1219"/>
      <c r="CN73" s="1219">
        <v>10.5</v>
      </c>
      <c r="CO73" s="1219"/>
      <c r="CP73" s="1219"/>
      <c r="CQ73" s="1219"/>
      <c r="CR73" s="1219"/>
      <c r="CS73" s="1219"/>
      <c r="CT73" s="1219"/>
      <c r="CU73" s="1219"/>
      <c r="CV73" s="1219"/>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607</v>
      </c>
      <c r="BC75" s="1222"/>
      <c r="BD75" s="1222"/>
      <c r="BE75" s="1222"/>
      <c r="BF75" s="1222"/>
      <c r="BG75" s="1222"/>
      <c r="BH75" s="1222"/>
      <c r="BI75" s="1222"/>
      <c r="BJ75" s="1222"/>
      <c r="BK75" s="1222"/>
      <c r="BL75" s="1222"/>
      <c r="BM75" s="1222"/>
      <c r="BN75" s="1222"/>
      <c r="BO75" s="1222"/>
      <c r="BP75" s="1219">
        <v>7.7</v>
      </c>
      <c r="BQ75" s="1219"/>
      <c r="BR75" s="1219"/>
      <c r="BS75" s="1219"/>
      <c r="BT75" s="1219"/>
      <c r="BU75" s="1219"/>
      <c r="BV75" s="1219"/>
      <c r="BW75" s="1219"/>
      <c r="BX75" s="1219">
        <v>7.1</v>
      </c>
      <c r="BY75" s="1219"/>
      <c r="BZ75" s="1219"/>
      <c r="CA75" s="1219"/>
      <c r="CB75" s="1219"/>
      <c r="CC75" s="1219"/>
      <c r="CD75" s="1219"/>
      <c r="CE75" s="1219"/>
      <c r="CF75" s="1219">
        <v>6.2</v>
      </c>
      <c r="CG75" s="1219"/>
      <c r="CH75" s="1219"/>
      <c r="CI75" s="1219"/>
      <c r="CJ75" s="1219"/>
      <c r="CK75" s="1219"/>
      <c r="CL75" s="1219"/>
      <c r="CM75" s="1219"/>
      <c r="CN75" s="1219">
        <v>5.4</v>
      </c>
      <c r="CO75" s="1219"/>
      <c r="CP75" s="1219"/>
      <c r="CQ75" s="1219"/>
      <c r="CR75" s="1219"/>
      <c r="CS75" s="1219"/>
      <c r="CT75" s="1219"/>
      <c r="CU75" s="1219"/>
      <c r="CV75" s="1219">
        <v>5</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604</v>
      </c>
      <c r="AO77" s="1224"/>
      <c r="AP77" s="1224"/>
      <c r="AQ77" s="1224"/>
      <c r="AR77" s="1224"/>
      <c r="AS77" s="1224"/>
      <c r="AT77" s="1224"/>
      <c r="AU77" s="1224"/>
      <c r="AV77" s="1224"/>
      <c r="AW77" s="1224"/>
      <c r="AX77" s="1224"/>
      <c r="AY77" s="1224"/>
      <c r="AZ77" s="1224"/>
      <c r="BA77" s="1224"/>
      <c r="BB77" s="1222" t="s">
        <v>602</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607</v>
      </c>
      <c r="BC79" s="1222"/>
      <c r="BD79" s="1222"/>
      <c r="BE79" s="1222"/>
      <c r="BF79" s="1222"/>
      <c r="BG79" s="1222"/>
      <c r="BH79" s="1222"/>
      <c r="BI79" s="1222"/>
      <c r="BJ79" s="1222"/>
      <c r="BK79" s="1222"/>
      <c r="BL79" s="1222"/>
      <c r="BM79" s="1222"/>
      <c r="BN79" s="1222"/>
      <c r="BO79" s="1222"/>
      <c r="BP79" s="1219">
        <v>7.2</v>
      </c>
      <c r="BQ79" s="1219"/>
      <c r="BR79" s="1219"/>
      <c r="BS79" s="1219"/>
      <c r="BT79" s="1219"/>
      <c r="BU79" s="1219"/>
      <c r="BV79" s="1219"/>
      <c r="BW79" s="1219"/>
      <c r="BX79" s="1219">
        <v>7.2</v>
      </c>
      <c r="BY79" s="1219"/>
      <c r="BZ79" s="1219"/>
      <c r="CA79" s="1219"/>
      <c r="CB79" s="1219"/>
      <c r="CC79" s="1219"/>
      <c r="CD79" s="1219"/>
      <c r="CE79" s="1219"/>
      <c r="CF79" s="1219">
        <v>7.7</v>
      </c>
      <c r="CG79" s="1219"/>
      <c r="CH79" s="1219"/>
      <c r="CI79" s="1219"/>
      <c r="CJ79" s="1219"/>
      <c r="CK79" s="1219"/>
      <c r="CL79" s="1219"/>
      <c r="CM79" s="1219"/>
      <c r="CN79" s="1219">
        <v>8</v>
      </c>
      <c r="CO79" s="1219"/>
      <c r="CP79" s="1219"/>
      <c r="CQ79" s="1219"/>
      <c r="CR79" s="1219"/>
      <c r="CS79" s="1219"/>
      <c r="CT79" s="1219"/>
      <c r="CU79" s="1219"/>
      <c r="CV79" s="1219">
        <v>8</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W/0YAQYvj3L4YSAHxFuqAXc/U7C4Xjl+YG9WKFtwcogOcqhzJngJ9JxWdEYvHO2jetKaiB75vTbDAuLivpFYxg==" saltValue="mECXhokgoXwptbFEZic5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501</v>
      </c>
    </row>
  </sheetData>
  <sheetProtection algorithmName="SHA-512" hashValue="bExVXjkLfbK4cYjYms71twqXqUN6Ahax42xri7iuqYm8unnf5T2O1+nIfgbDQIXVrglurA4pzrwJCiy6A2Ys4w==" saltValue="DKh/Y+4cudeJ4/AVDPLs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501</v>
      </c>
    </row>
  </sheetData>
  <sheetProtection algorithmName="SHA-512" hashValue="ENzpsJ2+RABZ0IEsuQ0a5/Urg9YeQJzw6yGQDvizmbZHRUrJBzvzXYV7nNRAa+QmLTk05APBv/cOm0ip+DBSdg==" saltValue="e3cY/TRhmURDhF77Cspl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551</v>
      </c>
      <c r="G2" s="146"/>
      <c r="H2" s="147"/>
    </row>
    <row r="3" spans="1:8" x14ac:dyDescent="0.2">
      <c r="A3" s="143" t="s">
        <v>544</v>
      </c>
      <c r="B3" s="148"/>
      <c r="C3" s="149"/>
      <c r="D3" s="150">
        <v>129947</v>
      </c>
      <c r="E3" s="151"/>
      <c r="F3" s="152">
        <v>122882</v>
      </c>
      <c r="G3" s="153"/>
      <c r="H3" s="154"/>
    </row>
    <row r="4" spans="1:8" x14ac:dyDescent="0.2">
      <c r="A4" s="155"/>
      <c r="B4" s="156"/>
      <c r="C4" s="157"/>
      <c r="D4" s="158">
        <v>85572</v>
      </c>
      <c r="E4" s="159"/>
      <c r="F4" s="160">
        <v>65785</v>
      </c>
      <c r="G4" s="161"/>
      <c r="H4" s="162"/>
    </row>
    <row r="5" spans="1:8" x14ac:dyDescent="0.2">
      <c r="A5" s="143" t="s">
        <v>546</v>
      </c>
      <c r="B5" s="148"/>
      <c r="C5" s="149"/>
      <c r="D5" s="150">
        <v>67427</v>
      </c>
      <c r="E5" s="151"/>
      <c r="F5" s="152">
        <v>114790</v>
      </c>
      <c r="G5" s="153"/>
      <c r="H5" s="154"/>
    </row>
    <row r="6" spans="1:8" x14ac:dyDescent="0.2">
      <c r="A6" s="155"/>
      <c r="B6" s="156"/>
      <c r="C6" s="157"/>
      <c r="D6" s="158">
        <v>40158</v>
      </c>
      <c r="E6" s="159"/>
      <c r="F6" s="160">
        <v>55601</v>
      </c>
      <c r="G6" s="161"/>
      <c r="H6" s="162"/>
    </row>
    <row r="7" spans="1:8" x14ac:dyDescent="0.2">
      <c r="A7" s="143" t="s">
        <v>547</v>
      </c>
      <c r="B7" s="148"/>
      <c r="C7" s="149"/>
      <c r="D7" s="150">
        <v>63230</v>
      </c>
      <c r="E7" s="151"/>
      <c r="F7" s="152">
        <v>126262</v>
      </c>
      <c r="G7" s="153"/>
      <c r="H7" s="154"/>
    </row>
    <row r="8" spans="1:8" x14ac:dyDescent="0.2">
      <c r="A8" s="155"/>
      <c r="B8" s="156"/>
      <c r="C8" s="157"/>
      <c r="D8" s="158">
        <v>36315</v>
      </c>
      <c r="E8" s="159"/>
      <c r="F8" s="160">
        <v>56769</v>
      </c>
      <c r="G8" s="161"/>
      <c r="H8" s="162"/>
    </row>
    <row r="9" spans="1:8" x14ac:dyDescent="0.2">
      <c r="A9" s="143" t="s">
        <v>548</v>
      </c>
      <c r="B9" s="148"/>
      <c r="C9" s="149"/>
      <c r="D9" s="150">
        <v>73600</v>
      </c>
      <c r="E9" s="151"/>
      <c r="F9" s="152">
        <v>126525</v>
      </c>
      <c r="G9" s="153"/>
      <c r="H9" s="154"/>
    </row>
    <row r="10" spans="1:8" x14ac:dyDescent="0.2">
      <c r="A10" s="155"/>
      <c r="B10" s="156"/>
      <c r="C10" s="157"/>
      <c r="D10" s="158">
        <v>38874</v>
      </c>
      <c r="E10" s="159"/>
      <c r="F10" s="160">
        <v>67052</v>
      </c>
      <c r="G10" s="161"/>
      <c r="H10" s="162"/>
    </row>
    <row r="11" spans="1:8" x14ac:dyDescent="0.2">
      <c r="A11" s="143" t="s">
        <v>549</v>
      </c>
      <c r="B11" s="148"/>
      <c r="C11" s="149"/>
      <c r="D11" s="150">
        <v>60286</v>
      </c>
      <c r="E11" s="151"/>
      <c r="F11" s="152">
        <v>122054</v>
      </c>
      <c r="G11" s="153"/>
      <c r="H11" s="154"/>
    </row>
    <row r="12" spans="1:8" x14ac:dyDescent="0.2">
      <c r="A12" s="155"/>
      <c r="B12" s="156"/>
      <c r="C12" s="163"/>
      <c r="D12" s="158">
        <v>28999</v>
      </c>
      <c r="E12" s="159"/>
      <c r="F12" s="160">
        <v>68298</v>
      </c>
      <c r="G12" s="161"/>
      <c r="H12" s="162"/>
    </row>
    <row r="13" spans="1:8" x14ac:dyDescent="0.2">
      <c r="A13" s="143"/>
      <c r="B13" s="148"/>
      <c r="C13" s="149"/>
      <c r="D13" s="150">
        <v>78898</v>
      </c>
      <c r="E13" s="151"/>
      <c r="F13" s="152">
        <v>122503</v>
      </c>
      <c r="G13" s="164"/>
      <c r="H13" s="154"/>
    </row>
    <row r="14" spans="1:8" x14ac:dyDescent="0.2">
      <c r="A14" s="155"/>
      <c r="B14" s="156"/>
      <c r="C14" s="157"/>
      <c r="D14" s="158">
        <v>45984</v>
      </c>
      <c r="E14" s="159"/>
      <c r="F14" s="160">
        <v>62701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11.48</v>
      </c>
      <c r="C19" s="165">
        <f>ROUND(VALUE(SUBSTITUTE(実質収支比率等に係る経年分析!G$48,"▲","-")),2)</f>
        <v>9.86</v>
      </c>
      <c r="D19" s="165">
        <f>ROUND(VALUE(SUBSTITUTE(実質収支比率等に係る経年分析!H$48,"▲","-")),2)</f>
        <v>6.24</v>
      </c>
      <c r="E19" s="165">
        <f>ROUND(VALUE(SUBSTITUTE(実質収支比率等に係る経年分析!I$48,"▲","-")),2)</f>
        <v>11.3</v>
      </c>
      <c r="F19" s="165">
        <f>ROUND(VALUE(SUBSTITUTE(実質収支比率等に係る経年分析!J$48,"▲","-")),2)</f>
        <v>6.87</v>
      </c>
    </row>
    <row r="20" spans="1:11" x14ac:dyDescent="0.2">
      <c r="A20" s="165" t="s">
        <v>55</v>
      </c>
      <c r="B20" s="165">
        <f>ROUND(VALUE(SUBSTITUTE(実質収支比率等に係る経年分析!F$47,"▲","-")),2)</f>
        <v>39.06</v>
      </c>
      <c r="C20" s="165">
        <f>ROUND(VALUE(SUBSTITUTE(実質収支比率等に係る経年分析!G$47,"▲","-")),2)</f>
        <v>38.5</v>
      </c>
      <c r="D20" s="165">
        <f>ROUND(VALUE(SUBSTITUTE(実質収支比率等に係る経年分析!H$47,"▲","-")),2)</f>
        <v>27.17</v>
      </c>
      <c r="E20" s="165">
        <f>ROUND(VALUE(SUBSTITUTE(実質収支比率等に係る経年分析!I$47,"▲","-")),2)</f>
        <v>33.909999999999997</v>
      </c>
      <c r="F20" s="165">
        <f>ROUND(VALUE(SUBSTITUTE(実質収支比率等に係る経年分析!J$47,"▲","-")),2)</f>
        <v>39.450000000000003</v>
      </c>
    </row>
    <row r="21" spans="1:11" x14ac:dyDescent="0.2">
      <c r="A21" s="165" t="s">
        <v>56</v>
      </c>
      <c r="B21" s="165">
        <f>IF(ISNUMBER(VALUE(SUBSTITUTE(実質収支比率等に係る経年分析!F$49,"▲","-"))),ROUND(VALUE(SUBSTITUTE(実質収支比率等に係る経年分析!F$49,"▲","-")),2),NA())</f>
        <v>-1.33</v>
      </c>
      <c r="C21" s="165">
        <f>IF(ISNUMBER(VALUE(SUBSTITUTE(実質収支比率等に係る経年分析!G$49,"▲","-"))),ROUND(VALUE(SUBSTITUTE(実質収支比率等に係る経年分析!G$49,"▲","-")),2),NA())</f>
        <v>-2.65</v>
      </c>
      <c r="D21" s="165">
        <f>IF(ISNUMBER(VALUE(SUBSTITUTE(実質収支比率等に係る経年分析!H$49,"▲","-"))),ROUND(VALUE(SUBSTITUTE(実質収支比率等に係る経年分析!H$49,"▲","-")),2),NA())</f>
        <v>-14.6</v>
      </c>
      <c r="E21" s="165">
        <f>IF(ISNUMBER(VALUE(SUBSTITUTE(実質収支比率等に係る経年分析!I$49,"▲","-"))),ROUND(VALUE(SUBSTITUTE(実質収支比率等に係る経年分析!I$49,"▲","-")),2),NA())</f>
        <v>13.67</v>
      </c>
      <c r="F21" s="165">
        <f>IF(ISNUMBER(VALUE(SUBSTITUTE(実質収支比率等に係る経年分析!J$49,"▲","-"))),ROUND(VALUE(SUBSTITUTE(実質収支比率等に係る経年分析!J$49,"▲","-")),2),NA())</f>
        <v>4.47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0.83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0.55000000000000004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0.25</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0.03</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2">
      <c r="A30" s="166" t="str">
        <f>IF(連結実質赤字比率に係る赤字・黒字の構成分析!C$40="",NA(),連結実質赤字比率に係る赤字・黒字の構成分析!C$40)</f>
        <v>花火の里ニュータウン汚水処理事業特別会計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0.09</v>
      </c>
    </row>
    <row r="31" spans="1:11" x14ac:dyDescent="0.2">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4.1399999999999997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0.94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0.75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0.42</v>
      </c>
    </row>
    <row r="32" spans="1:11" x14ac:dyDescent="0.2">
      <c r="A32" s="166" t="str">
        <f>IF(連結実質赤字比率に係る赤字・黒字の構成分析!C$38="",NA(),連結実質赤字比率に係る赤字・黒字の構成分析!C$38)</f>
        <v>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0.64</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2.2999999999999998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2.83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2.4300000000000002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1.64</v>
      </c>
    </row>
    <row r="34" spans="1:16" x14ac:dyDescent="0.2">
      <c r="A34" s="166" t="str">
        <f>IF(連結実質赤字比率に係る赤字・黒字の構成分析!C$36="",NA(),連結実質赤字比率に係る赤字・黒字の構成分析!C$36)</f>
        <v>宅地造成事業特別会計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6.19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6.27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6.29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5.55</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11.47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9.86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6.23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11.22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6.77</v>
      </c>
    </row>
    <row r="36" spans="1:16" x14ac:dyDescent="0.2">
      <c r="A36" s="166" t="str">
        <f>IF(連結実質赤字比率に係る赤字・黒字の構成分析!C$34="",NA(),連結実質赤字比率に係る赤字・黒字の構成分析!C$34)</f>
        <v>上水道事業会計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10.199999999999999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11.37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10.55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10.35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263</v>
      </c>
      <c r="E42" s="167"/>
      <c r="F42" s="167"/>
      <c r="G42" s="167">
        <f>'実質公債費比率（分子）の構造'!L$52</f>
        <v>245</v>
      </c>
      <c r="H42" s="167"/>
      <c r="I42" s="167"/>
      <c r="J42" s="167">
        <f>'実質公債費比率（分子）の構造'!M$52</f>
        <v>236</v>
      </c>
      <c r="K42" s="167"/>
      <c r="L42" s="167"/>
      <c r="M42" s="167">
        <f>'実質公債費比率（分子）の構造'!N$52</f>
        <v>247</v>
      </c>
      <c r="N42" s="167"/>
      <c r="O42" s="167"/>
      <c r="P42" s="167">
        <f>'実質公債費比率（分子）の構造'!O$52</f>
        <v>243</v>
      </c>
    </row>
    <row r="43" spans="1:16" x14ac:dyDescent="0.2">
      <c r="A43" s="167" t="s">
        <v>18</v>
      </c>
      <c r="B43" s="167" t="str">
        <f>'実質公債費比率（分子）の構造'!K$51</f>
        <v>-</v>
      </c>
      <c r="C43" s="167"/>
      <c r="D43" s="167"/>
      <c r="E43" s="167" t="str">
        <f>'実質公債費比率（分子）の構造'!L$51</f>
        <v>-</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64</v>
      </c>
      <c r="B44" s="167">
        <f>'実質公債費比率（分子）の構造'!K$50</f>
        <v>15</v>
      </c>
      <c r="C44" s="167"/>
      <c r="D44" s="167"/>
      <c r="E44" s="167">
        <f>'実質公債費比率（分子）の構造'!L$50</f>
        <v>6</v>
      </c>
      <c r="F44" s="167"/>
      <c r="G44" s="167"/>
      <c r="H44" s="167">
        <f>'実質公債費比率（分子）の構造'!M$50</f>
        <v>6</v>
      </c>
      <c r="I44" s="167"/>
      <c r="J44" s="167"/>
      <c r="K44" s="167">
        <f>'実質公債費比率（分子）の構造'!N$50</f>
        <v>5</v>
      </c>
      <c r="L44" s="167"/>
      <c r="M44" s="167"/>
      <c r="N44" s="167">
        <f>'実質公債費比率（分子）の構造'!O$50</f>
        <v>4</v>
      </c>
      <c r="O44" s="167"/>
      <c r="P44" s="167"/>
    </row>
    <row r="45" spans="1:16" x14ac:dyDescent="0.2">
      <c r="A45" s="167" t="s">
        <v>65</v>
      </c>
      <c r="B45" s="167">
        <f>'実質公債費比率（分子）の構造'!K$49</f>
        <v>12</v>
      </c>
      <c r="C45" s="167"/>
      <c r="D45" s="167"/>
      <c r="E45" s="167">
        <f>'実質公債費比率（分子）の構造'!L$49</f>
        <v>2</v>
      </c>
      <c r="F45" s="167"/>
      <c r="G45" s="167"/>
      <c r="H45" s="167">
        <f>'実質公債費比率（分子）の構造'!M$49</f>
        <v>2</v>
      </c>
      <c r="I45" s="167"/>
      <c r="J45" s="167"/>
      <c r="K45" s="167">
        <f>'実質公債費比率（分子）の構造'!N$49</f>
        <v>3</v>
      </c>
      <c r="L45" s="167"/>
      <c r="M45" s="167"/>
      <c r="N45" s="167">
        <f>'実質公債費比率（分子）の構造'!O$49</f>
        <v>4</v>
      </c>
      <c r="O45" s="167"/>
      <c r="P45" s="167"/>
    </row>
    <row r="46" spans="1:16" x14ac:dyDescent="0.2">
      <c r="A46" s="167" t="s">
        <v>66</v>
      </c>
      <c r="B46" s="167">
        <f>'実質公債費比率（分子）の構造'!K$48</f>
        <v>98</v>
      </c>
      <c r="C46" s="167"/>
      <c r="D46" s="167"/>
      <c r="E46" s="167">
        <f>'実質公債費比率（分子）の構造'!L$48</f>
        <v>100</v>
      </c>
      <c r="F46" s="167"/>
      <c r="G46" s="167"/>
      <c r="H46" s="167">
        <f>'実質公債費比率（分子）の構造'!M$48</f>
        <v>101</v>
      </c>
      <c r="I46" s="167"/>
      <c r="J46" s="167"/>
      <c r="K46" s="167">
        <f>'実質公債費比率（分子）の構造'!N$48</f>
        <v>103</v>
      </c>
      <c r="L46" s="167"/>
      <c r="M46" s="167"/>
      <c r="N46" s="167">
        <f>'実質公債費比率（分子）の構造'!O$48</f>
        <v>100</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277</v>
      </c>
      <c r="C49" s="167"/>
      <c r="D49" s="167"/>
      <c r="E49" s="167">
        <f>'実質公債費比率（分子）の構造'!L$45</f>
        <v>253</v>
      </c>
      <c r="F49" s="167"/>
      <c r="G49" s="167"/>
      <c r="H49" s="167">
        <f>'実質公債費比率（分子）の構造'!M$45</f>
        <v>233</v>
      </c>
      <c r="I49" s="167"/>
      <c r="J49" s="167"/>
      <c r="K49" s="167">
        <f>'実質公債費比率（分子）の構造'!N$45</f>
        <v>232</v>
      </c>
      <c r="L49" s="167"/>
      <c r="M49" s="167"/>
      <c r="N49" s="167">
        <f>'実質公債費比率（分子）の構造'!O$45</f>
        <v>244</v>
      </c>
      <c r="O49" s="167"/>
      <c r="P49" s="167"/>
    </row>
    <row r="50" spans="1:16" x14ac:dyDescent="0.2">
      <c r="A50" s="167" t="s">
        <v>70</v>
      </c>
      <c r="B50" s="167" t="e">
        <f>NA()</f>
        <v>#N/A</v>
      </c>
      <c r="C50" s="167">
        <f>IF(ISNUMBER('実質公債費比率（分子）の構造'!K$53),'実質公債費比率（分子）の構造'!K$53,NA())</f>
        <v>139</v>
      </c>
      <c r="D50" s="167" t="e">
        <f>NA()</f>
        <v>#N/A</v>
      </c>
      <c r="E50" s="167" t="e">
        <f>NA()</f>
        <v>#N/A</v>
      </c>
      <c r="F50" s="167">
        <f>IF(ISNUMBER('実質公債費比率（分子）の構造'!L$53),'実質公債費比率（分子）の構造'!L$53,NA())</f>
        <v>116</v>
      </c>
      <c r="G50" s="167" t="e">
        <f>NA()</f>
        <v>#N/A</v>
      </c>
      <c r="H50" s="167" t="e">
        <f>NA()</f>
        <v>#N/A</v>
      </c>
      <c r="I50" s="167">
        <f>IF(ISNUMBER('実質公債費比率（分子）の構造'!M$53),'実質公債費比率（分子）の構造'!M$53,NA())</f>
        <v>106</v>
      </c>
      <c r="J50" s="167" t="e">
        <f>NA()</f>
        <v>#N/A</v>
      </c>
      <c r="K50" s="167" t="e">
        <f>NA()</f>
        <v>#N/A</v>
      </c>
      <c r="L50" s="167">
        <f>IF(ISNUMBER('実質公債費比率（分子）の構造'!N$53),'実質公債費比率（分子）の構造'!N$53,NA())</f>
        <v>96</v>
      </c>
      <c r="M50" s="167" t="e">
        <f>NA()</f>
        <v>#N/A</v>
      </c>
      <c r="N50" s="167" t="e">
        <f>NA()</f>
        <v>#N/A</v>
      </c>
      <c r="O50" s="167">
        <f>IF(ISNUMBER('実質公債費比率（分子）の構造'!O$53),'実質公債費比率（分子）の構造'!O$53,NA())</f>
        <v>109</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2992</v>
      </c>
      <c r="E56" s="166"/>
      <c r="F56" s="166"/>
      <c r="G56" s="166">
        <f>'将来負担比率（分子）の構造'!J$52</f>
        <v>2958</v>
      </c>
      <c r="H56" s="166"/>
      <c r="I56" s="166"/>
      <c r="J56" s="166">
        <f>'将来負担比率（分子）の構造'!K$52</f>
        <v>2994</v>
      </c>
      <c r="K56" s="166"/>
      <c r="L56" s="166"/>
      <c r="M56" s="166">
        <f>'将来負担比率（分子）の構造'!L$52</f>
        <v>3034</v>
      </c>
      <c r="N56" s="166"/>
      <c r="O56" s="166"/>
      <c r="P56" s="166">
        <f>'将来負担比率（分子）の構造'!M$52</f>
        <v>2952</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1888</v>
      </c>
      <c r="E58" s="166"/>
      <c r="F58" s="166"/>
      <c r="G58" s="166">
        <f>'将来負担比率（分子）の構造'!J$50</f>
        <v>2037</v>
      </c>
      <c r="H58" s="166"/>
      <c r="I58" s="166"/>
      <c r="J58" s="166">
        <f>'将来負担比率（分子）の構造'!K$50</f>
        <v>1909</v>
      </c>
      <c r="K58" s="166"/>
      <c r="L58" s="166"/>
      <c r="M58" s="166">
        <f>'将来負担比率（分子）の構造'!L$50</f>
        <v>2108</v>
      </c>
      <c r="N58" s="166"/>
      <c r="O58" s="166"/>
      <c r="P58" s="166">
        <f>'将来負担比率（分子）の構造'!M$50</f>
        <v>2527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508</v>
      </c>
      <c r="C62" s="166"/>
      <c r="D62" s="166"/>
      <c r="E62" s="166">
        <f>'将来負担比率（分子）の構造'!J$45</f>
        <v>403</v>
      </c>
      <c r="F62" s="166"/>
      <c r="G62" s="166"/>
      <c r="H62" s="166">
        <f>'将来負担比率（分子）の構造'!K$45</f>
        <v>414</v>
      </c>
      <c r="I62" s="166"/>
      <c r="J62" s="166"/>
      <c r="K62" s="166">
        <f>'将来負担比率（分子）の構造'!L$45</f>
        <v>377</v>
      </c>
      <c r="L62" s="166"/>
      <c r="M62" s="166"/>
      <c r="N62" s="166">
        <f>'将来負担比率（分子）の構造'!M$45</f>
        <v>349</v>
      </c>
      <c r="O62" s="166"/>
      <c r="P62" s="166"/>
    </row>
    <row r="63" spans="1:16" x14ac:dyDescent="0.2">
      <c r="A63" s="166" t="s">
        <v>34</v>
      </c>
      <c r="B63" s="166">
        <f>'将来負担比率（分子）の構造'!I$44</f>
        <v>66</v>
      </c>
      <c r="C63" s="166"/>
      <c r="D63" s="166"/>
      <c r="E63" s="166">
        <f>'将来負担比率（分子）の構造'!J$44</f>
        <v>83</v>
      </c>
      <c r="F63" s="166"/>
      <c r="G63" s="166"/>
      <c r="H63" s="166">
        <f>'将来負担比率（分子）の構造'!K$44</f>
        <v>118</v>
      </c>
      <c r="I63" s="166"/>
      <c r="J63" s="166"/>
      <c r="K63" s="166">
        <f>'将来負担比率（分子）の構造'!L$44</f>
        <v>202</v>
      </c>
      <c r="L63" s="166"/>
      <c r="M63" s="166"/>
      <c r="N63" s="166">
        <f>'将来負担比率（分子）の構造'!M$44</f>
        <v>198</v>
      </c>
      <c r="O63" s="166"/>
      <c r="P63" s="166"/>
    </row>
    <row r="64" spans="1:16" x14ac:dyDescent="0.2">
      <c r="A64" s="166" t="s">
        <v>33</v>
      </c>
      <c r="B64" s="166">
        <f>'将来負担比率（分子）の構造'!I$43</f>
        <v>1580</v>
      </c>
      <c r="C64" s="166"/>
      <c r="D64" s="166"/>
      <c r="E64" s="166">
        <f>'将来負担比率（分子）の構造'!J$43</f>
        <v>1561</v>
      </c>
      <c r="F64" s="166"/>
      <c r="G64" s="166"/>
      <c r="H64" s="166">
        <f>'将来負担比率（分子）の構造'!K$43</f>
        <v>1546</v>
      </c>
      <c r="I64" s="166"/>
      <c r="J64" s="166"/>
      <c r="K64" s="166">
        <f>'将来負担比率（分子）の構造'!L$43</f>
        <v>1541</v>
      </c>
      <c r="L64" s="166"/>
      <c r="M64" s="166"/>
      <c r="N64" s="166">
        <f>'将来負担比率（分子）の構造'!M$43</f>
        <v>1572</v>
      </c>
      <c r="O64" s="166"/>
      <c r="P64" s="166"/>
    </row>
    <row r="65" spans="1:16" x14ac:dyDescent="0.2">
      <c r="A65" s="166" t="s">
        <v>32</v>
      </c>
      <c r="B65" s="166">
        <f>'将来負担比率（分子）の構造'!I$42</f>
        <v>26</v>
      </c>
      <c r="C65" s="166"/>
      <c r="D65" s="166"/>
      <c r="E65" s="166">
        <f>'将来負担比率（分子）の構造'!J$42</f>
        <v>20</v>
      </c>
      <c r="F65" s="166"/>
      <c r="G65" s="166"/>
      <c r="H65" s="166">
        <f>'将来負担比率（分子）の構造'!K$42</f>
        <v>15</v>
      </c>
      <c r="I65" s="166"/>
      <c r="J65" s="166"/>
      <c r="K65" s="166">
        <f>'将来負担比率（分子）の構造'!L$42</f>
        <v>11</v>
      </c>
      <c r="L65" s="166"/>
      <c r="M65" s="166"/>
      <c r="N65" s="166">
        <f>'将来負担比率（分子）の構造'!M$42</f>
        <v>7</v>
      </c>
      <c r="O65" s="166"/>
      <c r="P65" s="166"/>
    </row>
    <row r="66" spans="1:16" x14ac:dyDescent="0.2">
      <c r="A66" s="166" t="s">
        <v>31</v>
      </c>
      <c r="B66" s="166">
        <f>'将来負担比率（分子）の構造'!I$41</f>
        <v>3123</v>
      </c>
      <c r="C66" s="166"/>
      <c r="D66" s="166"/>
      <c r="E66" s="166">
        <f>'将来負担比率（分子）の構造'!J$41</f>
        <v>3115</v>
      </c>
      <c r="F66" s="166"/>
      <c r="G66" s="166"/>
      <c r="H66" s="166">
        <f>'将来負担比率（分子）の構造'!K$41</f>
        <v>3181</v>
      </c>
      <c r="I66" s="166"/>
      <c r="J66" s="166"/>
      <c r="K66" s="166">
        <f>'将来負担比率（分子）の構造'!L$41</f>
        <v>3228</v>
      </c>
      <c r="L66" s="166"/>
      <c r="M66" s="166"/>
      <c r="N66" s="166">
        <f>'将来負担比率（分子）の構造'!M$41</f>
        <v>3131</v>
      </c>
      <c r="O66" s="166"/>
      <c r="P66" s="166"/>
    </row>
    <row r="67" spans="1:16" x14ac:dyDescent="0.2">
      <c r="A67" s="166" t="s">
        <v>74</v>
      </c>
      <c r="B67" s="166" t="e">
        <f>NA()</f>
        <v>#N/A</v>
      </c>
      <c r="C67" s="166">
        <f>IF(ISNUMBER('将来負担比率（分子）の構造'!I$53), IF('将来負担比率（分子）の構造'!I$53 &lt; 0, 0, '将来負担比率（分子）の構造'!I$53), NA())</f>
        <v>424</v>
      </c>
      <c r="D67" s="166" t="e">
        <f>NA()</f>
        <v>#N/A</v>
      </c>
      <c r="E67" s="166" t="e">
        <f>NA()</f>
        <v>#N/A</v>
      </c>
      <c r="F67" s="166">
        <f>IF(ISNUMBER('将来負担比率（分子）の構造'!J$53), IF('将来負担比率（分子）の構造'!J$53 &lt; 0, 0, '将来負担比率（分子）の構造'!J$53), NA())</f>
        <v>187</v>
      </c>
      <c r="G67" s="166" t="e">
        <f>NA()</f>
        <v>#N/A</v>
      </c>
      <c r="H67" s="166" t="e">
        <f>NA()</f>
        <v>#N/A</v>
      </c>
      <c r="I67" s="166">
        <f>IF(ISNUMBER('将来負担比率（分子）の構造'!K$53), IF('将来負担比率（分子）の構造'!K$53 &lt; 0, 0, '将来負担比率（分子）の構造'!K$53), NA())</f>
        <v>371</v>
      </c>
      <c r="J67" s="166" t="e">
        <f>NA()</f>
        <v>#N/A</v>
      </c>
      <c r="K67" s="166" t="e">
        <f>NA()</f>
        <v>#N/A</v>
      </c>
      <c r="L67" s="166">
        <f>IF(ISNUMBER('将来負担比率（分子）の構造'!L$53), IF('将来負担比率（分子）の構造'!L$53 &lt; 0, 0, '将来負担比率（分子）の構造'!L$53), NA())</f>
        <v>216</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590</v>
      </c>
      <c r="C72" s="170">
        <f>基金残高に係る経年分析!G55</f>
        <v>780</v>
      </c>
      <c r="D72" s="170">
        <f>基金残高に係る経年分析!H55</f>
        <v>980</v>
      </c>
    </row>
    <row r="73" spans="1:16" x14ac:dyDescent="0.2">
      <c r="A73" s="169" t="s">
        <v>77</v>
      </c>
      <c r="B73" s="170">
        <f>基金残高に係る経年分析!F56</f>
        <v>40</v>
      </c>
      <c r="C73" s="170">
        <f>基金残高に係る経年分析!G56</f>
        <v>40</v>
      </c>
      <c r="D73" s="170">
        <f>基金残高に係る経年分析!H56</f>
        <v>40</v>
      </c>
    </row>
    <row r="74" spans="1:16" x14ac:dyDescent="0.2">
      <c r="A74" s="169" t="s">
        <v>78</v>
      </c>
      <c r="B74" s="170">
        <f>基金残高に係る経年分析!F57</f>
        <v>784</v>
      </c>
      <c r="C74" s="170">
        <f>基金残高に係る経年分析!G57</f>
        <v>813</v>
      </c>
      <c r="D74" s="170">
        <f>基金残高に係る経年分析!H57</f>
        <v>1019</v>
      </c>
    </row>
  </sheetData>
  <sheetProtection algorithmName="SHA-512" hashValue="/sdf8UHRymNJrsYpzukJ/27FCFgRoKwpPdagAE+AJujNY2+o10TnGkn0tBobiVX0kVGhiyTRUju4tpzAEnRLiA==" saltValue="ubCLces/BqGEtA/YDTQLd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212</v>
      </c>
      <c r="DI1" s="727"/>
      <c r="DJ1" s="727"/>
      <c r="DK1" s="727"/>
      <c r="DL1" s="727"/>
      <c r="DM1" s="727"/>
      <c r="DN1" s="728"/>
      <c r="DO1" s="205"/>
      <c r="DP1" s="726" t="s">
        <v>213</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217</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29" t="s">
        <v>221</v>
      </c>
      <c r="AQ4" s="729"/>
      <c r="AR4" s="729"/>
      <c r="AS4" s="729"/>
      <c r="AT4" s="729"/>
      <c r="AU4" s="729"/>
      <c r="AV4" s="729"/>
      <c r="AW4" s="729"/>
      <c r="AX4" s="729"/>
      <c r="AY4" s="729"/>
      <c r="AZ4" s="729"/>
      <c r="BA4" s="729"/>
      <c r="BB4" s="729"/>
      <c r="BC4" s="729"/>
      <c r="BD4" s="729"/>
      <c r="BE4" s="729"/>
      <c r="BF4" s="729"/>
      <c r="BG4" s="729" t="s">
        <v>222</v>
      </c>
      <c r="BH4" s="729"/>
      <c r="BI4" s="729"/>
      <c r="BJ4" s="729"/>
      <c r="BK4" s="729"/>
      <c r="BL4" s="729"/>
      <c r="BM4" s="729"/>
      <c r="BN4" s="729"/>
      <c r="BO4" s="729" t="s">
        <v>219</v>
      </c>
      <c r="BP4" s="729"/>
      <c r="BQ4" s="729"/>
      <c r="BR4" s="729"/>
      <c r="BS4" s="729" t="s">
        <v>223</v>
      </c>
      <c r="BT4" s="729"/>
      <c r="BU4" s="729"/>
      <c r="BV4" s="729"/>
      <c r="BW4" s="729"/>
      <c r="BX4" s="729"/>
      <c r="BY4" s="729"/>
      <c r="BZ4" s="729"/>
      <c r="CA4" s="729"/>
      <c r="CB4" s="729"/>
      <c r="CD4" s="688" t="s">
        <v>224</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225</v>
      </c>
      <c r="C5" s="686"/>
      <c r="D5" s="686"/>
      <c r="E5" s="686"/>
      <c r="F5" s="686"/>
      <c r="G5" s="686"/>
      <c r="H5" s="686"/>
      <c r="I5" s="686"/>
      <c r="J5" s="686"/>
      <c r="K5" s="686"/>
      <c r="L5" s="686"/>
      <c r="M5" s="686"/>
      <c r="N5" s="686"/>
      <c r="O5" s="686"/>
      <c r="P5" s="686"/>
      <c r="Q5" s="687"/>
      <c r="R5" s="682">
        <v>657173</v>
      </c>
      <c r="S5" s="683"/>
      <c r="T5" s="683"/>
      <c r="U5" s="683"/>
      <c r="V5" s="683"/>
      <c r="W5" s="683"/>
      <c r="X5" s="683"/>
      <c r="Y5" s="711"/>
      <c r="Z5" s="724">
        <v>16</v>
      </c>
      <c r="AA5" s="724"/>
      <c r="AB5" s="724"/>
      <c r="AC5" s="724"/>
      <c r="AD5" s="725">
        <v>657173</v>
      </c>
      <c r="AE5" s="725"/>
      <c r="AF5" s="725"/>
      <c r="AG5" s="725"/>
      <c r="AH5" s="725"/>
      <c r="AI5" s="725"/>
      <c r="AJ5" s="725"/>
      <c r="AK5" s="725"/>
      <c r="AL5" s="712">
        <v>27.4</v>
      </c>
      <c r="AM5" s="698"/>
      <c r="AN5" s="698"/>
      <c r="AO5" s="713"/>
      <c r="AP5" s="685" t="s">
        <v>226</v>
      </c>
      <c r="AQ5" s="686"/>
      <c r="AR5" s="686"/>
      <c r="AS5" s="686"/>
      <c r="AT5" s="686"/>
      <c r="AU5" s="686"/>
      <c r="AV5" s="686"/>
      <c r="AW5" s="686"/>
      <c r="AX5" s="686"/>
      <c r="AY5" s="686"/>
      <c r="AZ5" s="686"/>
      <c r="BA5" s="686"/>
      <c r="BB5" s="686"/>
      <c r="BC5" s="686"/>
      <c r="BD5" s="686"/>
      <c r="BE5" s="686"/>
      <c r="BF5" s="687"/>
      <c r="BG5" s="635">
        <v>657173</v>
      </c>
      <c r="BH5" s="636"/>
      <c r="BI5" s="636"/>
      <c r="BJ5" s="636"/>
      <c r="BK5" s="636"/>
      <c r="BL5" s="636"/>
      <c r="BM5" s="636"/>
      <c r="BN5" s="637"/>
      <c r="BO5" s="661">
        <v>100</v>
      </c>
      <c r="BP5" s="661"/>
      <c r="BQ5" s="661"/>
      <c r="BR5" s="661"/>
      <c r="BS5" s="662" t="s">
        <v>127</v>
      </c>
      <c r="BT5" s="662"/>
      <c r="BU5" s="662"/>
      <c r="BV5" s="662"/>
      <c r="BW5" s="662"/>
      <c r="BX5" s="662"/>
      <c r="BY5" s="662"/>
      <c r="BZ5" s="662"/>
      <c r="CA5" s="662"/>
      <c r="CB5" s="707"/>
      <c r="CD5" s="688" t="s">
        <v>221</v>
      </c>
      <c r="CE5" s="689"/>
      <c r="CF5" s="689"/>
      <c r="CG5" s="689"/>
      <c r="CH5" s="689"/>
      <c r="CI5" s="689"/>
      <c r="CJ5" s="689"/>
      <c r="CK5" s="689"/>
      <c r="CL5" s="689"/>
      <c r="CM5" s="689"/>
      <c r="CN5" s="689"/>
      <c r="CO5" s="689"/>
      <c r="CP5" s="689"/>
      <c r="CQ5" s="690"/>
      <c r="CR5" s="688" t="s">
        <v>227</v>
      </c>
      <c r="CS5" s="689"/>
      <c r="CT5" s="689"/>
      <c r="CU5" s="689"/>
      <c r="CV5" s="689"/>
      <c r="CW5" s="689"/>
      <c r="CX5" s="689"/>
      <c r="CY5" s="690"/>
      <c r="CZ5" s="688" t="s">
        <v>219</v>
      </c>
      <c r="DA5" s="689"/>
      <c r="DB5" s="689"/>
      <c r="DC5" s="690"/>
      <c r="DD5" s="688" t="s">
        <v>228</v>
      </c>
      <c r="DE5" s="689"/>
      <c r="DF5" s="689"/>
      <c r="DG5" s="689"/>
      <c r="DH5" s="689"/>
      <c r="DI5" s="689"/>
      <c r="DJ5" s="689"/>
      <c r="DK5" s="689"/>
      <c r="DL5" s="689"/>
      <c r="DM5" s="689"/>
      <c r="DN5" s="689"/>
      <c r="DO5" s="689"/>
      <c r="DP5" s="690"/>
      <c r="DQ5" s="688" t="s">
        <v>229</v>
      </c>
      <c r="DR5" s="689"/>
      <c r="DS5" s="689"/>
      <c r="DT5" s="689"/>
      <c r="DU5" s="689"/>
      <c r="DV5" s="689"/>
      <c r="DW5" s="689"/>
      <c r="DX5" s="689"/>
      <c r="DY5" s="689"/>
      <c r="DZ5" s="689"/>
      <c r="EA5" s="689"/>
      <c r="EB5" s="689"/>
      <c r="EC5" s="690"/>
    </row>
    <row r="6" spans="2:143" ht="11.25" customHeight="1" x14ac:dyDescent="0.2">
      <c r="B6" s="632" t="s">
        <v>230</v>
      </c>
      <c r="C6" s="633"/>
      <c r="D6" s="633"/>
      <c r="E6" s="633"/>
      <c r="F6" s="633"/>
      <c r="G6" s="633"/>
      <c r="H6" s="633"/>
      <c r="I6" s="633"/>
      <c r="J6" s="633"/>
      <c r="K6" s="633"/>
      <c r="L6" s="633"/>
      <c r="M6" s="633"/>
      <c r="N6" s="633"/>
      <c r="O6" s="633"/>
      <c r="P6" s="633"/>
      <c r="Q6" s="634"/>
      <c r="R6" s="635">
        <v>38644</v>
      </c>
      <c r="S6" s="636"/>
      <c r="T6" s="636"/>
      <c r="U6" s="636"/>
      <c r="V6" s="636"/>
      <c r="W6" s="636"/>
      <c r="X6" s="636"/>
      <c r="Y6" s="637"/>
      <c r="Z6" s="661">
        <v>0.9</v>
      </c>
      <c r="AA6" s="661"/>
      <c r="AB6" s="661"/>
      <c r="AC6" s="661"/>
      <c r="AD6" s="662">
        <v>38644</v>
      </c>
      <c r="AE6" s="662"/>
      <c r="AF6" s="662"/>
      <c r="AG6" s="662"/>
      <c r="AH6" s="662"/>
      <c r="AI6" s="662"/>
      <c r="AJ6" s="662"/>
      <c r="AK6" s="662"/>
      <c r="AL6" s="638">
        <v>1.6</v>
      </c>
      <c r="AM6" s="639"/>
      <c r="AN6" s="639"/>
      <c r="AO6" s="663"/>
      <c r="AP6" s="632" t="s">
        <v>231</v>
      </c>
      <c r="AQ6" s="633"/>
      <c r="AR6" s="633"/>
      <c r="AS6" s="633"/>
      <c r="AT6" s="633"/>
      <c r="AU6" s="633"/>
      <c r="AV6" s="633"/>
      <c r="AW6" s="633"/>
      <c r="AX6" s="633"/>
      <c r="AY6" s="633"/>
      <c r="AZ6" s="633"/>
      <c r="BA6" s="633"/>
      <c r="BB6" s="633"/>
      <c r="BC6" s="633"/>
      <c r="BD6" s="633"/>
      <c r="BE6" s="633"/>
      <c r="BF6" s="634"/>
      <c r="BG6" s="635">
        <v>657173</v>
      </c>
      <c r="BH6" s="636"/>
      <c r="BI6" s="636"/>
      <c r="BJ6" s="636"/>
      <c r="BK6" s="636"/>
      <c r="BL6" s="636"/>
      <c r="BM6" s="636"/>
      <c r="BN6" s="637"/>
      <c r="BO6" s="661">
        <v>100</v>
      </c>
      <c r="BP6" s="661"/>
      <c r="BQ6" s="661"/>
      <c r="BR6" s="661"/>
      <c r="BS6" s="662" t="s">
        <v>127</v>
      </c>
      <c r="BT6" s="662"/>
      <c r="BU6" s="662"/>
      <c r="BV6" s="662"/>
      <c r="BW6" s="662"/>
      <c r="BX6" s="662"/>
      <c r="BY6" s="662"/>
      <c r="BZ6" s="662"/>
      <c r="CA6" s="662"/>
      <c r="CB6" s="707"/>
      <c r="CD6" s="685" t="s">
        <v>232</v>
      </c>
      <c r="CE6" s="686"/>
      <c r="CF6" s="686"/>
      <c r="CG6" s="686"/>
      <c r="CH6" s="686"/>
      <c r="CI6" s="686"/>
      <c r="CJ6" s="686"/>
      <c r="CK6" s="686"/>
      <c r="CL6" s="686"/>
      <c r="CM6" s="686"/>
      <c r="CN6" s="686"/>
      <c r="CO6" s="686"/>
      <c r="CP6" s="686"/>
      <c r="CQ6" s="687"/>
      <c r="CR6" s="635">
        <v>72549</v>
      </c>
      <c r="CS6" s="636"/>
      <c r="CT6" s="636"/>
      <c r="CU6" s="636"/>
      <c r="CV6" s="636"/>
      <c r="CW6" s="636"/>
      <c r="CX6" s="636"/>
      <c r="CY6" s="637"/>
      <c r="CZ6" s="712">
        <v>1.9</v>
      </c>
      <c r="DA6" s="698"/>
      <c r="DB6" s="698"/>
      <c r="DC6" s="714"/>
      <c r="DD6" s="641" t="s">
        <v>127</v>
      </c>
      <c r="DE6" s="636"/>
      <c r="DF6" s="636"/>
      <c r="DG6" s="636"/>
      <c r="DH6" s="636"/>
      <c r="DI6" s="636"/>
      <c r="DJ6" s="636"/>
      <c r="DK6" s="636"/>
      <c r="DL6" s="636"/>
      <c r="DM6" s="636"/>
      <c r="DN6" s="636"/>
      <c r="DO6" s="636"/>
      <c r="DP6" s="637"/>
      <c r="DQ6" s="641">
        <v>72526</v>
      </c>
      <c r="DR6" s="636"/>
      <c r="DS6" s="636"/>
      <c r="DT6" s="636"/>
      <c r="DU6" s="636"/>
      <c r="DV6" s="636"/>
      <c r="DW6" s="636"/>
      <c r="DX6" s="636"/>
      <c r="DY6" s="636"/>
      <c r="DZ6" s="636"/>
      <c r="EA6" s="636"/>
      <c r="EB6" s="636"/>
      <c r="EC6" s="673"/>
    </row>
    <row r="7" spans="2:143" ht="11.25" customHeight="1" x14ac:dyDescent="0.2">
      <c r="B7" s="632" t="s">
        <v>233</v>
      </c>
      <c r="C7" s="633"/>
      <c r="D7" s="633"/>
      <c r="E7" s="633"/>
      <c r="F7" s="633"/>
      <c r="G7" s="633"/>
      <c r="H7" s="633"/>
      <c r="I7" s="633"/>
      <c r="J7" s="633"/>
      <c r="K7" s="633"/>
      <c r="L7" s="633"/>
      <c r="M7" s="633"/>
      <c r="N7" s="633"/>
      <c r="O7" s="633"/>
      <c r="P7" s="633"/>
      <c r="Q7" s="634"/>
      <c r="R7" s="635">
        <v>423</v>
      </c>
      <c r="S7" s="636"/>
      <c r="T7" s="636"/>
      <c r="U7" s="636"/>
      <c r="V7" s="636"/>
      <c r="W7" s="636"/>
      <c r="X7" s="636"/>
      <c r="Y7" s="637"/>
      <c r="Z7" s="661">
        <v>0</v>
      </c>
      <c r="AA7" s="661"/>
      <c r="AB7" s="661"/>
      <c r="AC7" s="661"/>
      <c r="AD7" s="662">
        <v>423</v>
      </c>
      <c r="AE7" s="662"/>
      <c r="AF7" s="662"/>
      <c r="AG7" s="662"/>
      <c r="AH7" s="662"/>
      <c r="AI7" s="662"/>
      <c r="AJ7" s="662"/>
      <c r="AK7" s="662"/>
      <c r="AL7" s="638">
        <v>0</v>
      </c>
      <c r="AM7" s="639"/>
      <c r="AN7" s="639"/>
      <c r="AO7" s="663"/>
      <c r="AP7" s="632" t="s">
        <v>234</v>
      </c>
      <c r="AQ7" s="633"/>
      <c r="AR7" s="633"/>
      <c r="AS7" s="633"/>
      <c r="AT7" s="633"/>
      <c r="AU7" s="633"/>
      <c r="AV7" s="633"/>
      <c r="AW7" s="633"/>
      <c r="AX7" s="633"/>
      <c r="AY7" s="633"/>
      <c r="AZ7" s="633"/>
      <c r="BA7" s="633"/>
      <c r="BB7" s="633"/>
      <c r="BC7" s="633"/>
      <c r="BD7" s="633"/>
      <c r="BE7" s="633"/>
      <c r="BF7" s="634"/>
      <c r="BG7" s="635">
        <v>263960</v>
      </c>
      <c r="BH7" s="636"/>
      <c r="BI7" s="636"/>
      <c r="BJ7" s="636"/>
      <c r="BK7" s="636"/>
      <c r="BL7" s="636"/>
      <c r="BM7" s="636"/>
      <c r="BN7" s="637"/>
      <c r="BO7" s="661">
        <v>40.200000000000003</v>
      </c>
      <c r="BP7" s="661"/>
      <c r="BQ7" s="661"/>
      <c r="BR7" s="661"/>
      <c r="BS7" s="662" t="s">
        <v>127</v>
      </c>
      <c r="BT7" s="662"/>
      <c r="BU7" s="662"/>
      <c r="BV7" s="662"/>
      <c r="BW7" s="662"/>
      <c r="BX7" s="662"/>
      <c r="BY7" s="662"/>
      <c r="BZ7" s="662"/>
      <c r="CA7" s="662"/>
      <c r="CB7" s="707"/>
      <c r="CD7" s="632" t="s">
        <v>235</v>
      </c>
      <c r="CE7" s="633"/>
      <c r="CF7" s="633"/>
      <c r="CG7" s="633"/>
      <c r="CH7" s="633"/>
      <c r="CI7" s="633"/>
      <c r="CJ7" s="633"/>
      <c r="CK7" s="633"/>
      <c r="CL7" s="633"/>
      <c r="CM7" s="633"/>
      <c r="CN7" s="633"/>
      <c r="CO7" s="633"/>
      <c r="CP7" s="633"/>
      <c r="CQ7" s="634"/>
      <c r="CR7" s="635">
        <v>1002808</v>
      </c>
      <c r="CS7" s="636"/>
      <c r="CT7" s="636"/>
      <c r="CU7" s="636"/>
      <c r="CV7" s="636"/>
      <c r="CW7" s="636"/>
      <c r="CX7" s="636"/>
      <c r="CY7" s="637"/>
      <c r="CZ7" s="661">
        <v>25.9</v>
      </c>
      <c r="DA7" s="661"/>
      <c r="DB7" s="661"/>
      <c r="DC7" s="661"/>
      <c r="DD7" s="641">
        <v>30782</v>
      </c>
      <c r="DE7" s="636"/>
      <c r="DF7" s="636"/>
      <c r="DG7" s="636"/>
      <c r="DH7" s="636"/>
      <c r="DI7" s="636"/>
      <c r="DJ7" s="636"/>
      <c r="DK7" s="636"/>
      <c r="DL7" s="636"/>
      <c r="DM7" s="636"/>
      <c r="DN7" s="636"/>
      <c r="DO7" s="636"/>
      <c r="DP7" s="637"/>
      <c r="DQ7" s="641">
        <v>948119</v>
      </c>
      <c r="DR7" s="636"/>
      <c r="DS7" s="636"/>
      <c r="DT7" s="636"/>
      <c r="DU7" s="636"/>
      <c r="DV7" s="636"/>
      <c r="DW7" s="636"/>
      <c r="DX7" s="636"/>
      <c r="DY7" s="636"/>
      <c r="DZ7" s="636"/>
      <c r="EA7" s="636"/>
      <c r="EB7" s="636"/>
      <c r="EC7" s="673"/>
    </row>
    <row r="8" spans="2:143" ht="11.25" customHeight="1" x14ac:dyDescent="0.2">
      <c r="B8" s="632" t="s">
        <v>236</v>
      </c>
      <c r="C8" s="633"/>
      <c r="D8" s="633"/>
      <c r="E8" s="633"/>
      <c r="F8" s="633"/>
      <c r="G8" s="633"/>
      <c r="H8" s="633"/>
      <c r="I8" s="633"/>
      <c r="J8" s="633"/>
      <c r="K8" s="633"/>
      <c r="L8" s="633"/>
      <c r="M8" s="633"/>
      <c r="N8" s="633"/>
      <c r="O8" s="633"/>
      <c r="P8" s="633"/>
      <c r="Q8" s="634"/>
      <c r="R8" s="635">
        <v>2942</v>
      </c>
      <c r="S8" s="636"/>
      <c r="T8" s="636"/>
      <c r="U8" s="636"/>
      <c r="V8" s="636"/>
      <c r="W8" s="636"/>
      <c r="X8" s="636"/>
      <c r="Y8" s="637"/>
      <c r="Z8" s="661">
        <v>0.1</v>
      </c>
      <c r="AA8" s="661"/>
      <c r="AB8" s="661"/>
      <c r="AC8" s="661"/>
      <c r="AD8" s="662">
        <v>2942</v>
      </c>
      <c r="AE8" s="662"/>
      <c r="AF8" s="662"/>
      <c r="AG8" s="662"/>
      <c r="AH8" s="662"/>
      <c r="AI8" s="662"/>
      <c r="AJ8" s="662"/>
      <c r="AK8" s="662"/>
      <c r="AL8" s="638">
        <v>0.1</v>
      </c>
      <c r="AM8" s="639"/>
      <c r="AN8" s="639"/>
      <c r="AO8" s="663"/>
      <c r="AP8" s="632" t="s">
        <v>237</v>
      </c>
      <c r="AQ8" s="633"/>
      <c r="AR8" s="633"/>
      <c r="AS8" s="633"/>
      <c r="AT8" s="633"/>
      <c r="AU8" s="633"/>
      <c r="AV8" s="633"/>
      <c r="AW8" s="633"/>
      <c r="AX8" s="633"/>
      <c r="AY8" s="633"/>
      <c r="AZ8" s="633"/>
      <c r="BA8" s="633"/>
      <c r="BB8" s="633"/>
      <c r="BC8" s="633"/>
      <c r="BD8" s="633"/>
      <c r="BE8" s="633"/>
      <c r="BF8" s="634"/>
      <c r="BG8" s="635">
        <v>10553</v>
      </c>
      <c r="BH8" s="636"/>
      <c r="BI8" s="636"/>
      <c r="BJ8" s="636"/>
      <c r="BK8" s="636"/>
      <c r="BL8" s="636"/>
      <c r="BM8" s="636"/>
      <c r="BN8" s="637"/>
      <c r="BO8" s="661">
        <v>1.6</v>
      </c>
      <c r="BP8" s="661"/>
      <c r="BQ8" s="661"/>
      <c r="BR8" s="661"/>
      <c r="BS8" s="662" t="s">
        <v>127</v>
      </c>
      <c r="BT8" s="662"/>
      <c r="BU8" s="662"/>
      <c r="BV8" s="662"/>
      <c r="BW8" s="662"/>
      <c r="BX8" s="662"/>
      <c r="BY8" s="662"/>
      <c r="BZ8" s="662"/>
      <c r="CA8" s="662"/>
      <c r="CB8" s="707"/>
      <c r="CD8" s="632" t="s">
        <v>238</v>
      </c>
      <c r="CE8" s="633"/>
      <c r="CF8" s="633"/>
      <c r="CG8" s="633"/>
      <c r="CH8" s="633"/>
      <c r="CI8" s="633"/>
      <c r="CJ8" s="633"/>
      <c r="CK8" s="633"/>
      <c r="CL8" s="633"/>
      <c r="CM8" s="633"/>
      <c r="CN8" s="633"/>
      <c r="CO8" s="633"/>
      <c r="CP8" s="633"/>
      <c r="CQ8" s="634"/>
      <c r="CR8" s="635">
        <v>876680</v>
      </c>
      <c r="CS8" s="636"/>
      <c r="CT8" s="636"/>
      <c r="CU8" s="636"/>
      <c r="CV8" s="636"/>
      <c r="CW8" s="636"/>
      <c r="CX8" s="636"/>
      <c r="CY8" s="637"/>
      <c r="CZ8" s="661">
        <v>22.6</v>
      </c>
      <c r="DA8" s="661"/>
      <c r="DB8" s="661"/>
      <c r="DC8" s="661"/>
      <c r="DD8" s="641">
        <v>7269</v>
      </c>
      <c r="DE8" s="636"/>
      <c r="DF8" s="636"/>
      <c r="DG8" s="636"/>
      <c r="DH8" s="636"/>
      <c r="DI8" s="636"/>
      <c r="DJ8" s="636"/>
      <c r="DK8" s="636"/>
      <c r="DL8" s="636"/>
      <c r="DM8" s="636"/>
      <c r="DN8" s="636"/>
      <c r="DO8" s="636"/>
      <c r="DP8" s="637"/>
      <c r="DQ8" s="641">
        <v>480446</v>
      </c>
      <c r="DR8" s="636"/>
      <c r="DS8" s="636"/>
      <c r="DT8" s="636"/>
      <c r="DU8" s="636"/>
      <c r="DV8" s="636"/>
      <c r="DW8" s="636"/>
      <c r="DX8" s="636"/>
      <c r="DY8" s="636"/>
      <c r="DZ8" s="636"/>
      <c r="EA8" s="636"/>
      <c r="EB8" s="636"/>
      <c r="EC8" s="673"/>
    </row>
    <row r="9" spans="2:143" ht="11.25" customHeight="1" x14ac:dyDescent="0.2">
      <c r="B9" s="632" t="s">
        <v>239</v>
      </c>
      <c r="C9" s="633"/>
      <c r="D9" s="633"/>
      <c r="E9" s="633"/>
      <c r="F9" s="633"/>
      <c r="G9" s="633"/>
      <c r="H9" s="633"/>
      <c r="I9" s="633"/>
      <c r="J9" s="633"/>
      <c r="K9" s="633"/>
      <c r="L9" s="633"/>
      <c r="M9" s="633"/>
      <c r="N9" s="633"/>
      <c r="O9" s="633"/>
      <c r="P9" s="633"/>
      <c r="Q9" s="634"/>
      <c r="R9" s="635">
        <v>3108</v>
      </c>
      <c r="S9" s="636"/>
      <c r="T9" s="636"/>
      <c r="U9" s="636"/>
      <c r="V9" s="636"/>
      <c r="W9" s="636"/>
      <c r="X9" s="636"/>
      <c r="Y9" s="637"/>
      <c r="Z9" s="661">
        <v>0.1</v>
      </c>
      <c r="AA9" s="661"/>
      <c r="AB9" s="661"/>
      <c r="AC9" s="661"/>
      <c r="AD9" s="662">
        <v>3108</v>
      </c>
      <c r="AE9" s="662"/>
      <c r="AF9" s="662"/>
      <c r="AG9" s="662"/>
      <c r="AH9" s="662"/>
      <c r="AI9" s="662"/>
      <c r="AJ9" s="662"/>
      <c r="AK9" s="662"/>
      <c r="AL9" s="638">
        <v>0.1</v>
      </c>
      <c r="AM9" s="639"/>
      <c r="AN9" s="639"/>
      <c r="AO9" s="663"/>
      <c r="AP9" s="632" t="s">
        <v>240</v>
      </c>
      <c r="AQ9" s="633"/>
      <c r="AR9" s="633"/>
      <c r="AS9" s="633"/>
      <c r="AT9" s="633"/>
      <c r="AU9" s="633"/>
      <c r="AV9" s="633"/>
      <c r="AW9" s="633"/>
      <c r="AX9" s="633"/>
      <c r="AY9" s="633"/>
      <c r="AZ9" s="633"/>
      <c r="BA9" s="633"/>
      <c r="BB9" s="633"/>
      <c r="BC9" s="633"/>
      <c r="BD9" s="633"/>
      <c r="BE9" s="633"/>
      <c r="BF9" s="634"/>
      <c r="BG9" s="635">
        <v>230538</v>
      </c>
      <c r="BH9" s="636"/>
      <c r="BI9" s="636"/>
      <c r="BJ9" s="636"/>
      <c r="BK9" s="636"/>
      <c r="BL9" s="636"/>
      <c r="BM9" s="636"/>
      <c r="BN9" s="637"/>
      <c r="BO9" s="661">
        <v>35.1</v>
      </c>
      <c r="BP9" s="661"/>
      <c r="BQ9" s="661"/>
      <c r="BR9" s="661"/>
      <c r="BS9" s="662" t="s">
        <v>127</v>
      </c>
      <c r="BT9" s="662"/>
      <c r="BU9" s="662"/>
      <c r="BV9" s="662"/>
      <c r="BW9" s="662"/>
      <c r="BX9" s="662"/>
      <c r="BY9" s="662"/>
      <c r="BZ9" s="662"/>
      <c r="CA9" s="662"/>
      <c r="CB9" s="707"/>
      <c r="CD9" s="632" t="s">
        <v>241</v>
      </c>
      <c r="CE9" s="633"/>
      <c r="CF9" s="633"/>
      <c r="CG9" s="633"/>
      <c r="CH9" s="633"/>
      <c r="CI9" s="633"/>
      <c r="CJ9" s="633"/>
      <c r="CK9" s="633"/>
      <c r="CL9" s="633"/>
      <c r="CM9" s="633"/>
      <c r="CN9" s="633"/>
      <c r="CO9" s="633"/>
      <c r="CP9" s="633"/>
      <c r="CQ9" s="634"/>
      <c r="CR9" s="635">
        <v>323254</v>
      </c>
      <c r="CS9" s="636"/>
      <c r="CT9" s="636"/>
      <c r="CU9" s="636"/>
      <c r="CV9" s="636"/>
      <c r="CW9" s="636"/>
      <c r="CX9" s="636"/>
      <c r="CY9" s="637"/>
      <c r="CZ9" s="661">
        <v>8.3000000000000007</v>
      </c>
      <c r="DA9" s="661"/>
      <c r="DB9" s="661"/>
      <c r="DC9" s="661"/>
      <c r="DD9" s="641">
        <v>10273</v>
      </c>
      <c r="DE9" s="636"/>
      <c r="DF9" s="636"/>
      <c r="DG9" s="636"/>
      <c r="DH9" s="636"/>
      <c r="DI9" s="636"/>
      <c r="DJ9" s="636"/>
      <c r="DK9" s="636"/>
      <c r="DL9" s="636"/>
      <c r="DM9" s="636"/>
      <c r="DN9" s="636"/>
      <c r="DO9" s="636"/>
      <c r="DP9" s="637"/>
      <c r="DQ9" s="641">
        <v>237139</v>
      </c>
      <c r="DR9" s="636"/>
      <c r="DS9" s="636"/>
      <c r="DT9" s="636"/>
      <c r="DU9" s="636"/>
      <c r="DV9" s="636"/>
      <c r="DW9" s="636"/>
      <c r="DX9" s="636"/>
      <c r="DY9" s="636"/>
      <c r="DZ9" s="636"/>
      <c r="EA9" s="636"/>
      <c r="EB9" s="636"/>
      <c r="EC9" s="673"/>
    </row>
    <row r="10" spans="2:143" ht="11.25" customHeight="1" x14ac:dyDescent="0.2">
      <c r="B10" s="632" t="s">
        <v>242</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243</v>
      </c>
      <c r="AQ10" s="633"/>
      <c r="AR10" s="633"/>
      <c r="AS10" s="633"/>
      <c r="AT10" s="633"/>
      <c r="AU10" s="633"/>
      <c r="AV10" s="633"/>
      <c r="AW10" s="633"/>
      <c r="AX10" s="633"/>
      <c r="AY10" s="633"/>
      <c r="AZ10" s="633"/>
      <c r="BA10" s="633"/>
      <c r="BB10" s="633"/>
      <c r="BC10" s="633"/>
      <c r="BD10" s="633"/>
      <c r="BE10" s="633"/>
      <c r="BF10" s="634"/>
      <c r="BG10" s="635">
        <v>11881</v>
      </c>
      <c r="BH10" s="636"/>
      <c r="BI10" s="636"/>
      <c r="BJ10" s="636"/>
      <c r="BK10" s="636"/>
      <c r="BL10" s="636"/>
      <c r="BM10" s="636"/>
      <c r="BN10" s="637"/>
      <c r="BO10" s="661">
        <v>1.8</v>
      </c>
      <c r="BP10" s="661"/>
      <c r="BQ10" s="661"/>
      <c r="BR10" s="661"/>
      <c r="BS10" s="662" t="s">
        <v>127</v>
      </c>
      <c r="BT10" s="662"/>
      <c r="BU10" s="662"/>
      <c r="BV10" s="662"/>
      <c r="BW10" s="662"/>
      <c r="BX10" s="662"/>
      <c r="BY10" s="662"/>
      <c r="BZ10" s="662"/>
      <c r="CA10" s="662"/>
      <c r="CB10" s="707"/>
      <c r="CD10" s="632" t="s">
        <v>244</v>
      </c>
      <c r="CE10" s="633"/>
      <c r="CF10" s="633"/>
      <c r="CG10" s="633"/>
      <c r="CH10" s="633"/>
      <c r="CI10" s="633"/>
      <c r="CJ10" s="633"/>
      <c r="CK10" s="633"/>
      <c r="CL10" s="633"/>
      <c r="CM10" s="633"/>
      <c r="CN10" s="633"/>
      <c r="CO10" s="633"/>
      <c r="CP10" s="633"/>
      <c r="CQ10" s="634"/>
      <c r="CR10" s="635">
        <v>4048</v>
      </c>
      <c r="CS10" s="636"/>
      <c r="CT10" s="636"/>
      <c r="CU10" s="636"/>
      <c r="CV10" s="636"/>
      <c r="CW10" s="636"/>
      <c r="CX10" s="636"/>
      <c r="CY10" s="637"/>
      <c r="CZ10" s="661">
        <v>0.1</v>
      </c>
      <c r="DA10" s="661"/>
      <c r="DB10" s="661"/>
      <c r="DC10" s="661"/>
      <c r="DD10" s="641">
        <v>701</v>
      </c>
      <c r="DE10" s="636"/>
      <c r="DF10" s="636"/>
      <c r="DG10" s="636"/>
      <c r="DH10" s="636"/>
      <c r="DI10" s="636"/>
      <c r="DJ10" s="636"/>
      <c r="DK10" s="636"/>
      <c r="DL10" s="636"/>
      <c r="DM10" s="636"/>
      <c r="DN10" s="636"/>
      <c r="DO10" s="636"/>
      <c r="DP10" s="637"/>
      <c r="DQ10" s="641">
        <v>3924</v>
      </c>
      <c r="DR10" s="636"/>
      <c r="DS10" s="636"/>
      <c r="DT10" s="636"/>
      <c r="DU10" s="636"/>
      <c r="DV10" s="636"/>
      <c r="DW10" s="636"/>
      <c r="DX10" s="636"/>
      <c r="DY10" s="636"/>
      <c r="DZ10" s="636"/>
      <c r="EA10" s="636"/>
      <c r="EB10" s="636"/>
      <c r="EC10" s="673"/>
    </row>
    <row r="11" spans="2:143" ht="11.25" customHeight="1" x14ac:dyDescent="0.2">
      <c r="B11" s="632" t="s">
        <v>245</v>
      </c>
      <c r="C11" s="633"/>
      <c r="D11" s="633"/>
      <c r="E11" s="633"/>
      <c r="F11" s="633"/>
      <c r="G11" s="633"/>
      <c r="H11" s="633"/>
      <c r="I11" s="633"/>
      <c r="J11" s="633"/>
      <c r="K11" s="633"/>
      <c r="L11" s="633"/>
      <c r="M11" s="633"/>
      <c r="N11" s="633"/>
      <c r="O11" s="633"/>
      <c r="P11" s="633"/>
      <c r="Q11" s="634"/>
      <c r="R11" s="635">
        <v>149872</v>
      </c>
      <c r="S11" s="636"/>
      <c r="T11" s="636"/>
      <c r="U11" s="636"/>
      <c r="V11" s="636"/>
      <c r="W11" s="636"/>
      <c r="X11" s="636"/>
      <c r="Y11" s="637"/>
      <c r="Z11" s="638">
        <v>3.7</v>
      </c>
      <c r="AA11" s="639"/>
      <c r="AB11" s="639"/>
      <c r="AC11" s="640"/>
      <c r="AD11" s="641">
        <v>149872</v>
      </c>
      <c r="AE11" s="636"/>
      <c r="AF11" s="636"/>
      <c r="AG11" s="636"/>
      <c r="AH11" s="636"/>
      <c r="AI11" s="636"/>
      <c r="AJ11" s="636"/>
      <c r="AK11" s="637"/>
      <c r="AL11" s="638">
        <v>6.3</v>
      </c>
      <c r="AM11" s="639"/>
      <c r="AN11" s="639"/>
      <c r="AO11" s="663"/>
      <c r="AP11" s="632" t="s">
        <v>246</v>
      </c>
      <c r="AQ11" s="633"/>
      <c r="AR11" s="633"/>
      <c r="AS11" s="633"/>
      <c r="AT11" s="633"/>
      <c r="AU11" s="633"/>
      <c r="AV11" s="633"/>
      <c r="AW11" s="633"/>
      <c r="AX11" s="633"/>
      <c r="AY11" s="633"/>
      <c r="AZ11" s="633"/>
      <c r="BA11" s="633"/>
      <c r="BB11" s="633"/>
      <c r="BC11" s="633"/>
      <c r="BD11" s="633"/>
      <c r="BE11" s="633"/>
      <c r="BF11" s="634"/>
      <c r="BG11" s="635">
        <v>10988</v>
      </c>
      <c r="BH11" s="636"/>
      <c r="BI11" s="636"/>
      <c r="BJ11" s="636"/>
      <c r="BK11" s="636"/>
      <c r="BL11" s="636"/>
      <c r="BM11" s="636"/>
      <c r="BN11" s="637"/>
      <c r="BO11" s="661">
        <v>1.7</v>
      </c>
      <c r="BP11" s="661"/>
      <c r="BQ11" s="661"/>
      <c r="BR11" s="661"/>
      <c r="BS11" s="662" t="s">
        <v>127</v>
      </c>
      <c r="BT11" s="662"/>
      <c r="BU11" s="662"/>
      <c r="BV11" s="662"/>
      <c r="BW11" s="662"/>
      <c r="BX11" s="662"/>
      <c r="BY11" s="662"/>
      <c r="BZ11" s="662"/>
      <c r="CA11" s="662"/>
      <c r="CB11" s="707"/>
      <c r="CD11" s="632" t="s">
        <v>247</v>
      </c>
      <c r="CE11" s="633"/>
      <c r="CF11" s="633"/>
      <c r="CG11" s="633"/>
      <c r="CH11" s="633"/>
      <c r="CI11" s="633"/>
      <c r="CJ11" s="633"/>
      <c r="CK11" s="633"/>
      <c r="CL11" s="633"/>
      <c r="CM11" s="633"/>
      <c r="CN11" s="633"/>
      <c r="CO11" s="633"/>
      <c r="CP11" s="633"/>
      <c r="CQ11" s="634"/>
      <c r="CR11" s="635">
        <v>231854</v>
      </c>
      <c r="CS11" s="636"/>
      <c r="CT11" s="636"/>
      <c r="CU11" s="636"/>
      <c r="CV11" s="636"/>
      <c r="CW11" s="636"/>
      <c r="CX11" s="636"/>
      <c r="CY11" s="637"/>
      <c r="CZ11" s="661">
        <v>6</v>
      </c>
      <c r="DA11" s="661"/>
      <c r="DB11" s="661"/>
      <c r="DC11" s="661"/>
      <c r="DD11" s="641">
        <v>74187</v>
      </c>
      <c r="DE11" s="636"/>
      <c r="DF11" s="636"/>
      <c r="DG11" s="636"/>
      <c r="DH11" s="636"/>
      <c r="DI11" s="636"/>
      <c r="DJ11" s="636"/>
      <c r="DK11" s="636"/>
      <c r="DL11" s="636"/>
      <c r="DM11" s="636"/>
      <c r="DN11" s="636"/>
      <c r="DO11" s="636"/>
      <c r="DP11" s="637"/>
      <c r="DQ11" s="641">
        <v>123041</v>
      </c>
      <c r="DR11" s="636"/>
      <c r="DS11" s="636"/>
      <c r="DT11" s="636"/>
      <c r="DU11" s="636"/>
      <c r="DV11" s="636"/>
      <c r="DW11" s="636"/>
      <c r="DX11" s="636"/>
      <c r="DY11" s="636"/>
      <c r="DZ11" s="636"/>
      <c r="EA11" s="636"/>
      <c r="EB11" s="636"/>
      <c r="EC11" s="673"/>
    </row>
    <row r="12" spans="2:143" ht="11.25" customHeight="1" x14ac:dyDescent="0.2">
      <c r="B12" s="632" t="s">
        <v>248</v>
      </c>
      <c r="C12" s="633"/>
      <c r="D12" s="633"/>
      <c r="E12" s="633"/>
      <c r="F12" s="633"/>
      <c r="G12" s="633"/>
      <c r="H12" s="633"/>
      <c r="I12" s="633"/>
      <c r="J12" s="633"/>
      <c r="K12" s="633"/>
      <c r="L12" s="633"/>
      <c r="M12" s="633"/>
      <c r="N12" s="633"/>
      <c r="O12" s="633"/>
      <c r="P12" s="633"/>
      <c r="Q12" s="634"/>
      <c r="R12" s="635">
        <v>1453</v>
      </c>
      <c r="S12" s="636"/>
      <c r="T12" s="636"/>
      <c r="U12" s="636"/>
      <c r="V12" s="636"/>
      <c r="W12" s="636"/>
      <c r="X12" s="636"/>
      <c r="Y12" s="637"/>
      <c r="Z12" s="661">
        <v>0</v>
      </c>
      <c r="AA12" s="661"/>
      <c r="AB12" s="661"/>
      <c r="AC12" s="661"/>
      <c r="AD12" s="662">
        <v>1453</v>
      </c>
      <c r="AE12" s="662"/>
      <c r="AF12" s="662"/>
      <c r="AG12" s="662"/>
      <c r="AH12" s="662"/>
      <c r="AI12" s="662"/>
      <c r="AJ12" s="662"/>
      <c r="AK12" s="662"/>
      <c r="AL12" s="638">
        <v>0.1</v>
      </c>
      <c r="AM12" s="639"/>
      <c r="AN12" s="639"/>
      <c r="AO12" s="663"/>
      <c r="AP12" s="632" t="s">
        <v>249</v>
      </c>
      <c r="AQ12" s="633"/>
      <c r="AR12" s="633"/>
      <c r="AS12" s="633"/>
      <c r="AT12" s="633"/>
      <c r="AU12" s="633"/>
      <c r="AV12" s="633"/>
      <c r="AW12" s="633"/>
      <c r="AX12" s="633"/>
      <c r="AY12" s="633"/>
      <c r="AZ12" s="633"/>
      <c r="BA12" s="633"/>
      <c r="BB12" s="633"/>
      <c r="BC12" s="633"/>
      <c r="BD12" s="633"/>
      <c r="BE12" s="633"/>
      <c r="BF12" s="634"/>
      <c r="BG12" s="635">
        <v>315902</v>
      </c>
      <c r="BH12" s="636"/>
      <c r="BI12" s="636"/>
      <c r="BJ12" s="636"/>
      <c r="BK12" s="636"/>
      <c r="BL12" s="636"/>
      <c r="BM12" s="636"/>
      <c r="BN12" s="637"/>
      <c r="BO12" s="661">
        <v>48.1</v>
      </c>
      <c r="BP12" s="661"/>
      <c r="BQ12" s="661"/>
      <c r="BR12" s="661"/>
      <c r="BS12" s="662" t="s">
        <v>127</v>
      </c>
      <c r="BT12" s="662"/>
      <c r="BU12" s="662"/>
      <c r="BV12" s="662"/>
      <c r="BW12" s="662"/>
      <c r="BX12" s="662"/>
      <c r="BY12" s="662"/>
      <c r="BZ12" s="662"/>
      <c r="CA12" s="662"/>
      <c r="CB12" s="707"/>
      <c r="CD12" s="632" t="s">
        <v>250</v>
      </c>
      <c r="CE12" s="633"/>
      <c r="CF12" s="633"/>
      <c r="CG12" s="633"/>
      <c r="CH12" s="633"/>
      <c r="CI12" s="633"/>
      <c r="CJ12" s="633"/>
      <c r="CK12" s="633"/>
      <c r="CL12" s="633"/>
      <c r="CM12" s="633"/>
      <c r="CN12" s="633"/>
      <c r="CO12" s="633"/>
      <c r="CP12" s="633"/>
      <c r="CQ12" s="634"/>
      <c r="CR12" s="635">
        <v>122401</v>
      </c>
      <c r="CS12" s="636"/>
      <c r="CT12" s="636"/>
      <c r="CU12" s="636"/>
      <c r="CV12" s="636"/>
      <c r="CW12" s="636"/>
      <c r="CX12" s="636"/>
      <c r="CY12" s="637"/>
      <c r="CZ12" s="661">
        <v>3.2</v>
      </c>
      <c r="DA12" s="661"/>
      <c r="DB12" s="661"/>
      <c r="DC12" s="661"/>
      <c r="DD12" s="641">
        <v>138</v>
      </c>
      <c r="DE12" s="636"/>
      <c r="DF12" s="636"/>
      <c r="DG12" s="636"/>
      <c r="DH12" s="636"/>
      <c r="DI12" s="636"/>
      <c r="DJ12" s="636"/>
      <c r="DK12" s="636"/>
      <c r="DL12" s="636"/>
      <c r="DM12" s="636"/>
      <c r="DN12" s="636"/>
      <c r="DO12" s="636"/>
      <c r="DP12" s="637"/>
      <c r="DQ12" s="641">
        <v>102401</v>
      </c>
      <c r="DR12" s="636"/>
      <c r="DS12" s="636"/>
      <c r="DT12" s="636"/>
      <c r="DU12" s="636"/>
      <c r="DV12" s="636"/>
      <c r="DW12" s="636"/>
      <c r="DX12" s="636"/>
      <c r="DY12" s="636"/>
      <c r="DZ12" s="636"/>
      <c r="EA12" s="636"/>
      <c r="EB12" s="636"/>
      <c r="EC12" s="673"/>
    </row>
    <row r="13" spans="2:143" ht="11.25" customHeight="1" x14ac:dyDescent="0.2">
      <c r="B13" s="632" t="s">
        <v>251</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252</v>
      </c>
      <c r="AQ13" s="633"/>
      <c r="AR13" s="633"/>
      <c r="AS13" s="633"/>
      <c r="AT13" s="633"/>
      <c r="AU13" s="633"/>
      <c r="AV13" s="633"/>
      <c r="AW13" s="633"/>
      <c r="AX13" s="633"/>
      <c r="AY13" s="633"/>
      <c r="AZ13" s="633"/>
      <c r="BA13" s="633"/>
      <c r="BB13" s="633"/>
      <c r="BC13" s="633"/>
      <c r="BD13" s="633"/>
      <c r="BE13" s="633"/>
      <c r="BF13" s="634"/>
      <c r="BG13" s="635">
        <v>315898</v>
      </c>
      <c r="BH13" s="636"/>
      <c r="BI13" s="636"/>
      <c r="BJ13" s="636"/>
      <c r="BK13" s="636"/>
      <c r="BL13" s="636"/>
      <c r="BM13" s="636"/>
      <c r="BN13" s="637"/>
      <c r="BO13" s="661">
        <v>48.1</v>
      </c>
      <c r="BP13" s="661"/>
      <c r="BQ13" s="661"/>
      <c r="BR13" s="661"/>
      <c r="BS13" s="662" t="s">
        <v>127</v>
      </c>
      <c r="BT13" s="662"/>
      <c r="BU13" s="662"/>
      <c r="BV13" s="662"/>
      <c r="BW13" s="662"/>
      <c r="BX13" s="662"/>
      <c r="BY13" s="662"/>
      <c r="BZ13" s="662"/>
      <c r="CA13" s="662"/>
      <c r="CB13" s="707"/>
      <c r="CD13" s="632" t="s">
        <v>253</v>
      </c>
      <c r="CE13" s="633"/>
      <c r="CF13" s="633"/>
      <c r="CG13" s="633"/>
      <c r="CH13" s="633"/>
      <c r="CI13" s="633"/>
      <c r="CJ13" s="633"/>
      <c r="CK13" s="633"/>
      <c r="CL13" s="633"/>
      <c r="CM13" s="633"/>
      <c r="CN13" s="633"/>
      <c r="CO13" s="633"/>
      <c r="CP13" s="633"/>
      <c r="CQ13" s="634"/>
      <c r="CR13" s="635">
        <v>360310</v>
      </c>
      <c r="CS13" s="636"/>
      <c r="CT13" s="636"/>
      <c r="CU13" s="636"/>
      <c r="CV13" s="636"/>
      <c r="CW13" s="636"/>
      <c r="CX13" s="636"/>
      <c r="CY13" s="637"/>
      <c r="CZ13" s="661">
        <v>9.3000000000000007</v>
      </c>
      <c r="DA13" s="661"/>
      <c r="DB13" s="661"/>
      <c r="DC13" s="661"/>
      <c r="DD13" s="641">
        <v>197521</v>
      </c>
      <c r="DE13" s="636"/>
      <c r="DF13" s="636"/>
      <c r="DG13" s="636"/>
      <c r="DH13" s="636"/>
      <c r="DI13" s="636"/>
      <c r="DJ13" s="636"/>
      <c r="DK13" s="636"/>
      <c r="DL13" s="636"/>
      <c r="DM13" s="636"/>
      <c r="DN13" s="636"/>
      <c r="DO13" s="636"/>
      <c r="DP13" s="637"/>
      <c r="DQ13" s="641">
        <v>200411</v>
      </c>
      <c r="DR13" s="636"/>
      <c r="DS13" s="636"/>
      <c r="DT13" s="636"/>
      <c r="DU13" s="636"/>
      <c r="DV13" s="636"/>
      <c r="DW13" s="636"/>
      <c r="DX13" s="636"/>
      <c r="DY13" s="636"/>
      <c r="DZ13" s="636"/>
      <c r="EA13" s="636"/>
      <c r="EB13" s="636"/>
      <c r="EC13" s="673"/>
    </row>
    <row r="14" spans="2:143" ht="11.25" customHeight="1" x14ac:dyDescent="0.2">
      <c r="B14" s="632" t="s">
        <v>254</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255</v>
      </c>
      <c r="AQ14" s="633"/>
      <c r="AR14" s="633"/>
      <c r="AS14" s="633"/>
      <c r="AT14" s="633"/>
      <c r="AU14" s="633"/>
      <c r="AV14" s="633"/>
      <c r="AW14" s="633"/>
      <c r="AX14" s="633"/>
      <c r="AY14" s="633"/>
      <c r="AZ14" s="633"/>
      <c r="BA14" s="633"/>
      <c r="BB14" s="633"/>
      <c r="BC14" s="633"/>
      <c r="BD14" s="633"/>
      <c r="BE14" s="633"/>
      <c r="BF14" s="634"/>
      <c r="BG14" s="635">
        <v>21985</v>
      </c>
      <c r="BH14" s="636"/>
      <c r="BI14" s="636"/>
      <c r="BJ14" s="636"/>
      <c r="BK14" s="636"/>
      <c r="BL14" s="636"/>
      <c r="BM14" s="636"/>
      <c r="BN14" s="637"/>
      <c r="BO14" s="661">
        <v>3.3</v>
      </c>
      <c r="BP14" s="661"/>
      <c r="BQ14" s="661"/>
      <c r="BR14" s="661"/>
      <c r="BS14" s="662" t="s">
        <v>127</v>
      </c>
      <c r="BT14" s="662"/>
      <c r="BU14" s="662"/>
      <c r="BV14" s="662"/>
      <c r="BW14" s="662"/>
      <c r="BX14" s="662"/>
      <c r="BY14" s="662"/>
      <c r="BZ14" s="662"/>
      <c r="CA14" s="662"/>
      <c r="CB14" s="707"/>
      <c r="CD14" s="632" t="s">
        <v>256</v>
      </c>
      <c r="CE14" s="633"/>
      <c r="CF14" s="633"/>
      <c r="CG14" s="633"/>
      <c r="CH14" s="633"/>
      <c r="CI14" s="633"/>
      <c r="CJ14" s="633"/>
      <c r="CK14" s="633"/>
      <c r="CL14" s="633"/>
      <c r="CM14" s="633"/>
      <c r="CN14" s="633"/>
      <c r="CO14" s="633"/>
      <c r="CP14" s="633"/>
      <c r="CQ14" s="634"/>
      <c r="CR14" s="635">
        <v>180667</v>
      </c>
      <c r="CS14" s="636"/>
      <c r="CT14" s="636"/>
      <c r="CU14" s="636"/>
      <c r="CV14" s="636"/>
      <c r="CW14" s="636"/>
      <c r="CX14" s="636"/>
      <c r="CY14" s="637"/>
      <c r="CZ14" s="661">
        <v>4.7</v>
      </c>
      <c r="DA14" s="661"/>
      <c r="DB14" s="661"/>
      <c r="DC14" s="661"/>
      <c r="DD14" s="641">
        <v>11371</v>
      </c>
      <c r="DE14" s="636"/>
      <c r="DF14" s="636"/>
      <c r="DG14" s="636"/>
      <c r="DH14" s="636"/>
      <c r="DI14" s="636"/>
      <c r="DJ14" s="636"/>
      <c r="DK14" s="636"/>
      <c r="DL14" s="636"/>
      <c r="DM14" s="636"/>
      <c r="DN14" s="636"/>
      <c r="DO14" s="636"/>
      <c r="DP14" s="637"/>
      <c r="DQ14" s="641">
        <v>167646</v>
      </c>
      <c r="DR14" s="636"/>
      <c r="DS14" s="636"/>
      <c r="DT14" s="636"/>
      <c r="DU14" s="636"/>
      <c r="DV14" s="636"/>
      <c r="DW14" s="636"/>
      <c r="DX14" s="636"/>
      <c r="DY14" s="636"/>
      <c r="DZ14" s="636"/>
      <c r="EA14" s="636"/>
      <c r="EB14" s="636"/>
      <c r="EC14" s="673"/>
    </row>
    <row r="15" spans="2:143" ht="11.25" customHeight="1" x14ac:dyDescent="0.2">
      <c r="B15" s="632" t="s">
        <v>257</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258</v>
      </c>
      <c r="AQ15" s="633"/>
      <c r="AR15" s="633"/>
      <c r="AS15" s="633"/>
      <c r="AT15" s="633"/>
      <c r="AU15" s="633"/>
      <c r="AV15" s="633"/>
      <c r="AW15" s="633"/>
      <c r="AX15" s="633"/>
      <c r="AY15" s="633"/>
      <c r="AZ15" s="633"/>
      <c r="BA15" s="633"/>
      <c r="BB15" s="633"/>
      <c r="BC15" s="633"/>
      <c r="BD15" s="633"/>
      <c r="BE15" s="633"/>
      <c r="BF15" s="634"/>
      <c r="BG15" s="635">
        <v>55326</v>
      </c>
      <c r="BH15" s="636"/>
      <c r="BI15" s="636"/>
      <c r="BJ15" s="636"/>
      <c r="BK15" s="636"/>
      <c r="BL15" s="636"/>
      <c r="BM15" s="636"/>
      <c r="BN15" s="637"/>
      <c r="BO15" s="661">
        <v>8.4</v>
      </c>
      <c r="BP15" s="661"/>
      <c r="BQ15" s="661"/>
      <c r="BR15" s="661"/>
      <c r="BS15" s="662" t="s">
        <v>127</v>
      </c>
      <c r="BT15" s="662"/>
      <c r="BU15" s="662"/>
      <c r="BV15" s="662"/>
      <c r="BW15" s="662"/>
      <c r="BX15" s="662"/>
      <c r="BY15" s="662"/>
      <c r="BZ15" s="662"/>
      <c r="CA15" s="662"/>
      <c r="CB15" s="707"/>
      <c r="CD15" s="632" t="s">
        <v>259</v>
      </c>
      <c r="CE15" s="633"/>
      <c r="CF15" s="633"/>
      <c r="CG15" s="633"/>
      <c r="CH15" s="633"/>
      <c r="CI15" s="633"/>
      <c r="CJ15" s="633"/>
      <c r="CK15" s="633"/>
      <c r="CL15" s="633"/>
      <c r="CM15" s="633"/>
      <c r="CN15" s="633"/>
      <c r="CO15" s="633"/>
      <c r="CP15" s="633"/>
      <c r="CQ15" s="634"/>
      <c r="CR15" s="635">
        <v>436558</v>
      </c>
      <c r="CS15" s="636"/>
      <c r="CT15" s="636"/>
      <c r="CU15" s="636"/>
      <c r="CV15" s="636"/>
      <c r="CW15" s="636"/>
      <c r="CX15" s="636"/>
      <c r="CY15" s="637"/>
      <c r="CZ15" s="661">
        <v>11.3</v>
      </c>
      <c r="DA15" s="661"/>
      <c r="DB15" s="661"/>
      <c r="DC15" s="661"/>
      <c r="DD15" s="641">
        <v>38640</v>
      </c>
      <c r="DE15" s="636"/>
      <c r="DF15" s="636"/>
      <c r="DG15" s="636"/>
      <c r="DH15" s="636"/>
      <c r="DI15" s="636"/>
      <c r="DJ15" s="636"/>
      <c r="DK15" s="636"/>
      <c r="DL15" s="636"/>
      <c r="DM15" s="636"/>
      <c r="DN15" s="636"/>
      <c r="DO15" s="636"/>
      <c r="DP15" s="637"/>
      <c r="DQ15" s="641">
        <v>429970</v>
      </c>
      <c r="DR15" s="636"/>
      <c r="DS15" s="636"/>
      <c r="DT15" s="636"/>
      <c r="DU15" s="636"/>
      <c r="DV15" s="636"/>
      <c r="DW15" s="636"/>
      <c r="DX15" s="636"/>
      <c r="DY15" s="636"/>
      <c r="DZ15" s="636"/>
      <c r="EA15" s="636"/>
      <c r="EB15" s="636"/>
      <c r="EC15" s="673"/>
    </row>
    <row r="16" spans="2:143" ht="11.25" customHeight="1" x14ac:dyDescent="0.2">
      <c r="B16" s="632" t="s">
        <v>260</v>
      </c>
      <c r="C16" s="633"/>
      <c r="D16" s="633"/>
      <c r="E16" s="633"/>
      <c r="F16" s="633"/>
      <c r="G16" s="633"/>
      <c r="H16" s="633"/>
      <c r="I16" s="633"/>
      <c r="J16" s="633"/>
      <c r="K16" s="633"/>
      <c r="L16" s="633"/>
      <c r="M16" s="633"/>
      <c r="N16" s="633"/>
      <c r="O16" s="633"/>
      <c r="P16" s="633"/>
      <c r="Q16" s="634"/>
      <c r="R16" s="635">
        <v>2352</v>
      </c>
      <c r="S16" s="636"/>
      <c r="T16" s="636"/>
      <c r="U16" s="636"/>
      <c r="V16" s="636"/>
      <c r="W16" s="636"/>
      <c r="X16" s="636"/>
      <c r="Y16" s="637"/>
      <c r="Z16" s="661">
        <v>0.1</v>
      </c>
      <c r="AA16" s="661"/>
      <c r="AB16" s="661"/>
      <c r="AC16" s="661"/>
      <c r="AD16" s="662">
        <v>2352</v>
      </c>
      <c r="AE16" s="662"/>
      <c r="AF16" s="662"/>
      <c r="AG16" s="662"/>
      <c r="AH16" s="662"/>
      <c r="AI16" s="662"/>
      <c r="AJ16" s="662"/>
      <c r="AK16" s="662"/>
      <c r="AL16" s="638">
        <v>0.1</v>
      </c>
      <c r="AM16" s="639"/>
      <c r="AN16" s="639"/>
      <c r="AO16" s="663"/>
      <c r="AP16" s="632" t="s">
        <v>261</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127</v>
      </c>
      <c r="BP16" s="661"/>
      <c r="BQ16" s="661"/>
      <c r="BR16" s="661"/>
      <c r="BS16" s="662" t="s">
        <v>127</v>
      </c>
      <c r="BT16" s="662"/>
      <c r="BU16" s="662"/>
      <c r="BV16" s="662"/>
      <c r="BW16" s="662"/>
      <c r="BX16" s="662"/>
      <c r="BY16" s="662"/>
      <c r="BZ16" s="662"/>
      <c r="CA16" s="662"/>
      <c r="CB16" s="707"/>
      <c r="CD16" s="632" t="s">
        <v>262</v>
      </c>
      <c r="CE16" s="633"/>
      <c r="CF16" s="633"/>
      <c r="CG16" s="633"/>
      <c r="CH16" s="633"/>
      <c r="CI16" s="633"/>
      <c r="CJ16" s="633"/>
      <c r="CK16" s="633"/>
      <c r="CL16" s="633"/>
      <c r="CM16" s="633"/>
      <c r="CN16" s="633"/>
      <c r="CO16" s="633"/>
      <c r="CP16" s="633"/>
      <c r="CQ16" s="634"/>
      <c r="CR16" s="635">
        <v>22691</v>
      </c>
      <c r="CS16" s="636"/>
      <c r="CT16" s="636"/>
      <c r="CU16" s="636"/>
      <c r="CV16" s="636"/>
      <c r="CW16" s="636"/>
      <c r="CX16" s="636"/>
      <c r="CY16" s="637"/>
      <c r="CZ16" s="661">
        <v>0.6</v>
      </c>
      <c r="DA16" s="661"/>
      <c r="DB16" s="661"/>
      <c r="DC16" s="661"/>
      <c r="DD16" s="641" t="s">
        <v>127</v>
      </c>
      <c r="DE16" s="636"/>
      <c r="DF16" s="636"/>
      <c r="DG16" s="636"/>
      <c r="DH16" s="636"/>
      <c r="DI16" s="636"/>
      <c r="DJ16" s="636"/>
      <c r="DK16" s="636"/>
      <c r="DL16" s="636"/>
      <c r="DM16" s="636"/>
      <c r="DN16" s="636"/>
      <c r="DO16" s="636"/>
      <c r="DP16" s="637"/>
      <c r="DQ16" s="641">
        <v>5541</v>
      </c>
      <c r="DR16" s="636"/>
      <c r="DS16" s="636"/>
      <c r="DT16" s="636"/>
      <c r="DU16" s="636"/>
      <c r="DV16" s="636"/>
      <c r="DW16" s="636"/>
      <c r="DX16" s="636"/>
      <c r="DY16" s="636"/>
      <c r="DZ16" s="636"/>
      <c r="EA16" s="636"/>
      <c r="EB16" s="636"/>
      <c r="EC16" s="673"/>
    </row>
    <row r="17" spans="2:133" ht="11.25" customHeight="1" x14ac:dyDescent="0.2">
      <c r="B17" s="632" t="s">
        <v>263</v>
      </c>
      <c r="C17" s="633"/>
      <c r="D17" s="633"/>
      <c r="E17" s="633"/>
      <c r="F17" s="633"/>
      <c r="G17" s="633"/>
      <c r="H17" s="633"/>
      <c r="I17" s="633"/>
      <c r="J17" s="633"/>
      <c r="K17" s="633"/>
      <c r="L17" s="633"/>
      <c r="M17" s="633"/>
      <c r="N17" s="633"/>
      <c r="O17" s="633"/>
      <c r="P17" s="633"/>
      <c r="Q17" s="634"/>
      <c r="R17" s="635">
        <v>7369</v>
      </c>
      <c r="S17" s="636"/>
      <c r="T17" s="636"/>
      <c r="U17" s="636"/>
      <c r="V17" s="636"/>
      <c r="W17" s="636"/>
      <c r="X17" s="636"/>
      <c r="Y17" s="637"/>
      <c r="Z17" s="661">
        <v>0.2</v>
      </c>
      <c r="AA17" s="661"/>
      <c r="AB17" s="661"/>
      <c r="AC17" s="661"/>
      <c r="AD17" s="662">
        <v>7369</v>
      </c>
      <c r="AE17" s="662"/>
      <c r="AF17" s="662"/>
      <c r="AG17" s="662"/>
      <c r="AH17" s="662"/>
      <c r="AI17" s="662"/>
      <c r="AJ17" s="662"/>
      <c r="AK17" s="662"/>
      <c r="AL17" s="638">
        <v>0.3</v>
      </c>
      <c r="AM17" s="639"/>
      <c r="AN17" s="639"/>
      <c r="AO17" s="663"/>
      <c r="AP17" s="632" t="s">
        <v>264</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265</v>
      </c>
      <c r="CE17" s="633"/>
      <c r="CF17" s="633"/>
      <c r="CG17" s="633"/>
      <c r="CH17" s="633"/>
      <c r="CI17" s="633"/>
      <c r="CJ17" s="633"/>
      <c r="CK17" s="633"/>
      <c r="CL17" s="633"/>
      <c r="CM17" s="633"/>
      <c r="CN17" s="633"/>
      <c r="CO17" s="633"/>
      <c r="CP17" s="633"/>
      <c r="CQ17" s="634"/>
      <c r="CR17" s="635">
        <v>244516</v>
      </c>
      <c r="CS17" s="636"/>
      <c r="CT17" s="636"/>
      <c r="CU17" s="636"/>
      <c r="CV17" s="636"/>
      <c r="CW17" s="636"/>
      <c r="CX17" s="636"/>
      <c r="CY17" s="637"/>
      <c r="CZ17" s="661">
        <v>6.3</v>
      </c>
      <c r="DA17" s="661"/>
      <c r="DB17" s="661"/>
      <c r="DC17" s="661"/>
      <c r="DD17" s="641" t="s">
        <v>127</v>
      </c>
      <c r="DE17" s="636"/>
      <c r="DF17" s="636"/>
      <c r="DG17" s="636"/>
      <c r="DH17" s="636"/>
      <c r="DI17" s="636"/>
      <c r="DJ17" s="636"/>
      <c r="DK17" s="636"/>
      <c r="DL17" s="636"/>
      <c r="DM17" s="636"/>
      <c r="DN17" s="636"/>
      <c r="DO17" s="636"/>
      <c r="DP17" s="637"/>
      <c r="DQ17" s="641">
        <v>244516</v>
      </c>
      <c r="DR17" s="636"/>
      <c r="DS17" s="636"/>
      <c r="DT17" s="636"/>
      <c r="DU17" s="636"/>
      <c r="DV17" s="636"/>
      <c r="DW17" s="636"/>
      <c r="DX17" s="636"/>
      <c r="DY17" s="636"/>
      <c r="DZ17" s="636"/>
      <c r="EA17" s="636"/>
      <c r="EB17" s="636"/>
      <c r="EC17" s="673"/>
    </row>
    <row r="18" spans="2:133" ht="11.25" customHeight="1" x14ac:dyDescent="0.2">
      <c r="B18" s="632" t="s">
        <v>266</v>
      </c>
      <c r="C18" s="633"/>
      <c r="D18" s="633"/>
      <c r="E18" s="633"/>
      <c r="F18" s="633"/>
      <c r="G18" s="633"/>
      <c r="H18" s="633"/>
      <c r="I18" s="633"/>
      <c r="J18" s="633"/>
      <c r="K18" s="633"/>
      <c r="L18" s="633"/>
      <c r="M18" s="633"/>
      <c r="N18" s="633"/>
      <c r="O18" s="633"/>
      <c r="P18" s="633"/>
      <c r="Q18" s="634"/>
      <c r="R18" s="635">
        <v>16256</v>
      </c>
      <c r="S18" s="636"/>
      <c r="T18" s="636"/>
      <c r="U18" s="636"/>
      <c r="V18" s="636"/>
      <c r="W18" s="636"/>
      <c r="X18" s="636"/>
      <c r="Y18" s="637"/>
      <c r="Z18" s="661">
        <v>0.4</v>
      </c>
      <c r="AA18" s="661"/>
      <c r="AB18" s="661"/>
      <c r="AC18" s="661"/>
      <c r="AD18" s="662">
        <v>16256</v>
      </c>
      <c r="AE18" s="662"/>
      <c r="AF18" s="662"/>
      <c r="AG18" s="662"/>
      <c r="AH18" s="662"/>
      <c r="AI18" s="662"/>
      <c r="AJ18" s="662"/>
      <c r="AK18" s="662"/>
      <c r="AL18" s="638">
        <v>0.69999998807907104</v>
      </c>
      <c r="AM18" s="639"/>
      <c r="AN18" s="639"/>
      <c r="AO18" s="663"/>
      <c r="AP18" s="632" t="s">
        <v>267</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268</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3"/>
    </row>
    <row r="19" spans="2:133" ht="11.25" customHeight="1" x14ac:dyDescent="0.2">
      <c r="B19" s="632" t="s">
        <v>269</v>
      </c>
      <c r="C19" s="633"/>
      <c r="D19" s="633"/>
      <c r="E19" s="633"/>
      <c r="F19" s="633"/>
      <c r="G19" s="633"/>
      <c r="H19" s="633"/>
      <c r="I19" s="633"/>
      <c r="J19" s="633"/>
      <c r="K19" s="633"/>
      <c r="L19" s="633"/>
      <c r="M19" s="633"/>
      <c r="N19" s="633"/>
      <c r="O19" s="633"/>
      <c r="P19" s="633"/>
      <c r="Q19" s="634"/>
      <c r="R19" s="635">
        <v>4629</v>
      </c>
      <c r="S19" s="636"/>
      <c r="T19" s="636"/>
      <c r="U19" s="636"/>
      <c r="V19" s="636"/>
      <c r="W19" s="636"/>
      <c r="X19" s="636"/>
      <c r="Y19" s="637"/>
      <c r="Z19" s="661">
        <v>0.1</v>
      </c>
      <c r="AA19" s="661"/>
      <c r="AB19" s="661"/>
      <c r="AC19" s="661"/>
      <c r="AD19" s="662">
        <v>4629</v>
      </c>
      <c r="AE19" s="662"/>
      <c r="AF19" s="662"/>
      <c r="AG19" s="662"/>
      <c r="AH19" s="662"/>
      <c r="AI19" s="662"/>
      <c r="AJ19" s="662"/>
      <c r="AK19" s="662"/>
      <c r="AL19" s="638">
        <v>0.2</v>
      </c>
      <c r="AM19" s="639"/>
      <c r="AN19" s="639"/>
      <c r="AO19" s="663"/>
      <c r="AP19" s="632" t="s">
        <v>270</v>
      </c>
      <c r="AQ19" s="633"/>
      <c r="AR19" s="633"/>
      <c r="AS19" s="633"/>
      <c r="AT19" s="633"/>
      <c r="AU19" s="633"/>
      <c r="AV19" s="633"/>
      <c r="AW19" s="633"/>
      <c r="AX19" s="633"/>
      <c r="AY19" s="633"/>
      <c r="AZ19" s="633"/>
      <c r="BA19" s="633"/>
      <c r="BB19" s="633"/>
      <c r="BC19" s="633"/>
      <c r="BD19" s="633"/>
      <c r="BE19" s="633"/>
      <c r="BF19" s="634"/>
      <c r="BG19" s="635" t="s">
        <v>127</v>
      </c>
      <c r="BH19" s="636"/>
      <c r="BI19" s="636"/>
      <c r="BJ19" s="636"/>
      <c r="BK19" s="636"/>
      <c r="BL19" s="636"/>
      <c r="BM19" s="636"/>
      <c r="BN19" s="637"/>
      <c r="BO19" s="661" t="s">
        <v>127</v>
      </c>
      <c r="BP19" s="661"/>
      <c r="BQ19" s="661"/>
      <c r="BR19" s="661"/>
      <c r="BS19" s="662" t="s">
        <v>127</v>
      </c>
      <c r="BT19" s="662"/>
      <c r="BU19" s="662"/>
      <c r="BV19" s="662"/>
      <c r="BW19" s="662"/>
      <c r="BX19" s="662"/>
      <c r="BY19" s="662"/>
      <c r="BZ19" s="662"/>
      <c r="CA19" s="662"/>
      <c r="CB19" s="707"/>
      <c r="CD19" s="632" t="s">
        <v>271</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3"/>
    </row>
    <row r="20" spans="2:133" ht="11.25" customHeight="1" x14ac:dyDescent="0.2">
      <c r="B20" s="632" t="s">
        <v>272</v>
      </c>
      <c r="C20" s="633"/>
      <c r="D20" s="633"/>
      <c r="E20" s="633"/>
      <c r="F20" s="633"/>
      <c r="G20" s="633"/>
      <c r="H20" s="633"/>
      <c r="I20" s="633"/>
      <c r="J20" s="633"/>
      <c r="K20" s="633"/>
      <c r="L20" s="633"/>
      <c r="M20" s="633"/>
      <c r="N20" s="633"/>
      <c r="O20" s="633"/>
      <c r="P20" s="633"/>
      <c r="Q20" s="634"/>
      <c r="R20" s="635">
        <v>679</v>
      </c>
      <c r="S20" s="636"/>
      <c r="T20" s="636"/>
      <c r="U20" s="636"/>
      <c r="V20" s="636"/>
      <c r="W20" s="636"/>
      <c r="X20" s="636"/>
      <c r="Y20" s="637"/>
      <c r="Z20" s="661">
        <v>0</v>
      </c>
      <c r="AA20" s="661"/>
      <c r="AB20" s="661"/>
      <c r="AC20" s="661"/>
      <c r="AD20" s="662">
        <v>679</v>
      </c>
      <c r="AE20" s="662"/>
      <c r="AF20" s="662"/>
      <c r="AG20" s="662"/>
      <c r="AH20" s="662"/>
      <c r="AI20" s="662"/>
      <c r="AJ20" s="662"/>
      <c r="AK20" s="662"/>
      <c r="AL20" s="638">
        <v>0</v>
      </c>
      <c r="AM20" s="639"/>
      <c r="AN20" s="639"/>
      <c r="AO20" s="663"/>
      <c r="AP20" s="632" t="s">
        <v>273</v>
      </c>
      <c r="AQ20" s="633"/>
      <c r="AR20" s="633"/>
      <c r="AS20" s="633"/>
      <c r="AT20" s="633"/>
      <c r="AU20" s="633"/>
      <c r="AV20" s="633"/>
      <c r="AW20" s="633"/>
      <c r="AX20" s="633"/>
      <c r="AY20" s="633"/>
      <c r="AZ20" s="633"/>
      <c r="BA20" s="633"/>
      <c r="BB20" s="633"/>
      <c r="BC20" s="633"/>
      <c r="BD20" s="633"/>
      <c r="BE20" s="633"/>
      <c r="BF20" s="634"/>
      <c r="BG20" s="635" t="s">
        <v>127</v>
      </c>
      <c r="BH20" s="636"/>
      <c r="BI20" s="636"/>
      <c r="BJ20" s="636"/>
      <c r="BK20" s="636"/>
      <c r="BL20" s="636"/>
      <c r="BM20" s="636"/>
      <c r="BN20" s="637"/>
      <c r="BO20" s="661" t="s">
        <v>127</v>
      </c>
      <c r="BP20" s="661"/>
      <c r="BQ20" s="661"/>
      <c r="BR20" s="661"/>
      <c r="BS20" s="662" t="s">
        <v>127</v>
      </c>
      <c r="BT20" s="662"/>
      <c r="BU20" s="662"/>
      <c r="BV20" s="662"/>
      <c r="BW20" s="662"/>
      <c r="BX20" s="662"/>
      <c r="BY20" s="662"/>
      <c r="BZ20" s="662"/>
      <c r="CA20" s="662"/>
      <c r="CB20" s="707"/>
      <c r="CD20" s="632" t="s">
        <v>274</v>
      </c>
      <c r="CE20" s="633"/>
      <c r="CF20" s="633"/>
      <c r="CG20" s="633"/>
      <c r="CH20" s="633"/>
      <c r="CI20" s="633"/>
      <c r="CJ20" s="633"/>
      <c r="CK20" s="633"/>
      <c r="CL20" s="633"/>
      <c r="CM20" s="633"/>
      <c r="CN20" s="633"/>
      <c r="CO20" s="633"/>
      <c r="CP20" s="633"/>
      <c r="CQ20" s="634"/>
      <c r="CR20" s="635">
        <v>3878336</v>
      </c>
      <c r="CS20" s="636"/>
      <c r="CT20" s="636"/>
      <c r="CU20" s="636"/>
      <c r="CV20" s="636"/>
      <c r="CW20" s="636"/>
      <c r="CX20" s="636"/>
      <c r="CY20" s="637"/>
      <c r="CZ20" s="661">
        <v>100</v>
      </c>
      <c r="DA20" s="661"/>
      <c r="DB20" s="661"/>
      <c r="DC20" s="661"/>
      <c r="DD20" s="641">
        <v>370882</v>
      </c>
      <c r="DE20" s="636"/>
      <c r="DF20" s="636"/>
      <c r="DG20" s="636"/>
      <c r="DH20" s="636"/>
      <c r="DI20" s="636"/>
      <c r="DJ20" s="636"/>
      <c r="DK20" s="636"/>
      <c r="DL20" s="636"/>
      <c r="DM20" s="636"/>
      <c r="DN20" s="636"/>
      <c r="DO20" s="636"/>
      <c r="DP20" s="637"/>
      <c r="DQ20" s="641">
        <v>3015680</v>
      </c>
      <c r="DR20" s="636"/>
      <c r="DS20" s="636"/>
      <c r="DT20" s="636"/>
      <c r="DU20" s="636"/>
      <c r="DV20" s="636"/>
      <c r="DW20" s="636"/>
      <c r="DX20" s="636"/>
      <c r="DY20" s="636"/>
      <c r="DZ20" s="636"/>
      <c r="EA20" s="636"/>
      <c r="EB20" s="636"/>
      <c r="EC20" s="673"/>
    </row>
    <row r="21" spans="2:133" ht="11.25" customHeight="1" x14ac:dyDescent="0.2">
      <c r="B21" s="632" t="s">
        <v>275</v>
      </c>
      <c r="C21" s="633"/>
      <c r="D21" s="633"/>
      <c r="E21" s="633"/>
      <c r="F21" s="633"/>
      <c r="G21" s="633"/>
      <c r="H21" s="633"/>
      <c r="I21" s="633"/>
      <c r="J21" s="633"/>
      <c r="K21" s="633"/>
      <c r="L21" s="633"/>
      <c r="M21" s="633"/>
      <c r="N21" s="633"/>
      <c r="O21" s="633"/>
      <c r="P21" s="633"/>
      <c r="Q21" s="634"/>
      <c r="R21" s="635">
        <v>339</v>
      </c>
      <c r="S21" s="636"/>
      <c r="T21" s="636"/>
      <c r="U21" s="636"/>
      <c r="V21" s="636"/>
      <c r="W21" s="636"/>
      <c r="X21" s="636"/>
      <c r="Y21" s="637"/>
      <c r="Z21" s="661">
        <v>0</v>
      </c>
      <c r="AA21" s="661"/>
      <c r="AB21" s="661"/>
      <c r="AC21" s="661"/>
      <c r="AD21" s="662">
        <v>339</v>
      </c>
      <c r="AE21" s="662"/>
      <c r="AF21" s="662"/>
      <c r="AG21" s="662"/>
      <c r="AH21" s="662"/>
      <c r="AI21" s="662"/>
      <c r="AJ21" s="662"/>
      <c r="AK21" s="662"/>
      <c r="AL21" s="638">
        <v>0</v>
      </c>
      <c r="AM21" s="639"/>
      <c r="AN21" s="639"/>
      <c r="AO21" s="663"/>
      <c r="AP21" s="632" t="s">
        <v>276</v>
      </c>
      <c r="AQ21" s="708"/>
      <c r="AR21" s="708"/>
      <c r="AS21" s="708"/>
      <c r="AT21" s="708"/>
      <c r="AU21" s="708"/>
      <c r="AV21" s="708"/>
      <c r="AW21" s="708"/>
      <c r="AX21" s="708"/>
      <c r="AY21" s="708"/>
      <c r="AZ21" s="708"/>
      <c r="BA21" s="708"/>
      <c r="BB21" s="708"/>
      <c r="BC21" s="708"/>
      <c r="BD21" s="708"/>
      <c r="BE21" s="708"/>
      <c r="BF21" s="709"/>
      <c r="BG21" s="635" t="s">
        <v>127</v>
      </c>
      <c r="BH21" s="636"/>
      <c r="BI21" s="636"/>
      <c r="BJ21" s="636"/>
      <c r="BK21" s="636"/>
      <c r="BL21" s="636"/>
      <c r="BM21" s="636"/>
      <c r="BN21" s="637"/>
      <c r="BO21" s="661" t="s">
        <v>127</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277</v>
      </c>
      <c r="C22" s="693"/>
      <c r="D22" s="693"/>
      <c r="E22" s="693"/>
      <c r="F22" s="693"/>
      <c r="G22" s="693"/>
      <c r="H22" s="693"/>
      <c r="I22" s="693"/>
      <c r="J22" s="693"/>
      <c r="K22" s="693"/>
      <c r="L22" s="693"/>
      <c r="M22" s="693"/>
      <c r="N22" s="693"/>
      <c r="O22" s="693"/>
      <c r="P22" s="693"/>
      <c r="Q22" s="694"/>
      <c r="R22" s="635">
        <v>10609</v>
      </c>
      <c r="S22" s="636"/>
      <c r="T22" s="636"/>
      <c r="U22" s="636"/>
      <c r="V22" s="636"/>
      <c r="W22" s="636"/>
      <c r="X22" s="636"/>
      <c r="Y22" s="637"/>
      <c r="Z22" s="661">
        <v>0.3</v>
      </c>
      <c r="AA22" s="661"/>
      <c r="AB22" s="661"/>
      <c r="AC22" s="661"/>
      <c r="AD22" s="662">
        <v>10609</v>
      </c>
      <c r="AE22" s="662"/>
      <c r="AF22" s="662"/>
      <c r="AG22" s="662"/>
      <c r="AH22" s="662"/>
      <c r="AI22" s="662"/>
      <c r="AJ22" s="662"/>
      <c r="AK22" s="662"/>
      <c r="AL22" s="638">
        <v>0.40000000596046448</v>
      </c>
      <c r="AM22" s="639"/>
      <c r="AN22" s="639"/>
      <c r="AO22" s="663"/>
      <c r="AP22" s="632" t="s">
        <v>278</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279</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280</v>
      </c>
      <c r="C23" s="633"/>
      <c r="D23" s="633"/>
      <c r="E23" s="633"/>
      <c r="F23" s="633"/>
      <c r="G23" s="633"/>
      <c r="H23" s="633"/>
      <c r="I23" s="633"/>
      <c r="J23" s="633"/>
      <c r="K23" s="633"/>
      <c r="L23" s="633"/>
      <c r="M23" s="633"/>
      <c r="N23" s="633"/>
      <c r="O23" s="633"/>
      <c r="P23" s="633"/>
      <c r="Q23" s="634"/>
      <c r="R23" s="635">
        <v>1640904</v>
      </c>
      <c r="S23" s="636"/>
      <c r="T23" s="636"/>
      <c r="U23" s="636"/>
      <c r="V23" s="636"/>
      <c r="W23" s="636"/>
      <c r="X23" s="636"/>
      <c r="Y23" s="637"/>
      <c r="Z23" s="661">
        <v>40</v>
      </c>
      <c r="AA23" s="661"/>
      <c r="AB23" s="661"/>
      <c r="AC23" s="661"/>
      <c r="AD23" s="662">
        <v>1510176</v>
      </c>
      <c r="AE23" s="662"/>
      <c r="AF23" s="662"/>
      <c r="AG23" s="662"/>
      <c r="AH23" s="662"/>
      <c r="AI23" s="662"/>
      <c r="AJ23" s="662"/>
      <c r="AK23" s="662"/>
      <c r="AL23" s="638">
        <v>63.1</v>
      </c>
      <c r="AM23" s="639"/>
      <c r="AN23" s="639"/>
      <c r="AO23" s="663"/>
      <c r="AP23" s="632" t="s">
        <v>281</v>
      </c>
      <c r="AQ23" s="708"/>
      <c r="AR23" s="708"/>
      <c r="AS23" s="708"/>
      <c r="AT23" s="708"/>
      <c r="AU23" s="708"/>
      <c r="AV23" s="708"/>
      <c r="AW23" s="708"/>
      <c r="AX23" s="708"/>
      <c r="AY23" s="708"/>
      <c r="AZ23" s="708"/>
      <c r="BA23" s="708"/>
      <c r="BB23" s="708"/>
      <c r="BC23" s="708"/>
      <c r="BD23" s="708"/>
      <c r="BE23" s="708"/>
      <c r="BF23" s="709"/>
      <c r="BG23" s="635" t="s">
        <v>127</v>
      </c>
      <c r="BH23" s="636"/>
      <c r="BI23" s="636"/>
      <c r="BJ23" s="636"/>
      <c r="BK23" s="636"/>
      <c r="BL23" s="636"/>
      <c r="BM23" s="636"/>
      <c r="BN23" s="637"/>
      <c r="BO23" s="661" t="s">
        <v>127</v>
      </c>
      <c r="BP23" s="661"/>
      <c r="BQ23" s="661"/>
      <c r="BR23" s="661"/>
      <c r="BS23" s="662" t="s">
        <v>127</v>
      </c>
      <c r="BT23" s="662"/>
      <c r="BU23" s="662"/>
      <c r="BV23" s="662"/>
      <c r="BW23" s="662"/>
      <c r="BX23" s="662"/>
      <c r="BY23" s="662"/>
      <c r="BZ23" s="662"/>
      <c r="CA23" s="662"/>
      <c r="CB23" s="707"/>
      <c r="CD23" s="688" t="s">
        <v>221</v>
      </c>
      <c r="CE23" s="689"/>
      <c r="CF23" s="689"/>
      <c r="CG23" s="689"/>
      <c r="CH23" s="689"/>
      <c r="CI23" s="689"/>
      <c r="CJ23" s="689"/>
      <c r="CK23" s="689"/>
      <c r="CL23" s="689"/>
      <c r="CM23" s="689"/>
      <c r="CN23" s="689"/>
      <c r="CO23" s="689"/>
      <c r="CP23" s="689"/>
      <c r="CQ23" s="690"/>
      <c r="CR23" s="688" t="s">
        <v>282</v>
      </c>
      <c r="CS23" s="689"/>
      <c r="CT23" s="689"/>
      <c r="CU23" s="689"/>
      <c r="CV23" s="689"/>
      <c r="CW23" s="689"/>
      <c r="CX23" s="689"/>
      <c r="CY23" s="690"/>
      <c r="CZ23" s="688" t="s">
        <v>283</v>
      </c>
      <c r="DA23" s="689"/>
      <c r="DB23" s="689"/>
      <c r="DC23" s="690"/>
      <c r="DD23" s="688" t="s">
        <v>284</v>
      </c>
      <c r="DE23" s="689"/>
      <c r="DF23" s="689"/>
      <c r="DG23" s="689"/>
      <c r="DH23" s="689"/>
      <c r="DI23" s="689"/>
      <c r="DJ23" s="689"/>
      <c r="DK23" s="690"/>
      <c r="DL23" s="720" t="s">
        <v>285</v>
      </c>
      <c r="DM23" s="721"/>
      <c r="DN23" s="721"/>
      <c r="DO23" s="721"/>
      <c r="DP23" s="721"/>
      <c r="DQ23" s="721"/>
      <c r="DR23" s="721"/>
      <c r="DS23" s="721"/>
      <c r="DT23" s="721"/>
      <c r="DU23" s="721"/>
      <c r="DV23" s="722"/>
      <c r="DW23" s="688" t="s">
        <v>286</v>
      </c>
      <c r="DX23" s="689"/>
      <c r="DY23" s="689"/>
      <c r="DZ23" s="689"/>
      <c r="EA23" s="689"/>
      <c r="EB23" s="689"/>
      <c r="EC23" s="690"/>
    </row>
    <row r="24" spans="2:133" ht="11.25" customHeight="1" x14ac:dyDescent="0.2">
      <c r="B24" s="632" t="s">
        <v>287</v>
      </c>
      <c r="C24" s="633"/>
      <c r="D24" s="633"/>
      <c r="E24" s="633"/>
      <c r="F24" s="633"/>
      <c r="G24" s="633"/>
      <c r="H24" s="633"/>
      <c r="I24" s="633"/>
      <c r="J24" s="633"/>
      <c r="K24" s="633"/>
      <c r="L24" s="633"/>
      <c r="M24" s="633"/>
      <c r="N24" s="633"/>
      <c r="O24" s="633"/>
      <c r="P24" s="633"/>
      <c r="Q24" s="634"/>
      <c r="R24" s="635">
        <v>1510176</v>
      </c>
      <c r="S24" s="636"/>
      <c r="T24" s="636"/>
      <c r="U24" s="636"/>
      <c r="V24" s="636"/>
      <c r="W24" s="636"/>
      <c r="X24" s="636"/>
      <c r="Y24" s="637"/>
      <c r="Z24" s="661">
        <v>36.799999999999997</v>
      </c>
      <c r="AA24" s="661"/>
      <c r="AB24" s="661"/>
      <c r="AC24" s="661"/>
      <c r="AD24" s="662">
        <v>1510176</v>
      </c>
      <c r="AE24" s="662"/>
      <c r="AF24" s="662"/>
      <c r="AG24" s="662"/>
      <c r="AH24" s="662"/>
      <c r="AI24" s="662"/>
      <c r="AJ24" s="662"/>
      <c r="AK24" s="662"/>
      <c r="AL24" s="638">
        <v>63.1</v>
      </c>
      <c r="AM24" s="639"/>
      <c r="AN24" s="639"/>
      <c r="AO24" s="663"/>
      <c r="AP24" s="632" t="s">
        <v>288</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289</v>
      </c>
      <c r="CE24" s="686"/>
      <c r="CF24" s="686"/>
      <c r="CG24" s="686"/>
      <c r="CH24" s="686"/>
      <c r="CI24" s="686"/>
      <c r="CJ24" s="686"/>
      <c r="CK24" s="686"/>
      <c r="CL24" s="686"/>
      <c r="CM24" s="686"/>
      <c r="CN24" s="686"/>
      <c r="CO24" s="686"/>
      <c r="CP24" s="686"/>
      <c r="CQ24" s="687"/>
      <c r="CR24" s="682">
        <v>1267308</v>
      </c>
      <c r="CS24" s="683"/>
      <c r="CT24" s="683"/>
      <c r="CU24" s="683"/>
      <c r="CV24" s="683"/>
      <c r="CW24" s="683"/>
      <c r="CX24" s="683"/>
      <c r="CY24" s="711"/>
      <c r="CZ24" s="712">
        <v>32.700000000000003</v>
      </c>
      <c r="DA24" s="698"/>
      <c r="DB24" s="698"/>
      <c r="DC24" s="714"/>
      <c r="DD24" s="710">
        <v>1012902</v>
      </c>
      <c r="DE24" s="683"/>
      <c r="DF24" s="683"/>
      <c r="DG24" s="683"/>
      <c r="DH24" s="683"/>
      <c r="DI24" s="683"/>
      <c r="DJ24" s="683"/>
      <c r="DK24" s="711"/>
      <c r="DL24" s="710">
        <v>994975</v>
      </c>
      <c r="DM24" s="683"/>
      <c r="DN24" s="683"/>
      <c r="DO24" s="683"/>
      <c r="DP24" s="683"/>
      <c r="DQ24" s="683"/>
      <c r="DR24" s="683"/>
      <c r="DS24" s="683"/>
      <c r="DT24" s="683"/>
      <c r="DU24" s="683"/>
      <c r="DV24" s="711"/>
      <c r="DW24" s="712">
        <v>40.200000000000003</v>
      </c>
      <c r="DX24" s="698"/>
      <c r="DY24" s="698"/>
      <c r="DZ24" s="698"/>
      <c r="EA24" s="698"/>
      <c r="EB24" s="698"/>
      <c r="EC24" s="713"/>
    </row>
    <row r="25" spans="2:133" ht="11.25" customHeight="1" x14ac:dyDescent="0.2">
      <c r="B25" s="632" t="s">
        <v>290</v>
      </c>
      <c r="C25" s="633"/>
      <c r="D25" s="633"/>
      <c r="E25" s="633"/>
      <c r="F25" s="633"/>
      <c r="G25" s="633"/>
      <c r="H25" s="633"/>
      <c r="I25" s="633"/>
      <c r="J25" s="633"/>
      <c r="K25" s="633"/>
      <c r="L25" s="633"/>
      <c r="M25" s="633"/>
      <c r="N25" s="633"/>
      <c r="O25" s="633"/>
      <c r="P25" s="633"/>
      <c r="Q25" s="634"/>
      <c r="R25" s="635">
        <v>116891</v>
      </c>
      <c r="S25" s="636"/>
      <c r="T25" s="636"/>
      <c r="U25" s="636"/>
      <c r="V25" s="636"/>
      <c r="W25" s="636"/>
      <c r="X25" s="636"/>
      <c r="Y25" s="637"/>
      <c r="Z25" s="661">
        <v>2.9</v>
      </c>
      <c r="AA25" s="661"/>
      <c r="AB25" s="661"/>
      <c r="AC25" s="661"/>
      <c r="AD25" s="662" t="s">
        <v>127</v>
      </c>
      <c r="AE25" s="662"/>
      <c r="AF25" s="662"/>
      <c r="AG25" s="662"/>
      <c r="AH25" s="662"/>
      <c r="AI25" s="662"/>
      <c r="AJ25" s="662"/>
      <c r="AK25" s="662"/>
      <c r="AL25" s="638" t="s">
        <v>127</v>
      </c>
      <c r="AM25" s="639"/>
      <c r="AN25" s="639"/>
      <c r="AO25" s="663"/>
      <c r="AP25" s="632" t="s">
        <v>291</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292</v>
      </c>
      <c r="CE25" s="633"/>
      <c r="CF25" s="633"/>
      <c r="CG25" s="633"/>
      <c r="CH25" s="633"/>
      <c r="CI25" s="633"/>
      <c r="CJ25" s="633"/>
      <c r="CK25" s="633"/>
      <c r="CL25" s="633"/>
      <c r="CM25" s="633"/>
      <c r="CN25" s="633"/>
      <c r="CO25" s="633"/>
      <c r="CP25" s="633"/>
      <c r="CQ25" s="634"/>
      <c r="CR25" s="635">
        <v>721258</v>
      </c>
      <c r="CS25" s="645"/>
      <c r="CT25" s="645"/>
      <c r="CU25" s="645"/>
      <c r="CV25" s="645"/>
      <c r="CW25" s="645"/>
      <c r="CX25" s="645"/>
      <c r="CY25" s="646"/>
      <c r="CZ25" s="638">
        <v>18.600000000000001</v>
      </c>
      <c r="DA25" s="647"/>
      <c r="DB25" s="647"/>
      <c r="DC25" s="648"/>
      <c r="DD25" s="641">
        <v>668364</v>
      </c>
      <c r="DE25" s="645"/>
      <c r="DF25" s="645"/>
      <c r="DG25" s="645"/>
      <c r="DH25" s="645"/>
      <c r="DI25" s="645"/>
      <c r="DJ25" s="645"/>
      <c r="DK25" s="646"/>
      <c r="DL25" s="641">
        <v>652489</v>
      </c>
      <c r="DM25" s="645"/>
      <c r="DN25" s="645"/>
      <c r="DO25" s="645"/>
      <c r="DP25" s="645"/>
      <c r="DQ25" s="645"/>
      <c r="DR25" s="645"/>
      <c r="DS25" s="645"/>
      <c r="DT25" s="645"/>
      <c r="DU25" s="645"/>
      <c r="DV25" s="646"/>
      <c r="DW25" s="638">
        <v>26.3</v>
      </c>
      <c r="DX25" s="647"/>
      <c r="DY25" s="647"/>
      <c r="DZ25" s="647"/>
      <c r="EA25" s="647"/>
      <c r="EB25" s="647"/>
      <c r="EC25" s="674"/>
    </row>
    <row r="26" spans="2:133" ht="11.25" customHeight="1" x14ac:dyDescent="0.2">
      <c r="B26" s="632" t="s">
        <v>293</v>
      </c>
      <c r="C26" s="633"/>
      <c r="D26" s="633"/>
      <c r="E26" s="633"/>
      <c r="F26" s="633"/>
      <c r="G26" s="633"/>
      <c r="H26" s="633"/>
      <c r="I26" s="633"/>
      <c r="J26" s="633"/>
      <c r="K26" s="633"/>
      <c r="L26" s="633"/>
      <c r="M26" s="633"/>
      <c r="N26" s="633"/>
      <c r="O26" s="633"/>
      <c r="P26" s="633"/>
      <c r="Q26" s="634"/>
      <c r="R26" s="635">
        <v>13837</v>
      </c>
      <c r="S26" s="636"/>
      <c r="T26" s="636"/>
      <c r="U26" s="636"/>
      <c r="V26" s="636"/>
      <c r="W26" s="636"/>
      <c r="X26" s="636"/>
      <c r="Y26" s="637"/>
      <c r="Z26" s="661">
        <v>0.3</v>
      </c>
      <c r="AA26" s="661"/>
      <c r="AB26" s="661"/>
      <c r="AC26" s="661"/>
      <c r="AD26" s="662" t="s">
        <v>127</v>
      </c>
      <c r="AE26" s="662"/>
      <c r="AF26" s="662"/>
      <c r="AG26" s="662"/>
      <c r="AH26" s="662"/>
      <c r="AI26" s="662"/>
      <c r="AJ26" s="662"/>
      <c r="AK26" s="662"/>
      <c r="AL26" s="638" t="s">
        <v>127</v>
      </c>
      <c r="AM26" s="639"/>
      <c r="AN26" s="639"/>
      <c r="AO26" s="663"/>
      <c r="AP26" s="632" t="s">
        <v>294</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295</v>
      </c>
      <c r="CE26" s="633"/>
      <c r="CF26" s="633"/>
      <c r="CG26" s="633"/>
      <c r="CH26" s="633"/>
      <c r="CI26" s="633"/>
      <c r="CJ26" s="633"/>
      <c r="CK26" s="633"/>
      <c r="CL26" s="633"/>
      <c r="CM26" s="633"/>
      <c r="CN26" s="633"/>
      <c r="CO26" s="633"/>
      <c r="CP26" s="633"/>
      <c r="CQ26" s="634"/>
      <c r="CR26" s="635">
        <v>394853</v>
      </c>
      <c r="CS26" s="636"/>
      <c r="CT26" s="636"/>
      <c r="CU26" s="636"/>
      <c r="CV26" s="636"/>
      <c r="CW26" s="636"/>
      <c r="CX26" s="636"/>
      <c r="CY26" s="637"/>
      <c r="CZ26" s="638">
        <v>10.199999999999999</v>
      </c>
      <c r="DA26" s="647"/>
      <c r="DB26" s="647"/>
      <c r="DC26" s="648"/>
      <c r="DD26" s="641">
        <v>348329</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74"/>
    </row>
    <row r="27" spans="2:133" ht="11.25" customHeight="1" x14ac:dyDescent="0.2">
      <c r="B27" s="632" t="s">
        <v>296</v>
      </c>
      <c r="C27" s="633"/>
      <c r="D27" s="633"/>
      <c r="E27" s="633"/>
      <c r="F27" s="633"/>
      <c r="G27" s="633"/>
      <c r="H27" s="633"/>
      <c r="I27" s="633"/>
      <c r="J27" s="633"/>
      <c r="K27" s="633"/>
      <c r="L27" s="633"/>
      <c r="M27" s="633"/>
      <c r="N27" s="633"/>
      <c r="O27" s="633"/>
      <c r="P27" s="633"/>
      <c r="Q27" s="634"/>
      <c r="R27" s="635">
        <v>2520496</v>
      </c>
      <c r="S27" s="636"/>
      <c r="T27" s="636"/>
      <c r="U27" s="636"/>
      <c r="V27" s="636"/>
      <c r="W27" s="636"/>
      <c r="X27" s="636"/>
      <c r="Y27" s="637"/>
      <c r="Z27" s="661">
        <v>61.5</v>
      </c>
      <c r="AA27" s="661"/>
      <c r="AB27" s="661"/>
      <c r="AC27" s="661"/>
      <c r="AD27" s="662">
        <v>2389768</v>
      </c>
      <c r="AE27" s="662"/>
      <c r="AF27" s="662"/>
      <c r="AG27" s="662"/>
      <c r="AH27" s="662"/>
      <c r="AI27" s="662"/>
      <c r="AJ27" s="662"/>
      <c r="AK27" s="662"/>
      <c r="AL27" s="638">
        <v>99.800003051757813</v>
      </c>
      <c r="AM27" s="639"/>
      <c r="AN27" s="639"/>
      <c r="AO27" s="663"/>
      <c r="AP27" s="632" t="s">
        <v>297</v>
      </c>
      <c r="AQ27" s="633"/>
      <c r="AR27" s="633"/>
      <c r="AS27" s="633"/>
      <c r="AT27" s="633"/>
      <c r="AU27" s="633"/>
      <c r="AV27" s="633"/>
      <c r="AW27" s="633"/>
      <c r="AX27" s="633"/>
      <c r="AY27" s="633"/>
      <c r="AZ27" s="633"/>
      <c r="BA27" s="633"/>
      <c r="BB27" s="633"/>
      <c r="BC27" s="633"/>
      <c r="BD27" s="633"/>
      <c r="BE27" s="633"/>
      <c r="BF27" s="634"/>
      <c r="BG27" s="635">
        <v>657173</v>
      </c>
      <c r="BH27" s="636"/>
      <c r="BI27" s="636"/>
      <c r="BJ27" s="636"/>
      <c r="BK27" s="636"/>
      <c r="BL27" s="636"/>
      <c r="BM27" s="636"/>
      <c r="BN27" s="637"/>
      <c r="BO27" s="661">
        <v>100</v>
      </c>
      <c r="BP27" s="661"/>
      <c r="BQ27" s="661"/>
      <c r="BR27" s="661"/>
      <c r="BS27" s="662" t="s">
        <v>127</v>
      </c>
      <c r="BT27" s="662"/>
      <c r="BU27" s="662"/>
      <c r="BV27" s="662"/>
      <c r="BW27" s="662"/>
      <c r="BX27" s="662"/>
      <c r="BY27" s="662"/>
      <c r="BZ27" s="662"/>
      <c r="CA27" s="662"/>
      <c r="CB27" s="707"/>
      <c r="CD27" s="632" t="s">
        <v>298</v>
      </c>
      <c r="CE27" s="633"/>
      <c r="CF27" s="633"/>
      <c r="CG27" s="633"/>
      <c r="CH27" s="633"/>
      <c r="CI27" s="633"/>
      <c r="CJ27" s="633"/>
      <c r="CK27" s="633"/>
      <c r="CL27" s="633"/>
      <c r="CM27" s="633"/>
      <c r="CN27" s="633"/>
      <c r="CO27" s="633"/>
      <c r="CP27" s="633"/>
      <c r="CQ27" s="634"/>
      <c r="CR27" s="635">
        <v>301534</v>
      </c>
      <c r="CS27" s="645"/>
      <c r="CT27" s="645"/>
      <c r="CU27" s="645"/>
      <c r="CV27" s="645"/>
      <c r="CW27" s="645"/>
      <c r="CX27" s="645"/>
      <c r="CY27" s="646"/>
      <c r="CZ27" s="638">
        <v>7.8</v>
      </c>
      <c r="DA27" s="647"/>
      <c r="DB27" s="647"/>
      <c r="DC27" s="648"/>
      <c r="DD27" s="641">
        <v>100022</v>
      </c>
      <c r="DE27" s="645"/>
      <c r="DF27" s="645"/>
      <c r="DG27" s="645"/>
      <c r="DH27" s="645"/>
      <c r="DI27" s="645"/>
      <c r="DJ27" s="645"/>
      <c r="DK27" s="646"/>
      <c r="DL27" s="641">
        <v>97970</v>
      </c>
      <c r="DM27" s="645"/>
      <c r="DN27" s="645"/>
      <c r="DO27" s="645"/>
      <c r="DP27" s="645"/>
      <c r="DQ27" s="645"/>
      <c r="DR27" s="645"/>
      <c r="DS27" s="645"/>
      <c r="DT27" s="645"/>
      <c r="DU27" s="645"/>
      <c r="DV27" s="646"/>
      <c r="DW27" s="638">
        <v>4</v>
      </c>
      <c r="DX27" s="647"/>
      <c r="DY27" s="647"/>
      <c r="DZ27" s="647"/>
      <c r="EA27" s="647"/>
      <c r="EB27" s="647"/>
      <c r="EC27" s="674"/>
    </row>
    <row r="28" spans="2:133" ht="11.25" customHeight="1" x14ac:dyDescent="0.2">
      <c r="B28" s="632" t="s">
        <v>299</v>
      </c>
      <c r="C28" s="633"/>
      <c r="D28" s="633"/>
      <c r="E28" s="633"/>
      <c r="F28" s="633"/>
      <c r="G28" s="633"/>
      <c r="H28" s="633"/>
      <c r="I28" s="633"/>
      <c r="J28" s="633"/>
      <c r="K28" s="633"/>
      <c r="L28" s="633"/>
      <c r="M28" s="633"/>
      <c r="N28" s="633"/>
      <c r="O28" s="633"/>
      <c r="P28" s="633"/>
      <c r="Q28" s="634"/>
      <c r="R28" s="635">
        <v>536</v>
      </c>
      <c r="S28" s="636"/>
      <c r="T28" s="636"/>
      <c r="U28" s="636"/>
      <c r="V28" s="636"/>
      <c r="W28" s="636"/>
      <c r="X28" s="636"/>
      <c r="Y28" s="637"/>
      <c r="Z28" s="661">
        <v>0</v>
      </c>
      <c r="AA28" s="661"/>
      <c r="AB28" s="661"/>
      <c r="AC28" s="661"/>
      <c r="AD28" s="662">
        <v>536</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300</v>
      </c>
      <c r="CE28" s="633"/>
      <c r="CF28" s="633"/>
      <c r="CG28" s="633"/>
      <c r="CH28" s="633"/>
      <c r="CI28" s="633"/>
      <c r="CJ28" s="633"/>
      <c r="CK28" s="633"/>
      <c r="CL28" s="633"/>
      <c r="CM28" s="633"/>
      <c r="CN28" s="633"/>
      <c r="CO28" s="633"/>
      <c r="CP28" s="633"/>
      <c r="CQ28" s="634"/>
      <c r="CR28" s="635">
        <v>244516</v>
      </c>
      <c r="CS28" s="636"/>
      <c r="CT28" s="636"/>
      <c r="CU28" s="636"/>
      <c r="CV28" s="636"/>
      <c r="CW28" s="636"/>
      <c r="CX28" s="636"/>
      <c r="CY28" s="637"/>
      <c r="CZ28" s="638">
        <v>6.3</v>
      </c>
      <c r="DA28" s="647"/>
      <c r="DB28" s="647"/>
      <c r="DC28" s="648"/>
      <c r="DD28" s="641">
        <v>244516</v>
      </c>
      <c r="DE28" s="636"/>
      <c r="DF28" s="636"/>
      <c r="DG28" s="636"/>
      <c r="DH28" s="636"/>
      <c r="DI28" s="636"/>
      <c r="DJ28" s="636"/>
      <c r="DK28" s="637"/>
      <c r="DL28" s="641">
        <v>244516</v>
      </c>
      <c r="DM28" s="636"/>
      <c r="DN28" s="636"/>
      <c r="DO28" s="636"/>
      <c r="DP28" s="636"/>
      <c r="DQ28" s="636"/>
      <c r="DR28" s="636"/>
      <c r="DS28" s="636"/>
      <c r="DT28" s="636"/>
      <c r="DU28" s="636"/>
      <c r="DV28" s="637"/>
      <c r="DW28" s="638">
        <v>9.9</v>
      </c>
      <c r="DX28" s="647"/>
      <c r="DY28" s="647"/>
      <c r="DZ28" s="647"/>
      <c r="EA28" s="647"/>
      <c r="EB28" s="647"/>
      <c r="EC28" s="674"/>
    </row>
    <row r="29" spans="2:133" ht="11.25" customHeight="1" x14ac:dyDescent="0.2">
      <c r="B29" s="632" t="s">
        <v>301</v>
      </c>
      <c r="C29" s="633"/>
      <c r="D29" s="633"/>
      <c r="E29" s="633"/>
      <c r="F29" s="633"/>
      <c r="G29" s="633"/>
      <c r="H29" s="633"/>
      <c r="I29" s="633"/>
      <c r="J29" s="633"/>
      <c r="K29" s="633"/>
      <c r="L29" s="633"/>
      <c r="M29" s="633"/>
      <c r="N29" s="633"/>
      <c r="O29" s="633"/>
      <c r="P29" s="633"/>
      <c r="Q29" s="634"/>
      <c r="R29" s="635">
        <v>11045</v>
      </c>
      <c r="S29" s="636"/>
      <c r="T29" s="636"/>
      <c r="U29" s="636"/>
      <c r="V29" s="636"/>
      <c r="W29" s="636"/>
      <c r="X29" s="636"/>
      <c r="Y29" s="637"/>
      <c r="Z29" s="661">
        <v>0.3</v>
      </c>
      <c r="AA29" s="661"/>
      <c r="AB29" s="661"/>
      <c r="AC29" s="661"/>
      <c r="AD29" s="662">
        <v>4840</v>
      </c>
      <c r="AE29" s="662"/>
      <c r="AF29" s="662"/>
      <c r="AG29" s="662"/>
      <c r="AH29" s="662"/>
      <c r="AI29" s="662"/>
      <c r="AJ29" s="662"/>
      <c r="AK29" s="662"/>
      <c r="AL29" s="638">
        <v>0.2</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302</v>
      </c>
      <c r="CE29" s="656"/>
      <c r="CF29" s="632" t="s">
        <v>69</v>
      </c>
      <c r="CG29" s="633"/>
      <c r="CH29" s="633"/>
      <c r="CI29" s="633"/>
      <c r="CJ29" s="633"/>
      <c r="CK29" s="633"/>
      <c r="CL29" s="633"/>
      <c r="CM29" s="633"/>
      <c r="CN29" s="633"/>
      <c r="CO29" s="633"/>
      <c r="CP29" s="633"/>
      <c r="CQ29" s="634"/>
      <c r="CR29" s="635">
        <v>244463</v>
      </c>
      <c r="CS29" s="645"/>
      <c r="CT29" s="645"/>
      <c r="CU29" s="645"/>
      <c r="CV29" s="645"/>
      <c r="CW29" s="645"/>
      <c r="CX29" s="645"/>
      <c r="CY29" s="646"/>
      <c r="CZ29" s="638">
        <v>6.3</v>
      </c>
      <c r="DA29" s="647"/>
      <c r="DB29" s="647"/>
      <c r="DC29" s="648"/>
      <c r="DD29" s="641">
        <v>244463</v>
      </c>
      <c r="DE29" s="645"/>
      <c r="DF29" s="645"/>
      <c r="DG29" s="645"/>
      <c r="DH29" s="645"/>
      <c r="DI29" s="645"/>
      <c r="DJ29" s="645"/>
      <c r="DK29" s="646"/>
      <c r="DL29" s="641">
        <v>244463</v>
      </c>
      <c r="DM29" s="645"/>
      <c r="DN29" s="645"/>
      <c r="DO29" s="645"/>
      <c r="DP29" s="645"/>
      <c r="DQ29" s="645"/>
      <c r="DR29" s="645"/>
      <c r="DS29" s="645"/>
      <c r="DT29" s="645"/>
      <c r="DU29" s="645"/>
      <c r="DV29" s="646"/>
      <c r="DW29" s="638">
        <v>9.9</v>
      </c>
      <c r="DX29" s="647"/>
      <c r="DY29" s="647"/>
      <c r="DZ29" s="647"/>
      <c r="EA29" s="647"/>
      <c r="EB29" s="647"/>
      <c r="EC29" s="674"/>
    </row>
    <row r="30" spans="2:133" ht="11.25" customHeight="1" x14ac:dyDescent="0.2">
      <c r="B30" s="632" t="s">
        <v>303</v>
      </c>
      <c r="C30" s="633"/>
      <c r="D30" s="633"/>
      <c r="E30" s="633"/>
      <c r="F30" s="633"/>
      <c r="G30" s="633"/>
      <c r="H30" s="633"/>
      <c r="I30" s="633"/>
      <c r="J30" s="633"/>
      <c r="K30" s="633"/>
      <c r="L30" s="633"/>
      <c r="M30" s="633"/>
      <c r="N30" s="633"/>
      <c r="O30" s="633"/>
      <c r="P30" s="633"/>
      <c r="Q30" s="634"/>
      <c r="R30" s="635">
        <v>47013</v>
      </c>
      <c r="S30" s="636"/>
      <c r="T30" s="636"/>
      <c r="U30" s="636"/>
      <c r="V30" s="636"/>
      <c r="W30" s="636"/>
      <c r="X30" s="636"/>
      <c r="Y30" s="637"/>
      <c r="Z30" s="661">
        <v>1.1000000000000001</v>
      </c>
      <c r="AA30" s="661"/>
      <c r="AB30" s="661"/>
      <c r="AC30" s="661"/>
      <c r="AD30" s="662" t="s">
        <v>127</v>
      </c>
      <c r="AE30" s="662"/>
      <c r="AF30" s="662"/>
      <c r="AG30" s="662"/>
      <c r="AH30" s="662"/>
      <c r="AI30" s="662"/>
      <c r="AJ30" s="662"/>
      <c r="AK30" s="662"/>
      <c r="AL30" s="638" t="s">
        <v>127</v>
      </c>
      <c r="AM30" s="639"/>
      <c r="AN30" s="639"/>
      <c r="AO30" s="663"/>
      <c r="AP30" s="688" t="s">
        <v>221</v>
      </c>
      <c r="AQ30" s="689"/>
      <c r="AR30" s="689"/>
      <c r="AS30" s="689"/>
      <c r="AT30" s="689"/>
      <c r="AU30" s="689"/>
      <c r="AV30" s="689"/>
      <c r="AW30" s="689"/>
      <c r="AX30" s="689"/>
      <c r="AY30" s="689"/>
      <c r="AZ30" s="689"/>
      <c r="BA30" s="689"/>
      <c r="BB30" s="689"/>
      <c r="BC30" s="689"/>
      <c r="BD30" s="689"/>
      <c r="BE30" s="689"/>
      <c r="BF30" s="690"/>
      <c r="BG30" s="688" t="s">
        <v>304</v>
      </c>
      <c r="BH30" s="705"/>
      <c r="BI30" s="705"/>
      <c r="BJ30" s="705"/>
      <c r="BK30" s="705"/>
      <c r="BL30" s="705"/>
      <c r="BM30" s="705"/>
      <c r="BN30" s="705"/>
      <c r="BO30" s="705"/>
      <c r="BP30" s="705"/>
      <c r="BQ30" s="706"/>
      <c r="BR30" s="688" t="s">
        <v>305</v>
      </c>
      <c r="BS30" s="705"/>
      <c r="BT30" s="705"/>
      <c r="BU30" s="705"/>
      <c r="BV30" s="705"/>
      <c r="BW30" s="705"/>
      <c r="BX30" s="705"/>
      <c r="BY30" s="705"/>
      <c r="BZ30" s="705"/>
      <c r="CA30" s="705"/>
      <c r="CB30" s="706"/>
      <c r="CD30" s="657"/>
      <c r="CE30" s="658"/>
      <c r="CF30" s="632" t="s">
        <v>306</v>
      </c>
      <c r="CG30" s="633"/>
      <c r="CH30" s="633"/>
      <c r="CI30" s="633"/>
      <c r="CJ30" s="633"/>
      <c r="CK30" s="633"/>
      <c r="CL30" s="633"/>
      <c r="CM30" s="633"/>
      <c r="CN30" s="633"/>
      <c r="CO30" s="633"/>
      <c r="CP30" s="633"/>
      <c r="CQ30" s="634"/>
      <c r="CR30" s="635">
        <v>234009</v>
      </c>
      <c r="CS30" s="636"/>
      <c r="CT30" s="636"/>
      <c r="CU30" s="636"/>
      <c r="CV30" s="636"/>
      <c r="CW30" s="636"/>
      <c r="CX30" s="636"/>
      <c r="CY30" s="637"/>
      <c r="CZ30" s="638">
        <v>6</v>
      </c>
      <c r="DA30" s="647"/>
      <c r="DB30" s="647"/>
      <c r="DC30" s="648"/>
      <c r="DD30" s="641">
        <v>234009</v>
      </c>
      <c r="DE30" s="636"/>
      <c r="DF30" s="636"/>
      <c r="DG30" s="636"/>
      <c r="DH30" s="636"/>
      <c r="DI30" s="636"/>
      <c r="DJ30" s="636"/>
      <c r="DK30" s="637"/>
      <c r="DL30" s="641">
        <v>234009</v>
      </c>
      <c r="DM30" s="636"/>
      <c r="DN30" s="636"/>
      <c r="DO30" s="636"/>
      <c r="DP30" s="636"/>
      <c r="DQ30" s="636"/>
      <c r="DR30" s="636"/>
      <c r="DS30" s="636"/>
      <c r="DT30" s="636"/>
      <c r="DU30" s="636"/>
      <c r="DV30" s="637"/>
      <c r="DW30" s="638">
        <v>9.5</v>
      </c>
      <c r="DX30" s="647"/>
      <c r="DY30" s="647"/>
      <c r="DZ30" s="647"/>
      <c r="EA30" s="647"/>
      <c r="EB30" s="647"/>
      <c r="EC30" s="674"/>
    </row>
    <row r="31" spans="2:133" ht="11.25" customHeight="1" x14ac:dyDescent="0.2">
      <c r="B31" s="632" t="s">
        <v>307</v>
      </c>
      <c r="C31" s="633"/>
      <c r="D31" s="633"/>
      <c r="E31" s="633"/>
      <c r="F31" s="633"/>
      <c r="G31" s="633"/>
      <c r="H31" s="633"/>
      <c r="I31" s="633"/>
      <c r="J31" s="633"/>
      <c r="K31" s="633"/>
      <c r="L31" s="633"/>
      <c r="M31" s="633"/>
      <c r="N31" s="633"/>
      <c r="O31" s="633"/>
      <c r="P31" s="633"/>
      <c r="Q31" s="634"/>
      <c r="R31" s="635">
        <v>2769</v>
      </c>
      <c r="S31" s="636"/>
      <c r="T31" s="636"/>
      <c r="U31" s="636"/>
      <c r="V31" s="636"/>
      <c r="W31" s="636"/>
      <c r="X31" s="636"/>
      <c r="Y31" s="637"/>
      <c r="Z31" s="661">
        <v>0.1</v>
      </c>
      <c r="AA31" s="661"/>
      <c r="AB31" s="661"/>
      <c r="AC31" s="661"/>
      <c r="AD31" s="662" t="s">
        <v>127</v>
      </c>
      <c r="AE31" s="662"/>
      <c r="AF31" s="662"/>
      <c r="AG31" s="662"/>
      <c r="AH31" s="662"/>
      <c r="AI31" s="662"/>
      <c r="AJ31" s="662"/>
      <c r="AK31" s="662"/>
      <c r="AL31" s="638" t="s">
        <v>127</v>
      </c>
      <c r="AM31" s="639"/>
      <c r="AN31" s="639"/>
      <c r="AO31" s="663"/>
      <c r="AP31" s="700" t="s">
        <v>308</v>
      </c>
      <c r="AQ31" s="701"/>
      <c r="AR31" s="701"/>
      <c r="AS31" s="701"/>
      <c r="AT31" s="702" t="s">
        <v>309</v>
      </c>
      <c r="AU31" s="209"/>
      <c r="AV31" s="209"/>
      <c r="AW31" s="209"/>
      <c r="AX31" s="685" t="s">
        <v>187</v>
      </c>
      <c r="AY31" s="686"/>
      <c r="AZ31" s="686"/>
      <c r="BA31" s="686"/>
      <c r="BB31" s="686"/>
      <c r="BC31" s="686"/>
      <c r="BD31" s="686"/>
      <c r="BE31" s="686"/>
      <c r="BF31" s="687"/>
      <c r="BG31" s="696">
        <v>99.1</v>
      </c>
      <c r="BH31" s="697"/>
      <c r="BI31" s="697"/>
      <c r="BJ31" s="697"/>
      <c r="BK31" s="697"/>
      <c r="BL31" s="697"/>
      <c r="BM31" s="698">
        <v>97.1</v>
      </c>
      <c r="BN31" s="697"/>
      <c r="BO31" s="697"/>
      <c r="BP31" s="697"/>
      <c r="BQ31" s="699"/>
      <c r="BR31" s="696">
        <v>99</v>
      </c>
      <c r="BS31" s="697"/>
      <c r="BT31" s="697"/>
      <c r="BU31" s="697"/>
      <c r="BV31" s="697"/>
      <c r="BW31" s="697"/>
      <c r="BX31" s="698">
        <v>96.8</v>
      </c>
      <c r="BY31" s="697"/>
      <c r="BZ31" s="697"/>
      <c r="CA31" s="697"/>
      <c r="CB31" s="699"/>
      <c r="CD31" s="657"/>
      <c r="CE31" s="658"/>
      <c r="CF31" s="632" t="s">
        <v>310</v>
      </c>
      <c r="CG31" s="633"/>
      <c r="CH31" s="633"/>
      <c r="CI31" s="633"/>
      <c r="CJ31" s="633"/>
      <c r="CK31" s="633"/>
      <c r="CL31" s="633"/>
      <c r="CM31" s="633"/>
      <c r="CN31" s="633"/>
      <c r="CO31" s="633"/>
      <c r="CP31" s="633"/>
      <c r="CQ31" s="634"/>
      <c r="CR31" s="635">
        <v>10454</v>
      </c>
      <c r="CS31" s="645"/>
      <c r="CT31" s="645"/>
      <c r="CU31" s="645"/>
      <c r="CV31" s="645"/>
      <c r="CW31" s="645"/>
      <c r="CX31" s="645"/>
      <c r="CY31" s="646"/>
      <c r="CZ31" s="638">
        <v>0.3</v>
      </c>
      <c r="DA31" s="647"/>
      <c r="DB31" s="647"/>
      <c r="DC31" s="648"/>
      <c r="DD31" s="641">
        <v>10454</v>
      </c>
      <c r="DE31" s="645"/>
      <c r="DF31" s="645"/>
      <c r="DG31" s="645"/>
      <c r="DH31" s="645"/>
      <c r="DI31" s="645"/>
      <c r="DJ31" s="645"/>
      <c r="DK31" s="646"/>
      <c r="DL31" s="641">
        <v>10454</v>
      </c>
      <c r="DM31" s="645"/>
      <c r="DN31" s="645"/>
      <c r="DO31" s="645"/>
      <c r="DP31" s="645"/>
      <c r="DQ31" s="645"/>
      <c r="DR31" s="645"/>
      <c r="DS31" s="645"/>
      <c r="DT31" s="645"/>
      <c r="DU31" s="645"/>
      <c r="DV31" s="646"/>
      <c r="DW31" s="638">
        <v>0.4</v>
      </c>
      <c r="DX31" s="647"/>
      <c r="DY31" s="647"/>
      <c r="DZ31" s="647"/>
      <c r="EA31" s="647"/>
      <c r="EB31" s="647"/>
      <c r="EC31" s="674"/>
    </row>
    <row r="32" spans="2:133" ht="11.25" customHeight="1" x14ac:dyDescent="0.2">
      <c r="B32" s="632" t="s">
        <v>311</v>
      </c>
      <c r="C32" s="633"/>
      <c r="D32" s="633"/>
      <c r="E32" s="633"/>
      <c r="F32" s="633"/>
      <c r="G32" s="633"/>
      <c r="H32" s="633"/>
      <c r="I32" s="633"/>
      <c r="J32" s="633"/>
      <c r="K32" s="633"/>
      <c r="L32" s="633"/>
      <c r="M32" s="633"/>
      <c r="N32" s="633"/>
      <c r="O32" s="633"/>
      <c r="P32" s="633"/>
      <c r="Q32" s="634"/>
      <c r="R32" s="635">
        <v>581000</v>
      </c>
      <c r="S32" s="636"/>
      <c r="T32" s="636"/>
      <c r="U32" s="636"/>
      <c r="V32" s="636"/>
      <c r="W32" s="636"/>
      <c r="X32" s="636"/>
      <c r="Y32" s="637"/>
      <c r="Z32" s="661">
        <v>14.2</v>
      </c>
      <c r="AA32" s="661"/>
      <c r="AB32" s="661"/>
      <c r="AC32" s="661"/>
      <c r="AD32" s="662" t="s">
        <v>127</v>
      </c>
      <c r="AE32" s="662"/>
      <c r="AF32" s="662"/>
      <c r="AG32" s="662"/>
      <c r="AH32" s="662"/>
      <c r="AI32" s="662"/>
      <c r="AJ32" s="662"/>
      <c r="AK32" s="662"/>
      <c r="AL32" s="638" t="s">
        <v>127</v>
      </c>
      <c r="AM32" s="639"/>
      <c r="AN32" s="639"/>
      <c r="AO32" s="663"/>
      <c r="AP32" s="675"/>
      <c r="AQ32" s="676"/>
      <c r="AR32" s="676"/>
      <c r="AS32" s="676"/>
      <c r="AT32" s="703"/>
      <c r="AU32" s="205" t="s">
        <v>312</v>
      </c>
      <c r="AX32" s="632" t="s">
        <v>313</v>
      </c>
      <c r="AY32" s="633"/>
      <c r="AZ32" s="633"/>
      <c r="BA32" s="633"/>
      <c r="BB32" s="633"/>
      <c r="BC32" s="633"/>
      <c r="BD32" s="633"/>
      <c r="BE32" s="633"/>
      <c r="BF32" s="634"/>
      <c r="BG32" s="695">
        <v>99</v>
      </c>
      <c r="BH32" s="645"/>
      <c r="BI32" s="645"/>
      <c r="BJ32" s="645"/>
      <c r="BK32" s="645"/>
      <c r="BL32" s="645"/>
      <c r="BM32" s="639">
        <v>97.5</v>
      </c>
      <c r="BN32" s="645"/>
      <c r="BO32" s="645"/>
      <c r="BP32" s="645"/>
      <c r="BQ32" s="672"/>
      <c r="BR32" s="695">
        <v>99</v>
      </c>
      <c r="BS32" s="645"/>
      <c r="BT32" s="645"/>
      <c r="BU32" s="645"/>
      <c r="BV32" s="645"/>
      <c r="BW32" s="645"/>
      <c r="BX32" s="639">
        <v>97.2</v>
      </c>
      <c r="BY32" s="645"/>
      <c r="BZ32" s="645"/>
      <c r="CA32" s="645"/>
      <c r="CB32" s="672"/>
      <c r="CD32" s="659"/>
      <c r="CE32" s="660"/>
      <c r="CF32" s="632" t="s">
        <v>314</v>
      </c>
      <c r="CG32" s="633"/>
      <c r="CH32" s="633"/>
      <c r="CI32" s="633"/>
      <c r="CJ32" s="633"/>
      <c r="CK32" s="633"/>
      <c r="CL32" s="633"/>
      <c r="CM32" s="633"/>
      <c r="CN32" s="633"/>
      <c r="CO32" s="633"/>
      <c r="CP32" s="633"/>
      <c r="CQ32" s="634"/>
      <c r="CR32" s="635">
        <v>53</v>
      </c>
      <c r="CS32" s="636"/>
      <c r="CT32" s="636"/>
      <c r="CU32" s="636"/>
      <c r="CV32" s="636"/>
      <c r="CW32" s="636"/>
      <c r="CX32" s="636"/>
      <c r="CY32" s="637"/>
      <c r="CZ32" s="638">
        <v>0</v>
      </c>
      <c r="DA32" s="647"/>
      <c r="DB32" s="647"/>
      <c r="DC32" s="648"/>
      <c r="DD32" s="641">
        <v>53</v>
      </c>
      <c r="DE32" s="636"/>
      <c r="DF32" s="636"/>
      <c r="DG32" s="636"/>
      <c r="DH32" s="636"/>
      <c r="DI32" s="636"/>
      <c r="DJ32" s="636"/>
      <c r="DK32" s="637"/>
      <c r="DL32" s="641">
        <v>53</v>
      </c>
      <c r="DM32" s="636"/>
      <c r="DN32" s="636"/>
      <c r="DO32" s="636"/>
      <c r="DP32" s="636"/>
      <c r="DQ32" s="636"/>
      <c r="DR32" s="636"/>
      <c r="DS32" s="636"/>
      <c r="DT32" s="636"/>
      <c r="DU32" s="636"/>
      <c r="DV32" s="637"/>
      <c r="DW32" s="638">
        <v>0</v>
      </c>
      <c r="DX32" s="647"/>
      <c r="DY32" s="647"/>
      <c r="DZ32" s="647"/>
      <c r="EA32" s="647"/>
      <c r="EB32" s="647"/>
      <c r="EC32" s="674"/>
    </row>
    <row r="33" spans="2:133" ht="11.25" customHeight="1" x14ac:dyDescent="0.2">
      <c r="B33" s="692" t="s">
        <v>315</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7"/>
      <c r="AQ33" s="678"/>
      <c r="AR33" s="678"/>
      <c r="AS33" s="678"/>
      <c r="AT33" s="704"/>
      <c r="AU33" s="210"/>
      <c r="AV33" s="210"/>
      <c r="AW33" s="210"/>
      <c r="AX33" s="612" t="s">
        <v>316</v>
      </c>
      <c r="AY33" s="613"/>
      <c r="AZ33" s="613"/>
      <c r="BA33" s="613"/>
      <c r="BB33" s="613"/>
      <c r="BC33" s="613"/>
      <c r="BD33" s="613"/>
      <c r="BE33" s="613"/>
      <c r="BF33" s="614"/>
      <c r="BG33" s="691">
        <v>98.9</v>
      </c>
      <c r="BH33" s="616"/>
      <c r="BI33" s="616"/>
      <c r="BJ33" s="616"/>
      <c r="BK33" s="616"/>
      <c r="BL33" s="616"/>
      <c r="BM33" s="653">
        <v>96.2</v>
      </c>
      <c r="BN33" s="616"/>
      <c r="BO33" s="616"/>
      <c r="BP33" s="616"/>
      <c r="BQ33" s="664"/>
      <c r="BR33" s="691">
        <v>98.9</v>
      </c>
      <c r="BS33" s="616"/>
      <c r="BT33" s="616"/>
      <c r="BU33" s="616"/>
      <c r="BV33" s="616"/>
      <c r="BW33" s="616"/>
      <c r="BX33" s="653">
        <v>95.9</v>
      </c>
      <c r="BY33" s="616"/>
      <c r="BZ33" s="616"/>
      <c r="CA33" s="616"/>
      <c r="CB33" s="664"/>
      <c r="CD33" s="632" t="s">
        <v>317</v>
      </c>
      <c r="CE33" s="633"/>
      <c r="CF33" s="633"/>
      <c r="CG33" s="633"/>
      <c r="CH33" s="633"/>
      <c r="CI33" s="633"/>
      <c r="CJ33" s="633"/>
      <c r="CK33" s="633"/>
      <c r="CL33" s="633"/>
      <c r="CM33" s="633"/>
      <c r="CN33" s="633"/>
      <c r="CO33" s="633"/>
      <c r="CP33" s="633"/>
      <c r="CQ33" s="634"/>
      <c r="CR33" s="635">
        <v>2217455</v>
      </c>
      <c r="CS33" s="645"/>
      <c r="CT33" s="645"/>
      <c r="CU33" s="645"/>
      <c r="CV33" s="645"/>
      <c r="CW33" s="645"/>
      <c r="CX33" s="645"/>
      <c r="CY33" s="646"/>
      <c r="CZ33" s="638">
        <v>57.2</v>
      </c>
      <c r="DA33" s="647"/>
      <c r="DB33" s="647"/>
      <c r="DC33" s="648"/>
      <c r="DD33" s="641">
        <v>1830582</v>
      </c>
      <c r="DE33" s="645"/>
      <c r="DF33" s="645"/>
      <c r="DG33" s="645"/>
      <c r="DH33" s="645"/>
      <c r="DI33" s="645"/>
      <c r="DJ33" s="645"/>
      <c r="DK33" s="646"/>
      <c r="DL33" s="641">
        <v>959866</v>
      </c>
      <c r="DM33" s="645"/>
      <c r="DN33" s="645"/>
      <c r="DO33" s="645"/>
      <c r="DP33" s="645"/>
      <c r="DQ33" s="645"/>
      <c r="DR33" s="645"/>
      <c r="DS33" s="645"/>
      <c r="DT33" s="645"/>
      <c r="DU33" s="645"/>
      <c r="DV33" s="646"/>
      <c r="DW33" s="638">
        <v>38.799999999999997</v>
      </c>
      <c r="DX33" s="647"/>
      <c r="DY33" s="647"/>
      <c r="DZ33" s="647"/>
      <c r="EA33" s="647"/>
      <c r="EB33" s="647"/>
      <c r="EC33" s="674"/>
    </row>
    <row r="34" spans="2:133" ht="11.25" customHeight="1" x14ac:dyDescent="0.2">
      <c r="B34" s="632" t="s">
        <v>318</v>
      </c>
      <c r="C34" s="633"/>
      <c r="D34" s="633"/>
      <c r="E34" s="633"/>
      <c r="F34" s="633"/>
      <c r="G34" s="633"/>
      <c r="H34" s="633"/>
      <c r="I34" s="633"/>
      <c r="J34" s="633"/>
      <c r="K34" s="633"/>
      <c r="L34" s="633"/>
      <c r="M34" s="633"/>
      <c r="N34" s="633"/>
      <c r="O34" s="633"/>
      <c r="P34" s="633"/>
      <c r="Q34" s="634"/>
      <c r="R34" s="635">
        <v>215842</v>
      </c>
      <c r="S34" s="636"/>
      <c r="T34" s="636"/>
      <c r="U34" s="636"/>
      <c r="V34" s="636"/>
      <c r="W34" s="636"/>
      <c r="X34" s="636"/>
      <c r="Y34" s="637"/>
      <c r="Z34" s="661">
        <v>5.3</v>
      </c>
      <c r="AA34" s="661"/>
      <c r="AB34" s="661"/>
      <c r="AC34" s="661"/>
      <c r="AD34" s="662" t="s">
        <v>127</v>
      </c>
      <c r="AE34" s="662"/>
      <c r="AF34" s="662"/>
      <c r="AG34" s="662"/>
      <c r="AH34" s="662"/>
      <c r="AI34" s="662"/>
      <c r="AJ34" s="662"/>
      <c r="AK34" s="662"/>
      <c r="AL34" s="638" t="s">
        <v>127</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319</v>
      </c>
      <c r="CE34" s="633"/>
      <c r="CF34" s="633"/>
      <c r="CG34" s="633"/>
      <c r="CH34" s="633"/>
      <c r="CI34" s="633"/>
      <c r="CJ34" s="633"/>
      <c r="CK34" s="633"/>
      <c r="CL34" s="633"/>
      <c r="CM34" s="633"/>
      <c r="CN34" s="633"/>
      <c r="CO34" s="633"/>
      <c r="CP34" s="633"/>
      <c r="CQ34" s="634"/>
      <c r="CR34" s="635">
        <v>585959</v>
      </c>
      <c r="CS34" s="636"/>
      <c r="CT34" s="636"/>
      <c r="CU34" s="636"/>
      <c r="CV34" s="636"/>
      <c r="CW34" s="636"/>
      <c r="CX34" s="636"/>
      <c r="CY34" s="637"/>
      <c r="CZ34" s="638">
        <v>15.1</v>
      </c>
      <c r="DA34" s="647"/>
      <c r="DB34" s="647"/>
      <c r="DC34" s="648"/>
      <c r="DD34" s="641">
        <v>450293</v>
      </c>
      <c r="DE34" s="636"/>
      <c r="DF34" s="636"/>
      <c r="DG34" s="636"/>
      <c r="DH34" s="636"/>
      <c r="DI34" s="636"/>
      <c r="DJ34" s="636"/>
      <c r="DK34" s="637"/>
      <c r="DL34" s="641">
        <v>379807</v>
      </c>
      <c r="DM34" s="636"/>
      <c r="DN34" s="636"/>
      <c r="DO34" s="636"/>
      <c r="DP34" s="636"/>
      <c r="DQ34" s="636"/>
      <c r="DR34" s="636"/>
      <c r="DS34" s="636"/>
      <c r="DT34" s="636"/>
      <c r="DU34" s="636"/>
      <c r="DV34" s="637"/>
      <c r="DW34" s="638">
        <v>15.3</v>
      </c>
      <c r="DX34" s="647"/>
      <c r="DY34" s="647"/>
      <c r="DZ34" s="647"/>
      <c r="EA34" s="647"/>
      <c r="EB34" s="647"/>
      <c r="EC34" s="674"/>
    </row>
    <row r="35" spans="2:133" ht="11.25" customHeight="1" x14ac:dyDescent="0.2">
      <c r="B35" s="632" t="s">
        <v>320</v>
      </c>
      <c r="C35" s="633"/>
      <c r="D35" s="633"/>
      <c r="E35" s="633"/>
      <c r="F35" s="633"/>
      <c r="G35" s="633"/>
      <c r="H35" s="633"/>
      <c r="I35" s="633"/>
      <c r="J35" s="633"/>
      <c r="K35" s="633"/>
      <c r="L35" s="633"/>
      <c r="M35" s="633"/>
      <c r="N35" s="633"/>
      <c r="O35" s="633"/>
      <c r="P35" s="633"/>
      <c r="Q35" s="634"/>
      <c r="R35" s="635">
        <v>1285</v>
      </c>
      <c r="S35" s="636"/>
      <c r="T35" s="636"/>
      <c r="U35" s="636"/>
      <c r="V35" s="636"/>
      <c r="W35" s="636"/>
      <c r="X35" s="636"/>
      <c r="Y35" s="637"/>
      <c r="Z35" s="661">
        <v>0</v>
      </c>
      <c r="AA35" s="661"/>
      <c r="AB35" s="661"/>
      <c r="AC35" s="661"/>
      <c r="AD35" s="662" t="s">
        <v>127</v>
      </c>
      <c r="AE35" s="662"/>
      <c r="AF35" s="662"/>
      <c r="AG35" s="662"/>
      <c r="AH35" s="662"/>
      <c r="AI35" s="662"/>
      <c r="AJ35" s="662"/>
      <c r="AK35" s="662"/>
      <c r="AL35" s="638" t="s">
        <v>127</v>
      </c>
      <c r="AM35" s="639"/>
      <c r="AN35" s="639"/>
      <c r="AO35" s="663"/>
      <c r="AP35" s="213"/>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323</v>
      </c>
      <c r="CE35" s="633"/>
      <c r="CF35" s="633"/>
      <c r="CG35" s="633"/>
      <c r="CH35" s="633"/>
      <c r="CI35" s="633"/>
      <c r="CJ35" s="633"/>
      <c r="CK35" s="633"/>
      <c r="CL35" s="633"/>
      <c r="CM35" s="633"/>
      <c r="CN35" s="633"/>
      <c r="CO35" s="633"/>
      <c r="CP35" s="633"/>
      <c r="CQ35" s="634"/>
      <c r="CR35" s="635">
        <v>37435</v>
      </c>
      <c r="CS35" s="645"/>
      <c r="CT35" s="645"/>
      <c r="CU35" s="645"/>
      <c r="CV35" s="645"/>
      <c r="CW35" s="645"/>
      <c r="CX35" s="645"/>
      <c r="CY35" s="646"/>
      <c r="CZ35" s="638">
        <v>1</v>
      </c>
      <c r="DA35" s="647"/>
      <c r="DB35" s="647"/>
      <c r="DC35" s="648"/>
      <c r="DD35" s="641">
        <v>34235</v>
      </c>
      <c r="DE35" s="645"/>
      <c r="DF35" s="645"/>
      <c r="DG35" s="645"/>
      <c r="DH35" s="645"/>
      <c r="DI35" s="645"/>
      <c r="DJ35" s="645"/>
      <c r="DK35" s="646"/>
      <c r="DL35" s="641">
        <v>34235</v>
      </c>
      <c r="DM35" s="645"/>
      <c r="DN35" s="645"/>
      <c r="DO35" s="645"/>
      <c r="DP35" s="645"/>
      <c r="DQ35" s="645"/>
      <c r="DR35" s="645"/>
      <c r="DS35" s="645"/>
      <c r="DT35" s="645"/>
      <c r="DU35" s="645"/>
      <c r="DV35" s="646"/>
      <c r="DW35" s="638">
        <v>1.4</v>
      </c>
      <c r="DX35" s="647"/>
      <c r="DY35" s="647"/>
      <c r="DZ35" s="647"/>
      <c r="EA35" s="647"/>
      <c r="EB35" s="647"/>
      <c r="EC35" s="674"/>
    </row>
    <row r="36" spans="2:133" ht="11.25" customHeight="1" x14ac:dyDescent="0.2">
      <c r="B36" s="632" t="s">
        <v>324</v>
      </c>
      <c r="C36" s="633"/>
      <c r="D36" s="633"/>
      <c r="E36" s="633"/>
      <c r="F36" s="633"/>
      <c r="G36" s="633"/>
      <c r="H36" s="633"/>
      <c r="I36" s="633"/>
      <c r="J36" s="633"/>
      <c r="K36" s="633"/>
      <c r="L36" s="633"/>
      <c r="M36" s="633"/>
      <c r="N36" s="633"/>
      <c r="O36" s="633"/>
      <c r="P36" s="633"/>
      <c r="Q36" s="634"/>
      <c r="R36" s="635">
        <v>5258</v>
      </c>
      <c r="S36" s="636"/>
      <c r="T36" s="636"/>
      <c r="U36" s="636"/>
      <c r="V36" s="636"/>
      <c r="W36" s="636"/>
      <c r="X36" s="636"/>
      <c r="Y36" s="637"/>
      <c r="Z36" s="661">
        <v>0.1</v>
      </c>
      <c r="AA36" s="661"/>
      <c r="AB36" s="661"/>
      <c r="AC36" s="661"/>
      <c r="AD36" s="662" t="s">
        <v>127</v>
      </c>
      <c r="AE36" s="662"/>
      <c r="AF36" s="662"/>
      <c r="AG36" s="662"/>
      <c r="AH36" s="662"/>
      <c r="AI36" s="662"/>
      <c r="AJ36" s="662"/>
      <c r="AK36" s="662"/>
      <c r="AL36" s="638" t="s">
        <v>127</v>
      </c>
      <c r="AM36" s="639"/>
      <c r="AN36" s="639"/>
      <c r="AO36" s="663"/>
      <c r="AP36" s="213"/>
      <c r="AQ36" s="679" t="s">
        <v>325</v>
      </c>
      <c r="AR36" s="680"/>
      <c r="AS36" s="680"/>
      <c r="AT36" s="680"/>
      <c r="AU36" s="680"/>
      <c r="AV36" s="680"/>
      <c r="AW36" s="680"/>
      <c r="AX36" s="680"/>
      <c r="AY36" s="681"/>
      <c r="AZ36" s="682">
        <v>384858</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10546</v>
      </c>
      <c r="BW36" s="683"/>
      <c r="BX36" s="683"/>
      <c r="BY36" s="683"/>
      <c r="BZ36" s="683"/>
      <c r="CA36" s="683"/>
      <c r="CB36" s="684"/>
      <c r="CD36" s="632" t="s">
        <v>327</v>
      </c>
      <c r="CE36" s="633"/>
      <c r="CF36" s="633"/>
      <c r="CG36" s="633"/>
      <c r="CH36" s="633"/>
      <c r="CI36" s="633"/>
      <c r="CJ36" s="633"/>
      <c r="CK36" s="633"/>
      <c r="CL36" s="633"/>
      <c r="CM36" s="633"/>
      <c r="CN36" s="633"/>
      <c r="CO36" s="633"/>
      <c r="CP36" s="633"/>
      <c r="CQ36" s="634"/>
      <c r="CR36" s="635">
        <v>620740</v>
      </c>
      <c r="CS36" s="636"/>
      <c r="CT36" s="636"/>
      <c r="CU36" s="636"/>
      <c r="CV36" s="636"/>
      <c r="CW36" s="636"/>
      <c r="CX36" s="636"/>
      <c r="CY36" s="637"/>
      <c r="CZ36" s="638">
        <v>16</v>
      </c>
      <c r="DA36" s="647"/>
      <c r="DB36" s="647"/>
      <c r="DC36" s="648"/>
      <c r="DD36" s="641">
        <v>438739</v>
      </c>
      <c r="DE36" s="636"/>
      <c r="DF36" s="636"/>
      <c r="DG36" s="636"/>
      <c r="DH36" s="636"/>
      <c r="DI36" s="636"/>
      <c r="DJ36" s="636"/>
      <c r="DK36" s="637"/>
      <c r="DL36" s="641">
        <v>320484</v>
      </c>
      <c r="DM36" s="636"/>
      <c r="DN36" s="636"/>
      <c r="DO36" s="636"/>
      <c r="DP36" s="636"/>
      <c r="DQ36" s="636"/>
      <c r="DR36" s="636"/>
      <c r="DS36" s="636"/>
      <c r="DT36" s="636"/>
      <c r="DU36" s="636"/>
      <c r="DV36" s="637"/>
      <c r="DW36" s="638">
        <v>12.9</v>
      </c>
      <c r="DX36" s="647"/>
      <c r="DY36" s="647"/>
      <c r="DZ36" s="647"/>
      <c r="EA36" s="647"/>
      <c r="EB36" s="647"/>
      <c r="EC36" s="674"/>
    </row>
    <row r="37" spans="2:133" ht="11.25" customHeight="1" x14ac:dyDescent="0.2">
      <c r="B37" s="632" t="s">
        <v>328</v>
      </c>
      <c r="C37" s="633"/>
      <c r="D37" s="633"/>
      <c r="E37" s="633"/>
      <c r="F37" s="633"/>
      <c r="G37" s="633"/>
      <c r="H37" s="633"/>
      <c r="I37" s="633"/>
      <c r="J37" s="633"/>
      <c r="K37" s="633"/>
      <c r="L37" s="633"/>
      <c r="M37" s="633"/>
      <c r="N37" s="633"/>
      <c r="O37" s="633"/>
      <c r="P37" s="633"/>
      <c r="Q37" s="634"/>
      <c r="R37" s="635">
        <v>185181</v>
      </c>
      <c r="S37" s="636"/>
      <c r="T37" s="636"/>
      <c r="U37" s="636"/>
      <c r="V37" s="636"/>
      <c r="W37" s="636"/>
      <c r="X37" s="636"/>
      <c r="Y37" s="637"/>
      <c r="Z37" s="661">
        <v>4.5</v>
      </c>
      <c r="AA37" s="661"/>
      <c r="AB37" s="661"/>
      <c r="AC37" s="661"/>
      <c r="AD37" s="662" t="s">
        <v>127</v>
      </c>
      <c r="AE37" s="662"/>
      <c r="AF37" s="662"/>
      <c r="AG37" s="662"/>
      <c r="AH37" s="662"/>
      <c r="AI37" s="662"/>
      <c r="AJ37" s="662"/>
      <c r="AK37" s="662"/>
      <c r="AL37" s="638" t="s">
        <v>127</v>
      </c>
      <c r="AM37" s="639"/>
      <c r="AN37" s="639"/>
      <c r="AO37" s="663"/>
      <c r="AQ37" s="669" t="s">
        <v>329</v>
      </c>
      <c r="AR37" s="670"/>
      <c r="AS37" s="670"/>
      <c r="AT37" s="670"/>
      <c r="AU37" s="670"/>
      <c r="AV37" s="670"/>
      <c r="AW37" s="670"/>
      <c r="AX37" s="670"/>
      <c r="AY37" s="671"/>
      <c r="AZ37" s="635">
        <v>73033</v>
      </c>
      <c r="BA37" s="636"/>
      <c r="BB37" s="636"/>
      <c r="BC37" s="636"/>
      <c r="BD37" s="645"/>
      <c r="BE37" s="645"/>
      <c r="BF37" s="672"/>
      <c r="BG37" s="632" t="s">
        <v>330</v>
      </c>
      <c r="BH37" s="633"/>
      <c r="BI37" s="633"/>
      <c r="BJ37" s="633"/>
      <c r="BK37" s="633"/>
      <c r="BL37" s="633"/>
      <c r="BM37" s="633"/>
      <c r="BN37" s="633"/>
      <c r="BO37" s="633"/>
      <c r="BP37" s="633"/>
      <c r="BQ37" s="633"/>
      <c r="BR37" s="633"/>
      <c r="BS37" s="633"/>
      <c r="BT37" s="633"/>
      <c r="BU37" s="634"/>
      <c r="BV37" s="635">
        <v>5534</v>
      </c>
      <c r="BW37" s="636"/>
      <c r="BX37" s="636"/>
      <c r="BY37" s="636"/>
      <c r="BZ37" s="636"/>
      <c r="CA37" s="636"/>
      <c r="CB37" s="673"/>
      <c r="CD37" s="632" t="s">
        <v>331</v>
      </c>
      <c r="CE37" s="633"/>
      <c r="CF37" s="633"/>
      <c r="CG37" s="633"/>
      <c r="CH37" s="633"/>
      <c r="CI37" s="633"/>
      <c r="CJ37" s="633"/>
      <c r="CK37" s="633"/>
      <c r="CL37" s="633"/>
      <c r="CM37" s="633"/>
      <c r="CN37" s="633"/>
      <c r="CO37" s="633"/>
      <c r="CP37" s="633"/>
      <c r="CQ37" s="634"/>
      <c r="CR37" s="635">
        <v>229820</v>
      </c>
      <c r="CS37" s="645"/>
      <c r="CT37" s="645"/>
      <c r="CU37" s="645"/>
      <c r="CV37" s="645"/>
      <c r="CW37" s="645"/>
      <c r="CX37" s="645"/>
      <c r="CY37" s="646"/>
      <c r="CZ37" s="638">
        <v>5.9</v>
      </c>
      <c r="DA37" s="647"/>
      <c r="DB37" s="647"/>
      <c r="DC37" s="648"/>
      <c r="DD37" s="641">
        <v>229820</v>
      </c>
      <c r="DE37" s="645"/>
      <c r="DF37" s="645"/>
      <c r="DG37" s="645"/>
      <c r="DH37" s="645"/>
      <c r="DI37" s="645"/>
      <c r="DJ37" s="645"/>
      <c r="DK37" s="646"/>
      <c r="DL37" s="641">
        <v>205000</v>
      </c>
      <c r="DM37" s="645"/>
      <c r="DN37" s="645"/>
      <c r="DO37" s="645"/>
      <c r="DP37" s="645"/>
      <c r="DQ37" s="645"/>
      <c r="DR37" s="645"/>
      <c r="DS37" s="645"/>
      <c r="DT37" s="645"/>
      <c r="DU37" s="645"/>
      <c r="DV37" s="646"/>
      <c r="DW37" s="638">
        <v>8.3000000000000007</v>
      </c>
      <c r="DX37" s="647"/>
      <c r="DY37" s="647"/>
      <c r="DZ37" s="647"/>
      <c r="EA37" s="647"/>
      <c r="EB37" s="647"/>
      <c r="EC37" s="674"/>
    </row>
    <row r="38" spans="2:133" ht="11.25" customHeight="1" x14ac:dyDescent="0.2">
      <c r="B38" s="632" t="s">
        <v>332</v>
      </c>
      <c r="C38" s="633"/>
      <c r="D38" s="633"/>
      <c r="E38" s="633"/>
      <c r="F38" s="633"/>
      <c r="G38" s="633"/>
      <c r="H38" s="633"/>
      <c r="I38" s="633"/>
      <c r="J38" s="633"/>
      <c r="K38" s="633"/>
      <c r="L38" s="633"/>
      <c r="M38" s="633"/>
      <c r="N38" s="633"/>
      <c r="O38" s="633"/>
      <c r="P38" s="633"/>
      <c r="Q38" s="634"/>
      <c r="R38" s="635">
        <v>293400</v>
      </c>
      <c r="S38" s="636"/>
      <c r="T38" s="636"/>
      <c r="U38" s="636"/>
      <c r="V38" s="636"/>
      <c r="W38" s="636"/>
      <c r="X38" s="636"/>
      <c r="Y38" s="637"/>
      <c r="Z38" s="661">
        <v>7.2</v>
      </c>
      <c r="AA38" s="661"/>
      <c r="AB38" s="661"/>
      <c r="AC38" s="661"/>
      <c r="AD38" s="662" t="s">
        <v>127</v>
      </c>
      <c r="AE38" s="662"/>
      <c r="AF38" s="662"/>
      <c r="AG38" s="662"/>
      <c r="AH38" s="662"/>
      <c r="AI38" s="662"/>
      <c r="AJ38" s="662"/>
      <c r="AK38" s="662"/>
      <c r="AL38" s="638" t="s">
        <v>127</v>
      </c>
      <c r="AM38" s="639"/>
      <c r="AN38" s="639"/>
      <c r="AO38" s="663"/>
      <c r="AQ38" s="669" t="s">
        <v>333</v>
      </c>
      <c r="AR38" s="670"/>
      <c r="AS38" s="670"/>
      <c r="AT38" s="670"/>
      <c r="AU38" s="670"/>
      <c r="AV38" s="670"/>
      <c r="AW38" s="670"/>
      <c r="AX38" s="670"/>
      <c r="AY38" s="671"/>
      <c r="AZ38" s="635">
        <v>48057</v>
      </c>
      <c r="BA38" s="636"/>
      <c r="BB38" s="636"/>
      <c r="BC38" s="636"/>
      <c r="BD38" s="645"/>
      <c r="BE38" s="645"/>
      <c r="BF38" s="672"/>
      <c r="BG38" s="632" t="s">
        <v>334</v>
      </c>
      <c r="BH38" s="633"/>
      <c r="BI38" s="633"/>
      <c r="BJ38" s="633"/>
      <c r="BK38" s="633"/>
      <c r="BL38" s="633"/>
      <c r="BM38" s="633"/>
      <c r="BN38" s="633"/>
      <c r="BO38" s="633"/>
      <c r="BP38" s="633"/>
      <c r="BQ38" s="633"/>
      <c r="BR38" s="633"/>
      <c r="BS38" s="633"/>
      <c r="BT38" s="633"/>
      <c r="BU38" s="634"/>
      <c r="BV38" s="635">
        <v>815</v>
      </c>
      <c r="BW38" s="636"/>
      <c r="BX38" s="636"/>
      <c r="BY38" s="636"/>
      <c r="BZ38" s="636"/>
      <c r="CA38" s="636"/>
      <c r="CB38" s="673"/>
      <c r="CD38" s="632" t="s">
        <v>335</v>
      </c>
      <c r="CE38" s="633"/>
      <c r="CF38" s="633"/>
      <c r="CG38" s="633"/>
      <c r="CH38" s="633"/>
      <c r="CI38" s="633"/>
      <c r="CJ38" s="633"/>
      <c r="CK38" s="633"/>
      <c r="CL38" s="633"/>
      <c r="CM38" s="633"/>
      <c r="CN38" s="633"/>
      <c r="CO38" s="633"/>
      <c r="CP38" s="633"/>
      <c r="CQ38" s="634"/>
      <c r="CR38" s="635">
        <v>336801</v>
      </c>
      <c r="CS38" s="636"/>
      <c r="CT38" s="636"/>
      <c r="CU38" s="636"/>
      <c r="CV38" s="636"/>
      <c r="CW38" s="636"/>
      <c r="CX38" s="636"/>
      <c r="CY38" s="637"/>
      <c r="CZ38" s="638">
        <v>8.6999999999999993</v>
      </c>
      <c r="DA38" s="647"/>
      <c r="DB38" s="647"/>
      <c r="DC38" s="648"/>
      <c r="DD38" s="641">
        <v>294854</v>
      </c>
      <c r="DE38" s="636"/>
      <c r="DF38" s="636"/>
      <c r="DG38" s="636"/>
      <c r="DH38" s="636"/>
      <c r="DI38" s="636"/>
      <c r="DJ38" s="636"/>
      <c r="DK38" s="637"/>
      <c r="DL38" s="641">
        <v>225340</v>
      </c>
      <c r="DM38" s="636"/>
      <c r="DN38" s="636"/>
      <c r="DO38" s="636"/>
      <c r="DP38" s="636"/>
      <c r="DQ38" s="636"/>
      <c r="DR38" s="636"/>
      <c r="DS38" s="636"/>
      <c r="DT38" s="636"/>
      <c r="DU38" s="636"/>
      <c r="DV38" s="637"/>
      <c r="DW38" s="638">
        <v>9.1</v>
      </c>
      <c r="DX38" s="647"/>
      <c r="DY38" s="647"/>
      <c r="DZ38" s="647"/>
      <c r="EA38" s="647"/>
      <c r="EB38" s="647"/>
      <c r="EC38" s="674"/>
    </row>
    <row r="39" spans="2:133" ht="11.25" customHeight="1" x14ac:dyDescent="0.2">
      <c r="B39" s="632" t="s">
        <v>336</v>
      </c>
      <c r="C39" s="633"/>
      <c r="D39" s="633"/>
      <c r="E39" s="633"/>
      <c r="F39" s="633"/>
      <c r="G39" s="633"/>
      <c r="H39" s="633"/>
      <c r="I39" s="633"/>
      <c r="J39" s="633"/>
      <c r="K39" s="633"/>
      <c r="L39" s="633"/>
      <c r="M39" s="633"/>
      <c r="N39" s="633"/>
      <c r="O39" s="633"/>
      <c r="P39" s="633"/>
      <c r="Q39" s="634"/>
      <c r="R39" s="635">
        <v>51481</v>
      </c>
      <c r="S39" s="636"/>
      <c r="T39" s="636"/>
      <c r="U39" s="636"/>
      <c r="V39" s="636"/>
      <c r="W39" s="636"/>
      <c r="X39" s="636"/>
      <c r="Y39" s="637"/>
      <c r="Z39" s="661">
        <v>1.3</v>
      </c>
      <c r="AA39" s="661"/>
      <c r="AB39" s="661"/>
      <c r="AC39" s="661"/>
      <c r="AD39" s="662" t="s">
        <v>127</v>
      </c>
      <c r="AE39" s="662"/>
      <c r="AF39" s="662"/>
      <c r="AG39" s="662"/>
      <c r="AH39" s="662"/>
      <c r="AI39" s="662"/>
      <c r="AJ39" s="662"/>
      <c r="AK39" s="662"/>
      <c r="AL39" s="638" t="s">
        <v>127</v>
      </c>
      <c r="AM39" s="639"/>
      <c r="AN39" s="639"/>
      <c r="AO39" s="663"/>
      <c r="AQ39" s="669" t="s">
        <v>337</v>
      </c>
      <c r="AR39" s="670"/>
      <c r="AS39" s="670"/>
      <c r="AT39" s="670"/>
      <c r="AU39" s="670"/>
      <c r="AV39" s="670"/>
      <c r="AW39" s="670"/>
      <c r="AX39" s="670"/>
      <c r="AY39" s="671"/>
      <c r="AZ39" s="635">
        <v>2079</v>
      </c>
      <c r="BA39" s="636"/>
      <c r="BB39" s="636"/>
      <c r="BC39" s="636"/>
      <c r="BD39" s="645"/>
      <c r="BE39" s="645"/>
      <c r="BF39" s="672"/>
      <c r="BG39" s="632" t="s">
        <v>338</v>
      </c>
      <c r="BH39" s="633"/>
      <c r="BI39" s="633"/>
      <c r="BJ39" s="633"/>
      <c r="BK39" s="633"/>
      <c r="BL39" s="633"/>
      <c r="BM39" s="633"/>
      <c r="BN39" s="633"/>
      <c r="BO39" s="633"/>
      <c r="BP39" s="633"/>
      <c r="BQ39" s="633"/>
      <c r="BR39" s="633"/>
      <c r="BS39" s="633"/>
      <c r="BT39" s="633"/>
      <c r="BU39" s="634"/>
      <c r="BV39" s="635">
        <v>1290</v>
      </c>
      <c r="BW39" s="636"/>
      <c r="BX39" s="636"/>
      <c r="BY39" s="636"/>
      <c r="BZ39" s="636"/>
      <c r="CA39" s="636"/>
      <c r="CB39" s="673"/>
      <c r="CD39" s="632" t="s">
        <v>339</v>
      </c>
      <c r="CE39" s="633"/>
      <c r="CF39" s="633"/>
      <c r="CG39" s="633"/>
      <c r="CH39" s="633"/>
      <c r="CI39" s="633"/>
      <c r="CJ39" s="633"/>
      <c r="CK39" s="633"/>
      <c r="CL39" s="633"/>
      <c r="CM39" s="633"/>
      <c r="CN39" s="633"/>
      <c r="CO39" s="633"/>
      <c r="CP39" s="633"/>
      <c r="CQ39" s="634"/>
      <c r="CR39" s="635">
        <v>576158</v>
      </c>
      <c r="CS39" s="645"/>
      <c r="CT39" s="645"/>
      <c r="CU39" s="645"/>
      <c r="CV39" s="645"/>
      <c r="CW39" s="645"/>
      <c r="CX39" s="645"/>
      <c r="CY39" s="646"/>
      <c r="CZ39" s="638">
        <v>14.9</v>
      </c>
      <c r="DA39" s="647"/>
      <c r="DB39" s="647"/>
      <c r="DC39" s="648"/>
      <c r="DD39" s="641">
        <v>572099</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74"/>
    </row>
    <row r="40" spans="2:133" ht="11.25" customHeight="1" x14ac:dyDescent="0.2">
      <c r="B40" s="632" t="s">
        <v>340</v>
      </c>
      <c r="C40" s="633"/>
      <c r="D40" s="633"/>
      <c r="E40" s="633"/>
      <c r="F40" s="633"/>
      <c r="G40" s="633"/>
      <c r="H40" s="633"/>
      <c r="I40" s="633"/>
      <c r="J40" s="633"/>
      <c r="K40" s="633"/>
      <c r="L40" s="633"/>
      <c r="M40" s="633"/>
      <c r="N40" s="633"/>
      <c r="O40" s="633"/>
      <c r="P40" s="633"/>
      <c r="Q40" s="634"/>
      <c r="R40" s="635">
        <v>184809</v>
      </c>
      <c r="S40" s="636"/>
      <c r="T40" s="636"/>
      <c r="U40" s="636"/>
      <c r="V40" s="636"/>
      <c r="W40" s="636"/>
      <c r="X40" s="636"/>
      <c r="Y40" s="637"/>
      <c r="Z40" s="661">
        <v>4.5</v>
      </c>
      <c r="AA40" s="661"/>
      <c r="AB40" s="661"/>
      <c r="AC40" s="661"/>
      <c r="AD40" s="662" t="s">
        <v>127</v>
      </c>
      <c r="AE40" s="662"/>
      <c r="AF40" s="662"/>
      <c r="AG40" s="662"/>
      <c r="AH40" s="662"/>
      <c r="AI40" s="662"/>
      <c r="AJ40" s="662"/>
      <c r="AK40" s="662"/>
      <c r="AL40" s="638" t="s">
        <v>127</v>
      </c>
      <c r="AM40" s="639"/>
      <c r="AN40" s="639"/>
      <c r="AO40" s="663"/>
      <c r="AQ40" s="669" t="s">
        <v>341</v>
      </c>
      <c r="AR40" s="670"/>
      <c r="AS40" s="670"/>
      <c r="AT40" s="670"/>
      <c r="AU40" s="670"/>
      <c r="AV40" s="670"/>
      <c r="AW40" s="670"/>
      <c r="AX40" s="670"/>
      <c r="AY40" s="671"/>
      <c r="AZ40" s="635" t="s">
        <v>127</v>
      </c>
      <c r="BA40" s="636"/>
      <c r="BB40" s="636"/>
      <c r="BC40" s="636"/>
      <c r="BD40" s="645"/>
      <c r="BE40" s="645"/>
      <c r="BF40" s="672"/>
      <c r="BG40" s="675" t="s">
        <v>342</v>
      </c>
      <c r="BH40" s="676"/>
      <c r="BI40" s="676"/>
      <c r="BJ40" s="676"/>
      <c r="BK40" s="676"/>
      <c r="BL40" s="214"/>
      <c r="BM40" s="633" t="s">
        <v>343</v>
      </c>
      <c r="BN40" s="633"/>
      <c r="BO40" s="633"/>
      <c r="BP40" s="633"/>
      <c r="BQ40" s="633"/>
      <c r="BR40" s="633"/>
      <c r="BS40" s="633"/>
      <c r="BT40" s="633"/>
      <c r="BU40" s="634"/>
      <c r="BV40" s="635">
        <v>83</v>
      </c>
      <c r="BW40" s="636"/>
      <c r="BX40" s="636"/>
      <c r="BY40" s="636"/>
      <c r="BZ40" s="636"/>
      <c r="CA40" s="636"/>
      <c r="CB40" s="673"/>
      <c r="CD40" s="632" t="s">
        <v>344</v>
      </c>
      <c r="CE40" s="633"/>
      <c r="CF40" s="633"/>
      <c r="CG40" s="633"/>
      <c r="CH40" s="633"/>
      <c r="CI40" s="633"/>
      <c r="CJ40" s="633"/>
      <c r="CK40" s="633"/>
      <c r="CL40" s="633"/>
      <c r="CM40" s="633"/>
      <c r="CN40" s="633"/>
      <c r="CO40" s="633"/>
      <c r="CP40" s="633"/>
      <c r="CQ40" s="634"/>
      <c r="CR40" s="635">
        <v>60362</v>
      </c>
      <c r="CS40" s="636"/>
      <c r="CT40" s="636"/>
      <c r="CU40" s="636"/>
      <c r="CV40" s="636"/>
      <c r="CW40" s="636"/>
      <c r="CX40" s="636"/>
      <c r="CY40" s="637"/>
      <c r="CZ40" s="638">
        <v>1.6</v>
      </c>
      <c r="DA40" s="647"/>
      <c r="DB40" s="647"/>
      <c r="DC40" s="648"/>
      <c r="DD40" s="641">
        <v>40362</v>
      </c>
      <c r="DE40" s="636"/>
      <c r="DF40" s="636"/>
      <c r="DG40" s="636"/>
      <c r="DH40" s="636"/>
      <c r="DI40" s="636"/>
      <c r="DJ40" s="636"/>
      <c r="DK40" s="637"/>
      <c r="DL40" s="641" t="s">
        <v>127</v>
      </c>
      <c r="DM40" s="636"/>
      <c r="DN40" s="636"/>
      <c r="DO40" s="636"/>
      <c r="DP40" s="636"/>
      <c r="DQ40" s="636"/>
      <c r="DR40" s="636"/>
      <c r="DS40" s="636"/>
      <c r="DT40" s="636"/>
      <c r="DU40" s="636"/>
      <c r="DV40" s="637"/>
      <c r="DW40" s="638" t="s">
        <v>127</v>
      </c>
      <c r="DX40" s="647"/>
      <c r="DY40" s="647"/>
      <c r="DZ40" s="647"/>
      <c r="EA40" s="647"/>
      <c r="EB40" s="647"/>
      <c r="EC40" s="674"/>
    </row>
    <row r="41" spans="2:133" ht="11.25" customHeight="1" x14ac:dyDescent="0.2">
      <c r="B41" s="632" t="s">
        <v>345</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9" t="s">
        <v>346</v>
      </c>
      <c r="AR41" s="670"/>
      <c r="AS41" s="670"/>
      <c r="AT41" s="670"/>
      <c r="AU41" s="670"/>
      <c r="AV41" s="670"/>
      <c r="AW41" s="670"/>
      <c r="AX41" s="670"/>
      <c r="AY41" s="671"/>
      <c r="AZ41" s="635">
        <v>62119</v>
      </c>
      <c r="BA41" s="636"/>
      <c r="BB41" s="636"/>
      <c r="BC41" s="636"/>
      <c r="BD41" s="645"/>
      <c r="BE41" s="645"/>
      <c r="BF41" s="672"/>
      <c r="BG41" s="675"/>
      <c r="BH41" s="676"/>
      <c r="BI41" s="676"/>
      <c r="BJ41" s="676"/>
      <c r="BK41" s="676"/>
      <c r="BL41" s="214"/>
      <c r="BM41" s="633" t="s">
        <v>347</v>
      </c>
      <c r="BN41" s="633"/>
      <c r="BO41" s="633"/>
      <c r="BP41" s="633"/>
      <c r="BQ41" s="633"/>
      <c r="BR41" s="633"/>
      <c r="BS41" s="633"/>
      <c r="BT41" s="633"/>
      <c r="BU41" s="634"/>
      <c r="BV41" s="635" t="s">
        <v>127</v>
      </c>
      <c r="BW41" s="636"/>
      <c r="BX41" s="636"/>
      <c r="BY41" s="636"/>
      <c r="BZ41" s="636"/>
      <c r="CA41" s="636"/>
      <c r="CB41" s="673"/>
      <c r="CD41" s="632" t="s">
        <v>348</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349</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66" t="s">
        <v>350</v>
      </c>
      <c r="AR42" s="667"/>
      <c r="AS42" s="667"/>
      <c r="AT42" s="667"/>
      <c r="AU42" s="667"/>
      <c r="AV42" s="667"/>
      <c r="AW42" s="667"/>
      <c r="AX42" s="667"/>
      <c r="AY42" s="668"/>
      <c r="AZ42" s="615">
        <v>199570</v>
      </c>
      <c r="BA42" s="649"/>
      <c r="BB42" s="649"/>
      <c r="BC42" s="649"/>
      <c r="BD42" s="616"/>
      <c r="BE42" s="616"/>
      <c r="BF42" s="664"/>
      <c r="BG42" s="677"/>
      <c r="BH42" s="678"/>
      <c r="BI42" s="678"/>
      <c r="BJ42" s="678"/>
      <c r="BK42" s="678"/>
      <c r="BL42" s="215"/>
      <c r="BM42" s="613" t="s">
        <v>351</v>
      </c>
      <c r="BN42" s="613"/>
      <c r="BO42" s="613"/>
      <c r="BP42" s="613"/>
      <c r="BQ42" s="613"/>
      <c r="BR42" s="613"/>
      <c r="BS42" s="613"/>
      <c r="BT42" s="613"/>
      <c r="BU42" s="614"/>
      <c r="BV42" s="615">
        <v>307</v>
      </c>
      <c r="BW42" s="649"/>
      <c r="BX42" s="649"/>
      <c r="BY42" s="649"/>
      <c r="BZ42" s="649"/>
      <c r="CA42" s="649"/>
      <c r="CB42" s="665"/>
      <c r="CD42" s="632" t="s">
        <v>352</v>
      </c>
      <c r="CE42" s="633"/>
      <c r="CF42" s="633"/>
      <c r="CG42" s="633"/>
      <c r="CH42" s="633"/>
      <c r="CI42" s="633"/>
      <c r="CJ42" s="633"/>
      <c r="CK42" s="633"/>
      <c r="CL42" s="633"/>
      <c r="CM42" s="633"/>
      <c r="CN42" s="633"/>
      <c r="CO42" s="633"/>
      <c r="CP42" s="633"/>
      <c r="CQ42" s="634"/>
      <c r="CR42" s="635">
        <v>393573</v>
      </c>
      <c r="CS42" s="645"/>
      <c r="CT42" s="645"/>
      <c r="CU42" s="645"/>
      <c r="CV42" s="645"/>
      <c r="CW42" s="645"/>
      <c r="CX42" s="645"/>
      <c r="CY42" s="646"/>
      <c r="CZ42" s="638">
        <v>10.1</v>
      </c>
      <c r="DA42" s="647"/>
      <c r="DB42" s="647"/>
      <c r="DC42" s="648"/>
      <c r="DD42" s="641">
        <v>172196</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353</v>
      </c>
      <c r="C43" s="633"/>
      <c r="D43" s="633"/>
      <c r="E43" s="633"/>
      <c r="F43" s="633"/>
      <c r="G43" s="633"/>
      <c r="H43" s="633"/>
      <c r="I43" s="633"/>
      <c r="J43" s="633"/>
      <c r="K43" s="633"/>
      <c r="L43" s="633"/>
      <c r="M43" s="633"/>
      <c r="N43" s="633"/>
      <c r="O43" s="633"/>
      <c r="P43" s="633"/>
      <c r="Q43" s="634"/>
      <c r="R43" s="635">
        <v>81109</v>
      </c>
      <c r="S43" s="636"/>
      <c r="T43" s="636"/>
      <c r="U43" s="636"/>
      <c r="V43" s="636"/>
      <c r="W43" s="636"/>
      <c r="X43" s="636"/>
      <c r="Y43" s="637"/>
      <c r="Z43" s="661">
        <v>2</v>
      </c>
      <c r="AA43" s="661"/>
      <c r="AB43" s="661"/>
      <c r="AC43" s="661"/>
      <c r="AD43" s="662" t="s">
        <v>127</v>
      </c>
      <c r="AE43" s="662"/>
      <c r="AF43" s="662"/>
      <c r="AG43" s="662"/>
      <c r="AH43" s="662"/>
      <c r="AI43" s="662"/>
      <c r="AJ43" s="662"/>
      <c r="AK43" s="662"/>
      <c r="AL43" s="638" t="s">
        <v>127</v>
      </c>
      <c r="AM43" s="639"/>
      <c r="AN43" s="639"/>
      <c r="AO43" s="663"/>
      <c r="CD43" s="632" t="s">
        <v>354</v>
      </c>
      <c r="CE43" s="633"/>
      <c r="CF43" s="633"/>
      <c r="CG43" s="633"/>
      <c r="CH43" s="633"/>
      <c r="CI43" s="633"/>
      <c r="CJ43" s="633"/>
      <c r="CK43" s="633"/>
      <c r="CL43" s="633"/>
      <c r="CM43" s="633"/>
      <c r="CN43" s="633"/>
      <c r="CO43" s="633"/>
      <c r="CP43" s="633"/>
      <c r="CQ43" s="634"/>
      <c r="CR43" s="635">
        <v>7360</v>
      </c>
      <c r="CS43" s="645"/>
      <c r="CT43" s="645"/>
      <c r="CU43" s="645"/>
      <c r="CV43" s="645"/>
      <c r="CW43" s="645"/>
      <c r="CX43" s="645"/>
      <c r="CY43" s="646"/>
      <c r="CZ43" s="638">
        <v>0.2</v>
      </c>
      <c r="DA43" s="647"/>
      <c r="DB43" s="647"/>
      <c r="DC43" s="648"/>
      <c r="DD43" s="641">
        <v>7360</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355</v>
      </c>
      <c r="C44" s="613"/>
      <c r="D44" s="613"/>
      <c r="E44" s="613"/>
      <c r="F44" s="613"/>
      <c r="G44" s="613"/>
      <c r="H44" s="613"/>
      <c r="I44" s="613"/>
      <c r="J44" s="613"/>
      <c r="K44" s="613"/>
      <c r="L44" s="613"/>
      <c r="M44" s="613"/>
      <c r="N44" s="613"/>
      <c r="O44" s="613"/>
      <c r="P44" s="613"/>
      <c r="Q44" s="614"/>
      <c r="R44" s="615">
        <v>4100115</v>
      </c>
      <c r="S44" s="649"/>
      <c r="T44" s="649"/>
      <c r="U44" s="649"/>
      <c r="V44" s="649"/>
      <c r="W44" s="649"/>
      <c r="X44" s="649"/>
      <c r="Y44" s="650"/>
      <c r="Z44" s="651">
        <v>100</v>
      </c>
      <c r="AA44" s="651"/>
      <c r="AB44" s="651"/>
      <c r="AC44" s="651"/>
      <c r="AD44" s="652">
        <v>2395144</v>
      </c>
      <c r="AE44" s="652"/>
      <c r="AF44" s="652"/>
      <c r="AG44" s="652"/>
      <c r="AH44" s="652"/>
      <c r="AI44" s="652"/>
      <c r="AJ44" s="652"/>
      <c r="AK44" s="652"/>
      <c r="AL44" s="618">
        <v>100</v>
      </c>
      <c r="AM44" s="653"/>
      <c r="AN44" s="653"/>
      <c r="AO44" s="654"/>
      <c r="CD44" s="655" t="s">
        <v>302</v>
      </c>
      <c r="CE44" s="656"/>
      <c r="CF44" s="632" t="s">
        <v>356</v>
      </c>
      <c r="CG44" s="633"/>
      <c r="CH44" s="633"/>
      <c r="CI44" s="633"/>
      <c r="CJ44" s="633"/>
      <c r="CK44" s="633"/>
      <c r="CL44" s="633"/>
      <c r="CM44" s="633"/>
      <c r="CN44" s="633"/>
      <c r="CO44" s="633"/>
      <c r="CP44" s="633"/>
      <c r="CQ44" s="634"/>
      <c r="CR44" s="635">
        <v>370882</v>
      </c>
      <c r="CS44" s="636"/>
      <c r="CT44" s="636"/>
      <c r="CU44" s="636"/>
      <c r="CV44" s="636"/>
      <c r="CW44" s="636"/>
      <c r="CX44" s="636"/>
      <c r="CY44" s="637"/>
      <c r="CZ44" s="638">
        <v>9.6</v>
      </c>
      <c r="DA44" s="639"/>
      <c r="DB44" s="639"/>
      <c r="DC44" s="640"/>
      <c r="DD44" s="641">
        <v>166655</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357</v>
      </c>
      <c r="CG45" s="633"/>
      <c r="CH45" s="633"/>
      <c r="CI45" s="633"/>
      <c r="CJ45" s="633"/>
      <c r="CK45" s="633"/>
      <c r="CL45" s="633"/>
      <c r="CM45" s="633"/>
      <c r="CN45" s="633"/>
      <c r="CO45" s="633"/>
      <c r="CP45" s="633"/>
      <c r="CQ45" s="634"/>
      <c r="CR45" s="635">
        <v>181993</v>
      </c>
      <c r="CS45" s="645"/>
      <c r="CT45" s="645"/>
      <c r="CU45" s="645"/>
      <c r="CV45" s="645"/>
      <c r="CW45" s="645"/>
      <c r="CX45" s="645"/>
      <c r="CY45" s="646"/>
      <c r="CZ45" s="638">
        <v>4.7</v>
      </c>
      <c r="DA45" s="647"/>
      <c r="DB45" s="647"/>
      <c r="DC45" s="648"/>
      <c r="DD45" s="641">
        <v>26347</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358</v>
      </c>
      <c r="CD46" s="657"/>
      <c r="CE46" s="658"/>
      <c r="CF46" s="632" t="s">
        <v>359</v>
      </c>
      <c r="CG46" s="633"/>
      <c r="CH46" s="633"/>
      <c r="CI46" s="633"/>
      <c r="CJ46" s="633"/>
      <c r="CK46" s="633"/>
      <c r="CL46" s="633"/>
      <c r="CM46" s="633"/>
      <c r="CN46" s="633"/>
      <c r="CO46" s="633"/>
      <c r="CP46" s="633"/>
      <c r="CQ46" s="634"/>
      <c r="CR46" s="635">
        <v>178399</v>
      </c>
      <c r="CS46" s="636"/>
      <c r="CT46" s="636"/>
      <c r="CU46" s="636"/>
      <c r="CV46" s="636"/>
      <c r="CW46" s="636"/>
      <c r="CX46" s="636"/>
      <c r="CY46" s="637"/>
      <c r="CZ46" s="638">
        <v>4.5999999999999996</v>
      </c>
      <c r="DA46" s="639"/>
      <c r="DB46" s="639"/>
      <c r="DC46" s="640"/>
      <c r="DD46" s="641">
        <v>140308</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360</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361</v>
      </c>
      <c r="CG47" s="633"/>
      <c r="CH47" s="633"/>
      <c r="CI47" s="633"/>
      <c r="CJ47" s="633"/>
      <c r="CK47" s="633"/>
      <c r="CL47" s="633"/>
      <c r="CM47" s="633"/>
      <c r="CN47" s="633"/>
      <c r="CO47" s="633"/>
      <c r="CP47" s="633"/>
      <c r="CQ47" s="634"/>
      <c r="CR47" s="635">
        <v>22691</v>
      </c>
      <c r="CS47" s="645"/>
      <c r="CT47" s="645"/>
      <c r="CU47" s="645"/>
      <c r="CV47" s="645"/>
      <c r="CW47" s="645"/>
      <c r="CX47" s="645"/>
      <c r="CY47" s="646"/>
      <c r="CZ47" s="638">
        <v>0.6</v>
      </c>
      <c r="DA47" s="647"/>
      <c r="DB47" s="647"/>
      <c r="DC47" s="648"/>
      <c r="DD47" s="641">
        <v>5541</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362</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363</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364</v>
      </c>
      <c r="CE49" s="613"/>
      <c r="CF49" s="613"/>
      <c r="CG49" s="613"/>
      <c r="CH49" s="613"/>
      <c r="CI49" s="613"/>
      <c r="CJ49" s="613"/>
      <c r="CK49" s="613"/>
      <c r="CL49" s="613"/>
      <c r="CM49" s="613"/>
      <c r="CN49" s="613"/>
      <c r="CO49" s="613"/>
      <c r="CP49" s="613"/>
      <c r="CQ49" s="614"/>
      <c r="CR49" s="615">
        <v>3878336</v>
      </c>
      <c r="CS49" s="616"/>
      <c r="CT49" s="616"/>
      <c r="CU49" s="616"/>
      <c r="CV49" s="616"/>
      <c r="CW49" s="616"/>
      <c r="CX49" s="616"/>
      <c r="CY49" s="617"/>
      <c r="CZ49" s="618">
        <v>100</v>
      </c>
      <c r="DA49" s="619"/>
      <c r="DB49" s="619"/>
      <c r="DC49" s="620"/>
      <c r="DD49" s="621">
        <v>3015680</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o70GtS3Pg7L8PI+O08nC40ObNB7WLIYfSipaFY6wr+IJA49XCrVb2nbumHHyRApSzPt+4tPBXDjYmcknDNdSOw==" saltValue="Iuy5XS3Yj5GeravyAOhg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366</v>
      </c>
      <c r="DK2" s="1101"/>
      <c r="DL2" s="1101"/>
      <c r="DM2" s="1101"/>
      <c r="DN2" s="1101"/>
      <c r="DO2" s="1102"/>
      <c r="DP2" s="219"/>
      <c r="DQ2" s="1100" t="s">
        <v>367</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23"/>
      <c r="BA5" s="223"/>
      <c r="BB5" s="223"/>
      <c r="BC5" s="223"/>
      <c r="BD5" s="223"/>
      <c r="BE5" s="224"/>
      <c r="BF5" s="224"/>
      <c r="BG5" s="224"/>
      <c r="BH5" s="224"/>
      <c r="BI5" s="224"/>
      <c r="BJ5" s="224"/>
      <c r="BK5" s="224"/>
      <c r="BL5" s="224"/>
      <c r="BM5" s="224"/>
      <c r="BN5" s="224"/>
      <c r="BO5" s="224"/>
      <c r="BP5" s="224"/>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25"/>
    </row>
    <row r="6" spans="1:131" s="226"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2">
      <c r="A7" s="227">
        <v>1</v>
      </c>
      <c r="B7" s="1056" t="s">
        <v>387</v>
      </c>
      <c r="C7" s="1057"/>
      <c r="D7" s="1057"/>
      <c r="E7" s="1057"/>
      <c r="F7" s="1057"/>
      <c r="G7" s="1057"/>
      <c r="H7" s="1057"/>
      <c r="I7" s="1057"/>
      <c r="J7" s="1057"/>
      <c r="K7" s="1057"/>
      <c r="L7" s="1057"/>
      <c r="M7" s="1057"/>
      <c r="N7" s="1057"/>
      <c r="O7" s="1057"/>
      <c r="P7" s="1058"/>
      <c r="Q7" s="1111">
        <v>4102</v>
      </c>
      <c r="R7" s="1112"/>
      <c r="S7" s="1112"/>
      <c r="T7" s="1112"/>
      <c r="U7" s="1112"/>
      <c r="V7" s="1112">
        <v>3882</v>
      </c>
      <c r="W7" s="1112"/>
      <c r="X7" s="1112"/>
      <c r="Y7" s="1112"/>
      <c r="Z7" s="1112"/>
      <c r="AA7" s="1112">
        <v>219</v>
      </c>
      <c r="AB7" s="1112"/>
      <c r="AC7" s="1112"/>
      <c r="AD7" s="1112"/>
      <c r="AE7" s="1113"/>
      <c r="AF7" s="1114">
        <v>168</v>
      </c>
      <c r="AG7" s="1115"/>
      <c r="AH7" s="1115"/>
      <c r="AI7" s="1115"/>
      <c r="AJ7" s="1116"/>
      <c r="AK7" s="1117">
        <v>185</v>
      </c>
      <c r="AL7" s="1118"/>
      <c r="AM7" s="1118"/>
      <c r="AN7" s="1118"/>
      <c r="AO7" s="1118"/>
      <c r="AP7" s="1118">
        <v>3131</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587</v>
      </c>
      <c r="BT7" s="1109"/>
      <c r="BU7" s="1109"/>
      <c r="BV7" s="1109"/>
      <c r="BW7" s="1109"/>
      <c r="BX7" s="1109"/>
      <c r="BY7" s="1109"/>
      <c r="BZ7" s="1109"/>
      <c r="CA7" s="1109"/>
      <c r="CB7" s="1109"/>
      <c r="CC7" s="1109"/>
      <c r="CD7" s="1109"/>
      <c r="CE7" s="1109"/>
      <c r="CF7" s="1109"/>
      <c r="CG7" s="1121"/>
      <c r="CH7" s="1105">
        <v>13</v>
      </c>
      <c r="CI7" s="1106"/>
      <c r="CJ7" s="1106"/>
      <c r="CK7" s="1106"/>
      <c r="CL7" s="1107"/>
      <c r="CM7" s="1105">
        <v>71</v>
      </c>
      <c r="CN7" s="1106"/>
      <c r="CO7" s="1106"/>
      <c r="CP7" s="1106"/>
      <c r="CQ7" s="1107"/>
      <c r="CR7" s="1105">
        <v>60</v>
      </c>
      <c r="CS7" s="1106"/>
      <c r="CT7" s="1106"/>
      <c r="CU7" s="1106"/>
      <c r="CV7" s="1107"/>
      <c r="CW7" s="1105">
        <v>11</v>
      </c>
      <c r="CX7" s="1106"/>
      <c r="CY7" s="1106"/>
      <c r="CZ7" s="1106"/>
      <c r="DA7" s="1107"/>
      <c r="DB7" s="1105" t="s">
        <v>590</v>
      </c>
      <c r="DC7" s="1106"/>
      <c r="DD7" s="1106"/>
      <c r="DE7" s="1106"/>
      <c r="DF7" s="1107"/>
      <c r="DG7" s="1105" t="s">
        <v>590</v>
      </c>
      <c r="DH7" s="1106"/>
      <c r="DI7" s="1106"/>
      <c r="DJ7" s="1106"/>
      <c r="DK7" s="1107"/>
      <c r="DL7" s="1105" t="s">
        <v>590</v>
      </c>
      <c r="DM7" s="1106"/>
      <c r="DN7" s="1106"/>
      <c r="DO7" s="1106"/>
      <c r="DP7" s="1107"/>
      <c r="DQ7" s="1105" t="s">
        <v>590</v>
      </c>
      <c r="DR7" s="1106"/>
      <c r="DS7" s="1106"/>
      <c r="DT7" s="1106"/>
      <c r="DU7" s="1107"/>
      <c r="DV7" s="1108"/>
      <c r="DW7" s="1109"/>
      <c r="DX7" s="1109"/>
      <c r="DY7" s="1109"/>
      <c r="DZ7" s="1110"/>
      <c r="EA7" s="225"/>
    </row>
    <row r="8" spans="1:131" s="226" customFormat="1" ht="26.25" customHeight="1" x14ac:dyDescent="0.2">
      <c r="A8" s="229">
        <v>2</v>
      </c>
      <c r="B8" s="1039" t="s">
        <v>388</v>
      </c>
      <c r="C8" s="1040"/>
      <c r="D8" s="1040"/>
      <c r="E8" s="1040"/>
      <c r="F8" s="1040"/>
      <c r="G8" s="1040"/>
      <c r="H8" s="1040"/>
      <c r="I8" s="1040"/>
      <c r="J8" s="1040"/>
      <c r="K8" s="1040"/>
      <c r="L8" s="1040"/>
      <c r="M8" s="1040"/>
      <c r="N8" s="1040"/>
      <c r="O8" s="1040"/>
      <c r="P8" s="1041"/>
      <c r="Q8" s="1047">
        <v>5</v>
      </c>
      <c r="R8" s="1048"/>
      <c r="S8" s="1048"/>
      <c r="T8" s="1048"/>
      <c r="U8" s="1048"/>
      <c r="V8" s="1048">
        <v>3</v>
      </c>
      <c r="W8" s="1048"/>
      <c r="X8" s="1048"/>
      <c r="Y8" s="1048"/>
      <c r="Z8" s="1048"/>
      <c r="AA8" s="1048">
        <v>2</v>
      </c>
      <c r="AB8" s="1048"/>
      <c r="AC8" s="1048"/>
      <c r="AD8" s="1048"/>
      <c r="AE8" s="1049"/>
      <c r="AF8" s="1044">
        <v>2</v>
      </c>
      <c r="AG8" s="1045"/>
      <c r="AH8" s="1045"/>
      <c r="AI8" s="1045"/>
      <c r="AJ8" s="1046"/>
      <c r="AK8" s="1089" t="s">
        <v>590</v>
      </c>
      <c r="AL8" s="1090"/>
      <c r="AM8" s="1090"/>
      <c r="AN8" s="1090"/>
      <c r="AO8" s="1090"/>
      <c r="AP8" s="1090" t="s">
        <v>589</v>
      </c>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5"/>
    </row>
    <row r="9" spans="1:131" s="226" customFormat="1" ht="26.25" customHeight="1" x14ac:dyDescent="0.2">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5"/>
    </row>
    <row r="10" spans="1:131" s="226" customFormat="1" ht="26.25" customHeight="1" x14ac:dyDescent="0.2">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2">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2">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2">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2">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2">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2">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2">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2">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2">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2">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5">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2">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389</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5">
      <c r="A23" s="231" t="s">
        <v>390</v>
      </c>
      <c r="B23" s="946" t="s">
        <v>391</v>
      </c>
      <c r="C23" s="947"/>
      <c r="D23" s="947"/>
      <c r="E23" s="947"/>
      <c r="F23" s="947"/>
      <c r="G23" s="947"/>
      <c r="H23" s="947"/>
      <c r="I23" s="947"/>
      <c r="J23" s="947"/>
      <c r="K23" s="947"/>
      <c r="L23" s="947"/>
      <c r="M23" s="947"/>
      <c r="N23" s="947"/>
      <c r="O23" s="947"/>
      <c r="P23" s="957"/>
      <c r="Q23" s="1076">
        <v>4107</v>
      </c>
      <c r="R23" s="1070"/>
      <c r="S23" s="1070"/>
      <c r="T23" s="1070"/>
      <c r="U23" s="1070"/>
      <c r="V23" s="1070">
        <v>3885</v>
      </c>
      <c r="W23" s="1070"/>
      <c r="X23" s="1070"/>
      <c r="Y23" s="1070"/>
      <c r="Z23" s="1070"/>
      <c r="AA23" s="1070">
        <v>221</v>
      </c>
      <c r="AB23" s="1070"/>
      <c r="AC23" s="1070"/>
      <c r="AD23" s="1070"/>
      <c r="AE23" s="1077"/>
      <c r="AF23" s="1078">
        <v>171</v>
      </c>
      <c r="AG23" s="1070"/>
      <c r="AH23" s="1070"/>
      <c r="AI23" s="1070"/>
      <c r="AJ23" s="1079"/>
      <c r="AK23" s="1080"/>
      <c r="AL23" s="1081"/>
      <c r="AM23" s="1081"/>
      <c r="AN23" s="1081"/>
      <c r="AO23" s="1081"/>
      <c r="AP23" s="1070">
        <v>3131</v>
      </c>
      <c r="AQ23" s="1070"/>
      <c r="AR23" s="1070"/>
      <c r="AS23" s="1070"/>
      <c r="AT23" s="1070"/>
      <c r="AU23" s="1071"/>
      <c r="AV23" s="1071"/>
      <c r="AW23" s="1071"/>
      <c r="AX23" s="1071"/>
      <c r="AY23" s="1072"/>
      <c r="AZ23" s="1073" t="s">
        <v>127</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2">
      <c r="A24" s="1069" t="s">
        <v>392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5">
      <c r="A25" s="1068" t="s">
        <v>393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370</v>
      </c>
      <c r="B26" s="1005"/>
      <c r="C26" s="1005"/>
      <c r="D26" s="1005"/>
      <c r="E26" s="1005"/>
      <c r="F26" s="1005"/>
      <c r="G26" s="1005"/>
      <c r="H26" s="1005"/>
      <c r="I26" s="1005"/>
      <c r="J26" s="1005"/>
      <c r="K26" s="1005"/>
      <c r="L26" s="1005"/>
      <c r="M26" s="1005"/>
      <c r="N26" s="1005"/>
      <c r="O26" s="1005"/>
      <c r="P26" s="1006"/>
      <c r="Q26" s="1010" t="s">
        <v>394</v>
      </c>
      <c r="R26" s="1011"/>
      <c r="S26" s="1011"/>
      <c r="T26" s="1011"/>
      <c r="U26" s="1012"/>
      <c r="V26" s="1010" t="s">
        <v>395</v>
      </c>
      <c r="W26" s="1011"/>
      <c r="X26" s="1011"/>
      <c r="Y26" s="1011"/>
      <c r="Z26" s="1012"/>
      <c r="AA26" s="1010" t="s">
        <v>396</v>
      </c>
      <c r="AB26" s="1011"/>
      <c r="AC26" s="1011"/>
      <c r="AD26" s="1011"/>
      <c r="AE26" s="1011"/>
      <c r="AF26" s="1064" t="s">
        <v>397</v>
      </c>
      <c r="AG26" s="1017"/>
      <c r="AH26" s="1017"/>
      <c r="AI26" s="1017"/>
      <c r="AJ26" s="1065"/>
      <c r="AK26" s="1011" t="s">
        <v>398</v>
      </c>
      <c r="AL26" s="1011"/>
      <c r="AM26" s="1011"/>
      <c r="AN26" s="1011"/>
      <c r="AO26" s="1012"/>
      <c r="AP26" s="1010" t="s">
        <v>399</v>
      </c>
      <c r="AQ26" s="1011"/>
      <c r="AR26" s="1011"/>
      <c r="AS26" s="1011"/>
      <c r="AT26" s="1012"/>
      <c r="AU26" s="1010" t="s">
        <v>400</v>
      </c>
      <c r="AV26" s="1011"/>
      <c r="AW26" s="1011"/>
      <c r="AX26" s="1011"/>
      <c r="AY26" s="1012"/>
      <c r="AZ26" s="1010" t="s">
        <v>401</v>
      </c>
      <c r="BA26" s="1011"/>
      <c r="BB26" s="1011"/>
      <c r="BC26" s="1011"/>
      <c r="BD26" s="1012"/>
      <c r="BE26" s="1010" t="s">
        <v>377</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3">
        <v>1</v>
      </c>
      <c r="B28" s="1056" t="s">
        <v>402</v>
      </c>
      <c r="C28" s="1057"/>
      <c r="D28" s="1057"/>
      <c r="E28" s="1057"/>
      <c r="F28" s="1057"/>
      <c r="G28" s="1057"/>
      <c r="H28" s="1057"/>
      <c r="I28" s="1057"/>
      <c r="J28" s="1057"/>
      <c r="K28" s="1057"/>
      <c r="L28" s="1057"/>
      <c r="M28" s="1057"/>
      <c r="N28" s="1057"/>
      <c r="O28" s="1057"/>
      <c r="P28" s="1058"/>
      <c r="Q28" s="1059">
        <v>619</v>
      </c>
      <c r="R28" s="1060"/>
      <c r="S28" s="1060"/>
      <c r="T28" s="1060"/>
      <c r="U28" s="1060"/>
      <c r="V28" s="1060">
        <v>609</v>
      </c>
      <c r="W28" s="1060"/>
      <c r="X28" s="1060"/>
      <c r="Y28" s="1060"/>
      <c r="Z28" s="1060"/>
      <c r="AA28" s="1060">
        <v>11</v>
      </c>
      <c r="AB28" s="1060"/>
      <c r="AC28" s="1060"/>
      <c r="AD28" s="1060"/>
      <c r="AE28" s="1061"/>
      <c r="AF28" s="1062">
        <v>11</v>
      </c>
      <c r="AG28" s="1060"/>
      <c r="AH28" s="1060"/>
      <c r="AI28" s="1060"/>
      <c r="AJ28" s="1063"/>
      <c r="AK28" s="1051">
        <v>43</v>
      </c>
      <c r="AL28" s="1052"/>
      <c r="AM28" s="1052"/>
      <c r="AN28" s="1052"/>
      <c r="AO28" s="1052"/>
      <c r="AP28" s="1052" t="s">
        <v>590</v>
      </c>
      <c r="AQ28" s="1052"/>
      <c r="AR28" s="1052"/>
      <c r="AS28" s="1052"/>
      <c r="AT28" s="1052"/>
      <c r="AU28" s="1052" t="s">
        <v>590</v>
      </c>
      <c r="AV28" s="1052"/>
      <c r="AW28" s="1052"/>
      <c r="AX28" s="1052"/>
      <c r="AY28" s="1052"/>
      <c r="AZ28" s="1053" t="s">
        <v>590</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3">
        <v>2</v>
      </c>
      <c r="B29" s="1039" t="s">
        <v>403</v>
      </c>
      <c r="C29" s="1040"/>
      <c r="D29" s="1040"/>
      <c r="E29" s="1040"/>
      <c r="F29" s="1040"/>
      <c r="G29" s="1040"/>
      <c r="H29" s="1040"/>
      <c r="I29" s="1040"/>
      <c r="J29" s="1040"/>
      <c r="K29" s="1040"/>
      <c r="L29" s="1040"/>
      <c r="M29" s="1040"/>
      <c r="N29" s="1040"/>
      <c r="O29" s="1040"/>
      <c r="P29" s="1041"/>
      <c r="Q29" s="1047">
        <v>660</v>
      </c>
      <c r="R29" s="1048"/>
      <c r="S29" s="1048"/>
      <c r="T29" s="1048"/>
      <c r="U29" s="1048"/>
      <c r="V29" s="1048">
        <v>619</v>
      </c>
      <c r="W29" s="1048"/>
      <c r="X29" s="1048"/>
      <c r="Y29" s="1048"/>
      <c r="Z29" s="1048"/>
      <c r="AA29" s="1048">
        <v>41</v>
      </c>
      <c r="AB29" s="1048"/>
      <c r="AC29" s="1048"/>
      <c r="AD29" s="1048"/>
      <c r="AE29" s="1049"/>
      <c r="AF29" s="1044">
        <v>41</v>
      </c>
      <c r="AG29" s="1045"/>
      <c r="AH29" s="1045"/>
      <c r="AI29" s="1045"/>
      <c r="AJ29" s="1046"/>
      <c r="AK29" s="989">
        <v>89</v>
      </c>
      <c r="AL29" s="980"/>
      <c r="AM29" s="980"/>
      <c r="AN29" s="980"/>
      <c r="AO29" s="980"/>
      <c r="AP29" s="980" t="s">
        <v>590</v>
      </c>
      <c r="AQ29" s="980"/>
      <c r="AR29" s="980"/>
      <c r="AS29" s="980"/>
      <c r="AT29" s="980"/>
      <c r="AU29" s="980" t="s">
        <v>590</v>
      </c>
      <c r="AV29" s="980"/>
      <c r="AW29" s="980"/>
      <c r="AX29" s="980"/>
      <c r="AY29" s="980"/>
      <c r="AZ29" s="1050" t="s">
        <v>590</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3">
        <v>3</v>
      </c>
      <c r="B30" s="1039" t="s">
        <v>404</v>
      </c>
      <c r="C30" s="1040"/>
      <c r="D30" s="1040"/>
      <c r="E30" s="1040"/>
      <c r="F30" s="1040"/>
      <c r="G30" s="1040"/>
      <c r="H30" s="1040"/>
      <c r="I30" s="1040"/>
      <c r="J30" s="1040"/>
      <c r="K30" s="1040"/>
      <c r="L30" s="1040"/>
      <c r="M30" s="1040"/>
      <c r="N30" s="1040"/>
      <c r="O30" s="1040"/>
      <c r="P30" s="1041"/>
      <c r="Q30" s="1047">
        <v>77</v>
      </c>
      <c r="R30" s="1048"/>
      <c r="S30" s="1048"/>
      <c r="T30" s="1048"/>
      <c r="U30" s="1048"/>
      <c r="V30" s="1048">
        <v>76</v>
      </c>
      <c r="W30" s="1048"/>
      <c r="X30" s="1048"/>
      <c r="Y30" s="1048"/>
      <c r="Z30" s="1048"/>
      <c r="AA30" s="1048">
        <v>1</v>
      </c>
      <c r="AB30" s="1048"/>
      <c r="AC30" s="1048"/>
      <c r="AD30" s="1048"/>
      <c r="AE30" s="1049"/>
      <c r="AF30" s="1044">
        <v>1</v>
      </c>
      <c r="AG30" s="1045"/>
      <c r="AH30" s="1045"/>
      <c r="AI30" s="1045"/>
      <c r="AJ30" s="1046"/>
      <c r="AK30" s="989">
        <v>21</v>
      </c>
      <c r="AL30" s="980"/>
      <c r="AM30" s="980"/>
      <c r="AN30" s="980"/>
      <c r="AO30" s="980"/>
      <c r="AP30" s="980" t="s">
        <v>590</v>
      </c>
      <c r="AQ30" s="980"/>
      <c r="AR30" s="980"/>
      <c r="AS30" s="980"/>
      <c r="AT30" s="980"/>
      <c r="AU30" s="980" t="s">
        <v>590</v>
      </c>
      <c r="AV30" s="980"/>
      <c r="AW30" s="980"/>
      <c r="AX30" s="980"/>
      <c r="AY30" s="980"/>
      <c r="AZ30" s="1050" t="s">
        <v>590</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3">
        <v>4</v>
      </c>
      <c r="B31" s="1039" t="s">
        <v>405</v>
      </c>
      <c r="C31" s="1040"/>
      <c r="D31" s="1040"/>
      <c r="E31" s="1040"/>
      <c r="F31" s="1040"/>
      <c r="G31" s="1040"/>
      <c r="H31" s="1040"/>
      <c r="I31" s="1040"/>
      <c r="J31" s="1040"/>
      <c r="K31" s="1040"/>
      <c r="L31" s="1040"/>
      <c r="M31" s="1040"/>
      <c r="N31" s="1040"/>
      <c r="O31" s="1040"/>
      <c r="P31" s="1041"/>
      <c r="Q31" s="1047">
        <v>158</v>
      </c>
      <c r="R31" s="1048"/>
      <c r="S31" s="1048"/>
      <c r="T31" s="1048"/>
      <c r="U31" s="1048"/>
      <c r="V31" s="1048">
        <v>164</v>
      </c>
      <c r="W31" s="1048"/>
      <c r="X31" s="1048"/>
      <c r="Y31" s="1048"/>
      <c r="Z31" s="1048"/>
      <c r="AA31" s="1048">
        <v>-6</v>
      </c>
      <c r="AB31" s="1048"/>
      <c r="AC31" s="1048"/>
      <c r="AD31" s="1048"/>
      <c r="AE31" s="1049"/>
      <c r="AF31" s="1044">
        <v>257</v>
      </c>
      <c r="AG31" s="1045"/>
      <c r="AH31" s="1045"/>
      <c r="AI31" s="1045"/>
      <c r="AJ31" s="1046"/>
      <c r="AK31" s="989">
        <v>53</v>
      </c>
      <c r="AL31" s="980"/>
      <c r="AM31" s="980"/>
      <c r="AN31" s="980"/>
      <c r="AO31" s="980"/>
      <c r="AP31" s="980">
        <v>618</v>
      </c>
      <c r="AQ31" s="980"/>
      <c r="AR31" s="980"/>
      <c r="AS31" s="980"/>
      <c r="AT31" s="980"/>
      <c r="AU31" s="980">
        <v>388</v>
      </c>
      <c r="AV31" s="980"/>
      <c r="AW31" s="980"/>
      <c r="AX31" s="980"/>
      <c r="AY31" s="980"/>
      <c r="AZ31" s="1050" t="s">
        <v>590</v>
      </c>
      <c r="BA31" s="1050"/>
      <c r="BB31" s="1050"/>
      <c r="BC31" s="1050"/>
      <c r="BD31" s="1050"/>
      <c r="BE31" s="981" t="s">
        <v>406</v>
      </c>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3">
        <v>5</v>
      </c>
      <c r="B32" s="1039" t="s">
        <v>407</v>
      </c>
      <c r="C32" s="1040"/>
      <c r="D32" s="1040"/>
      <c r="E32" s="1040"/>
      <c r="F32" s="1040"/>
      <c r="G32" s="1040"/>
      <c r="H32" s="1040"/>
      <c r="I32" s="1040"/>
      <c r="J32" s="1040"/>
      <c r="K32" s="1040"/>
      <c r="L32" s="1040"/>
      <c r="M32" s="1040"/>
      <c r="N32" s="1040"/>
      <c r="O32" s="1040"/>
      <c r="P32" s="1041"/>
      <c r="Q32" s="1047">
        <v>7</v>
      </c>
      <c r="R32" s="1048"/>
      <c r="S32" s="1048"/>
      <c r="T32" s="1048"/>
      <c r="U32" s="1048"/>
      <c r="V32" s="1048">
        <v>7</v>
      </c>
      <c r="W32" s="1048"/>
      <c r="X32" s="1048"/>
      <c r="Y32" s="1048"/>
      <c r="Z32" s="1048"/>
      <c r="AA32" s="1048">
        <v>1</v>
      </c>
      <c r="AB32" s="1048"/>
      <c r="AC32" s="1048"/>
      <c r="AD32" s="1048"/>
      <c r="AE32" s="1049"/>
      <c r="AF32" s="1044">
        <v>1</v>
      </c>
      <c r="AG32" s="1045"/>
      <c r="AH32" s="1045"/>
      <c r="AI32" s="1045"/>
      <c r="AJ32" s="1046"/>
      <c r="AK32" s="989">
        <v>6</v>
      </c>
      <c r="AL32" s="980"/>
      <c r="AM32" s="980"/>
      <c r="AN32" s="980"/>
      <c r="AO32" s="980"/>
      <c r="AP32" s="980">
        <v>41</v>
      </c>
      <c r="AQ32" s="980"/>
      <c r="AR32" s="980"/>
      <c r="AS32" s="980"/>
      <c r="AT32" s="980"/>
      <c r="AU32" s="980">
        <v>41</v>
      </c>
      <c r="AV32" s="980"/>
      <c r="AW32" s="980"/>
      <c r="AX32" s="980"/>
      <c r="AY32" s="980"/>
      <c r="AZ32" s="1050" t="s">
        <v>590</v>
      </c>
      <c r="BA32" s="1050"/>
      <c r="BB32" s="1050"/>
      <c r="BC32" s="1050"/>
      <c r="BD32" s="1050"/>
      <c r="BE32" s="981" t="s">
        <v>408</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3">
        <v>6</v>
      </c>
      <c r="B33" s="1039" t="s">
        <v>409</v>
      </c>
      <c r="C33" s="1040"/>
      <c r="D33" s="1040"/>
      <c r="E33" s="1040"/>
      <c r="F33" s="1040"/>
      <c r="G33" s="1040"/>
      <c r="H33" s="1040"/>
      <c r="I33" s="1040"/>
      <c r="J33" s="1040"/>
      <c r="K33" s="1040"/>
      <c r="L33" s="1040"/>
      <c r="M33" s="1040"/>
      <c r="N33" s="1040"/>
      <c r="O33" s="1040"/>
      <c r="P33" s="1041"/>
      <c r="Q33" s="1047">
        <v>296</v>
      </c>
      <c r="R33" s="1048"/>
      <c r="S33" s="1048"/>
      <c r="T33" s="1048"/>
      <c r="U33" s="1048"/>
      <c r="V33" s="1048">
        <v>259</v>
      </c>
      <c r="W33" s="1048"/>
      <c r="X33" s="1048"/>
      <c r="Y33" s="1048"/>
      <c r="Z33" s="1048"/>
      <c r="AA33" s="1048">
        <v>37</v>
      </c>
      <c r="AB33" s="1048"/>
      <c r="AC33" s="1048"/>
      <c r="AD33" s="1048"/>
      <c r="AE33" s="1049"/>
      <c r="AF33" s="1044">
        <v>16</v>
      </c>
      <c r="AG33" s="1045"/>
      <c r="AH33" s="1045"/>
      <c r="AI33" s="1045"/>
      <c r="AJ33" s="1046"/>
      <c r="AK33" s="989">
        <v>68</v>
      </c>
      <c r="AL33" s="980"/>
      <c r="AM33" s="980"/>
      <c r="AN33" s="980"/>
      <c r="AO33" s="980"/>
      <c r="AP33" s="980">
        <v>1165</v>
      </c>
      <c r="AQ33" s="980"/>
      <c r="AR33" s="980"/>
      <c r="AS33" s="980"/>
      <c r="AT33" s="980"/>
      <c r="AU33" s="980">
        <v>1143</v>
      </c>
      <c r="AV33" s="980"/>
      <c r="AW33" s="980"/>
      <c r="AX33" s="980"/>
      <c r="AY33" s="980"/>
      <c r="AZ33" s="1050" t="s">
        <v>590</v>
      </c>
      <c r="BA33" s="1050"/>
      <c r="BB33" s="1050"/>
      <c r="BC33" s="1050"/>
      <c r="BD33" s="1050"/>
      <c r="BE33" s="981" t="s">
        <v>408</v>
      </c>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3">
        <v>7</v>
      </c>
      <c r="B34" s="1039" t="s">
        <v>410</v>
      </c>
      <c r="C34" s="1040"/>
      <c r="D34" s="1040"/>
      <c r="E34" s="1040"/>
      <c r="F34" s="1040"/>
      <c r="G34" s="1040"/>
      <c r="H34" s="1040"/>
      <c r="I34" s="1040"/>
      <c r="J34" s="1040"/>
      <c r="K34" s="1040"/>
      <c r="L34" s="1040"/>
      <c r="M34" s="1040"/>
      <c r="N34" s="1040"/>
      <c r="O34" s="1040"/>
      <c r="P34" s="1041"/>
      <c r="Q34" s="1047">
        <v>3</v>
      </c>
      <c r="R34" s="1048"/>
      <c r="S34" s="1048"/>
      <c r="T34" s="1048"/>
      <c r="U34" s="1048"/>
      <c r="V34" s="1048">
        <v>2</v>
      </c>
      <c r="W34" s="1048"/>
      <c r="X34" s="1048"/>
      <c r="Y34" s="1048"/>
      <c r="Z34" s="1048"/>
      <c r="AA34" s="1048">
        <v>1</v>
      </c>
      <c r="AB34" s="1048"/>
      <c r="AC34" s="1048"/>
      <c r="AD34" s="1048"/>
      <c r="AE34" s="1049"/>
      <c r="AF34" s="1044">
        <v>138</v>
      </c>
      <c r="AG34" s="1045"/>
      <c r="AH34" s="1045"/>
      <c r="AI34" s="1045"/>
      <c r="AJ34" s="1046"/>
      <c r="AK34" s="989">
        <v>2</v>
      </c>
      <c r="AL34" s="980"/>
      <c r="AM34" s="980"/>
      <c r="AN34" s="980"/>
      <c r="AO34" s="980"/>
      <c r="AP34" s="980" t="s">
        <v>590</v>
      </c>
      <c r="AQ34" s="980"/>
      <c r="AR34" s="980"/>
      <c r="AS34" s="980"/>
      <c r="AT34" s="980"/>
      <c r="AU34" s="980" t="s">
        <v>590</v>
      </c>
      <c r="AV34" s="980"/>
      <c r="AW34" s="980"/>
      <c r="AX34" s="980"/>
      <c r="AY34" s="980"/>
      <c r="AZ34" s="1050" t="s">
        <v>590</v>
      </c>
      <c r="BA34" s="1050"/>
      <c r="BB34" s="1050"/>
      <c r="BC34" s="1050"/>
      <c r="BD34" s="1050"/>
      <c r="BE34" s="981" t="s">
        <v>408</v>
      </c>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411</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1" t="s">
        <v>390</v>
      </c>
      <c r="B63" s="946" t="s">
        <v>412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464</v>
      </c>
      <c r="AG63" s="968"/>
      <c r="AH63" s="968"/>
      <c r="AI63" s="968"/>
      <c r="AJ63" s="1031"/>
      <c r="AK63" s="1032"/>
      <c r="AL63" s="972"/>
      <c r="AM63" s="972"/>
      <c r="AN63" s="972"/>
      <c r="AO63" s="972"/>
      <c r="AP63" s="968">
        <v>1824</v>
      </c>
      <c r="AQ63" s="968"/>
      <c r="AR63" s="968"/>
      <c r="AS63" s="968"/>
      <c r="AT63" s="968"/>
      <c r="AU63" s="968">
        <v>1572</v>
      </c>
      <c r="AV63" s="968"/>
      <c r="AW63" s="968"/>
      <c r="AX63" s="968"/>
      <c r="AY63" s="968"/>
      <c r="AZ63" s="1026"/>
      <c r="BA63" s="1026"/>
      <c r="BB63" s="1026"/>
      <c r="BC63" s="1026"/>
      <c r="BD63" s="1026"/>
      <c r="BE63" s="969"/>
      <c r="BF63" s="969"/>
      <c r="BG63" s="969"/>
      <c r="BH63" s="969"/>
      <c r="BI63" s="970"/>
      <c r="BJ63" s="1027" t="s">
        <v>127</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414</v>
      </c>
      <c r="B66" s="1005"/>
      <c r="C66" s="1005"/>
      <c r="D66" s="1005"/>
      <c r="E66" s="1005"/>
      <c r="F66" s="1005"/>
      <c r="G66" s="1005"/>
      <c r="H66" s="1005"/>
      <c r="I66" s="1005"/>
      <c r="J66" s="1005"/>
      <c r="K66" s="1005"/>
      <c r="L66" s="1005"/>
      <c r="M66" s="1005"/>
      <c r="N66" s="1005"/>
      <c r="O66" s="1005"/>
      <c r="P66" s="1006"/>
      <c r="Q66" s="1010" t="s">
        <v>394</v>
      </c>
      <c r="R66" s="1011"/>
      <c r="S66" s="1011"/>
      <c r="T66" s="1011"/>
      <c r="U66" s="1012"/>
      <c r="V66" s="1010" t="s">
        <v>415</v>
      </c>
      <c r="W66" s="1011"/>
      <c r="X66" s="1011"/>
      <c r="Y66" s="1011"/>
      <c r="Z66" s="1012"/>
      <c r="AA66" s="1010" t="s">
        <v>396</v>
      </c>
      <c r="AB66" s="1011"/>
      <c r="AC66" s="1011"/>
      <c r="AD66" s="1011"/>
      <c r="AE66" s="1012"/>
      <c r="AF66" s="1016" t="s">
        <v>397</v>
      </c>
      <c r="AG66" s="1017"/>
      <c r="AH66" s="1017"/>
      <c r="AI66" s="1017"/>
      <c r="AJ66" s="1018"/>
      <c r="AK66" s="1010" t="s">
        <v>398</v>
      </c>
      <c r="AL66" s="1005"/>
      <c r="AM66" s="1005"/>
      <c r="AN66" s="1005"/>
      <c r="AO66" s="1006"/>
      <c r="AP66" s="1010" t="s">
        <v>416</v>
      </c>
      <c r="AQ66" s="1011"/>
      <c r="AR66" s="1011"/>
      <c r="AS66" s="1011"/>
      <c r="AT66" s="1012"/>
      <c r="AU66" s="1010" t="s">
        <v>417</v>
      </c>
      <c r="AV66" s="1011"/>
      <c r="AW66" s="1011"/>
      <c r="AX66" s="1011"/>
      <c r="AY66" s="1012"/>
      <c r="AZ66" s="1010" t="s">
        <v>377</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578</v>
      </c>
      <c r="C68" s="995"/>
      <c r="D68" s="995"/>
      <c r="E68" s="995"/>
      <c r="F68" s="995"/>
      <c r="G68" s="995"/>
      <c r="H68" s="995"/>
      <c r="I68" s="995"/>
      <c r="J68" s="995"/>
      <c r="K68" s="995"/>
      <c r="L68" s="995"/>
      <c r="M68" s="995"/>
      <c r="N68" s="995"/>
      <c r="O68" s="995"/>
      <c r="P68" s="996"/>
      <c r="Q68" s="997">
        <v>868</v>
      </c>
      <c r="R68" s="991"/>
      <c r="S68" s="991"/>
      <c r="T68" s="991"/>
      <c r="U68" s="991"/>
      <c r="V68" s="991">
        <v>786</v>
      </c>
      <c r="W68" s="991"/>
      <c r="X68" s="991"/>
      <c r="Y68" s="991"/>
      <c r="Z68" s="991"/>
      <c r="AA68" s="991">
        <v>82</v>
      </c>
      <c r="AB68" s="991"/>
      <c r="AC68" s="991"/>
      <c r="AD68" s="991"/>
      <c r="AE68" s="991"/>
      <c r="AF68" s="991">
        <v>82</v>
      </c>
      <c r="AG68" s="991"/>
      <c r="AH68" s="991"/>
      <c r="AI68" s="991"/>
      <c r="AJ68" s="991"/>
      <c r="AK68" s="991">
        <v>0</v>
      </c>
      <c r="AL68" s="991"/>
      <c r="AM68" s="991"/>
      <c r="AN68" s="991"/>
      <c r="AO68" s="991"/>
      <c r="AP68" s="991">
        <v>834</v>
      </c>
      <c r="AQ68" s="991"/>
      <c r="AR68" s="991"/>
      <c r="AS68" s="991"/>
      <c r="AT68" s="991"/>
      <c r="AU68" s="991">
        <v>131</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579</v>
      </c>
      <c r="C69" s="984"/>
      <c r="D69" s="984"/>
      <c r="E69" s="984"/>
      <c r="F69" s="984"/>
      <c r="G69" s="984"/>
      <c r="H69" s="984"/>
      <c r="I69" s="984"/>
      <c r="J69" s="984"/>
      <c r="K69" s="984"/>
      <c r="L69" s="984"/>
      <c r="M69" s="984"/>
      <c r="N69" s="984"/>
      <c r="O69" s="984"/>
      <c r="P69" s="985"/>
      <c r="Q69" s="986">
        <v>2239</v>
      </c>
      <c r="R69" s="980"/>
      <c r="S69" s="980"/>
      <c r="T69" s="980"/>
      <c r="U69" s="980"/>
      <c r="V69" s="980">
        <v>2192</v>
      </c>
      <c r="W69" s="980"/>
      <c r="X69" s="980"/>
      <c r="Y69" s="980"/>
      <c r="Z69" s="980"/>
      <c r="AA69" s="980">
        <v>47</v>
      </c>
      <c r="AB69" s="980"/>
      <c r="AC69" s="980"/>
      <c r="AD69" s="980"/>
      <c r="AE69" s="980"/>
      <c r="AF69" s="980">
        <v>29</v>
      </c>
      <c r="AG69" s="980"/>
      <c r="AH69" s="980"/>
      <c r="AI69" s="980"/>
      <c r="AJ69" s="980"/>
      <c r="AK69" s="980">
        <v>99</v>
      </c>
      <c r="AL69" s="980"/>
      <c r="AM69" s="980"/>
      <c r="AN69" s="980"/>
      <c r="AO69" s="980"/>
      <c r="AP69" s="980">
        <v>1059</v>
      </c>
      <c r="AQ69" s="980"/>
      <c r="AR69" s="980"/>
      <c r="AS69" s="980"/>
      <c r="AT69" s="980"/>
      <c r="AU69" s="980">
        <v>67</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580</v>
      </c>
      <c r="C70" s="984"/>
      <c r="D70" s="984"/>
      <c r="E70" s="984"/>
      <c r="F70" s="984"/>
      <c r="G70" s="984"/>
      <c r="H70" s="984"/>
      <c r="I70" s="984"/>
      <c r="J70" s="984"/>
      <c r="K70" s="984"/>
      <c r="L70" s="984"/>
      <c r="M70" s="984"/>
      <c r="N70" s="984"/>
      <c r="O70" s="984"/>
      <c r="P70" s="985"/>
      <c r="Q70" s="986">
        <v>798</v>
      </c>
      <c r="R70" s="980"/>
      <c r="S70" s="980"/>
      <c r="T70" s="980"/>
      <c r="U70" s="980"/>
      <c r="V70" s="980">
        <v>745</v>
      </c>
      <c r="W70" s="980"/>
      <c r="X70" s="980"/>
      <c r="Y70" s="980"/>
      <c r="Z70" s="980"/>
      <c r="AA70" s="980">
        <v>53</v>
      </c>
      <c r="AB70" s="980"/>
      <c r="AC70" s="980"/>
      <c r="AD70" s="980"/>
      <c r="AE70" s="980"/>
      <c r="AF70" s="980">
        <v>53</v>
      </c>
      <c r="AG70" s="980"/>
      <c r="AH70" s="980"/>
      <c r="AI70" s="980"/>
      <c r="AJ70" s="980"/>
      <c r="AK70" s="980">
        <v>0</v>
      </c>
      <c r="AL70" s="980"/>
      <c r="AM70" s="980"/>
      <c r="AN70" s="980"/>
      <c r="AO70" s="980"/>
      <c r="AP70" s="980" t="s">
        <v>588</v>
      </c>
      <c r="AQ70" s="980"/>
      <c r="AR70" s="980"/>
      <c r="AS70" s="980"/>
      <c r="AT70" s="980"/>
      <c r="AU70" s="980" t="s">
        <v>588</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581</v>
      </c>
      <c r="C71" s="984"/>
      <c r="D71" s="984"/>
      <c r="E71" s="984"/>
      <c r="F71" s="984"/>
      <c r="G71" s="984"/>
      <c r="H71" s="984"/>
      <c r="I71" s="984"/>
      <c r="J71" s="984"/>
      <c r="K71" s="984"/>
      <c r="L71" s="984"/>
      <c r="M71" s="984"/>
      <c r="N71" s="984"/>
      <c r="O71" s="984"/>
      <c r="P71" s="985"/>
      <c r="Q71" s="986">
        <v>254237</v>
      </c>
      <c r="R71" s="980"/>
      <c r="S71" s="980"/>
      <c r="T71" s="980"/>
      <c r="U71" s="980"/>
      <c r="V71" s="980">
        <v>237960</v>
      </c>
      <c r="W71" s="980"/>
      <c r="X71" s="980"/>
      <c r="Y71" s="980"/>
      <c r="Z71" s="980"/>
      <c r="AA71" s="980">
        <v>16277</v>
      </c>
      <c r="AB71" s="980"/>
      <c r="AC71" s="980"/>
      <c r="AD71" s="980"/>
      <c r="AE71" s="980"/>
      <c r="AF71" s="980">
        <v>16277</v>
      </c>
      <c r="AG71" s="980"/>
      <c r="AH71" s="980"/>
      <c r="AI71" s="980"/>
      <c r="AJ71" s="980"/>
      <c r="AK71" s="980">
        <v>534</v>
      </c>
      <c r="AL71" s="980"/>
      <c r="AM71" s="980"/>
      <c r="AN71" s="980"/>
      <c r="AO71" s="980"/>
      <c r="AP71" s="980" t="s">
        <v>588</v>
      </c>
      <c r="AQ71" s="980"/>
      <c r="AR71" s="980"/>
      <c r="AS71" s="980"/>
      <c r="AT71" s="980"/>
      <c r="AU71" s="980" t="s">
        <v>588</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582</v>
      </c>
      <c r="C72" s="984"/>
      <c r="D72" s="984"/>
      <c r="E72" s="984"/>
      <c r="F72" s="984"/>
      <c r="G72" s="984"/>
      <c r="H72" s="984"/>
      <c r="I72" s="984"/>
      <c r="J72" s="984"/>
      <c r="K72" s="984"/>
      <c r="L72" s="984"/>
      <c r="M72" s="984"/>
      <c r="N72" s="984"/>
      <c r="O72" s="984"/>
      <c r="P72" s="985"/>
      <c r="Q72" s="986">
        <v>8056</v>
      </c>
      <c r="R72" s="980"/>
      <c r="S72" s="980"/>
      <c r="T72" s="980"/>
      <c r="U72" s="980"/>
      <c r="V72" s="980">
        <v>6911</v>
      </c>
      <c r="W72" s="980"/>
      <c r="X72" s="980"/>
      <c r="Y72" s="980"/>
      <c r="Z72" s="980"/>
      <c r="AA72" s="980">
        <v>1145</v>
      </c>
      <c r="AB72" s="980"/>
      <c r="AC72" s="980"/>
      <c r="AD72" s="980"/>
      <c r="AE72" s="980"/>
      <c r="AF72" s="980" t="s">
        <v>588</v>
      </c>
      <c r="AG72" s="980"/>
      <c r="AH72" s="980"/>
      <c r="AI72" s="980"/>
      <c r="AJ72" s="980"/>
      <c r="AK72" s="980">
        <v>14</v>
      </c>
      <c r="AL72" s="980"/>
      <c r="AM72" s="980"/>
      <c r="AN72" s="980"/>
      <c r="AO72" s="980"/>
      <c r="AP72" s="980" t="s">
        <v>588</v>
      </c>
      <c r="AQ72" s="980"/>
      <c r="AR72" s="980"/>
      <c r="AS72" s="980"/>
      <c r="AT72" s="980"/>
      <c r="AU72" s="980" t="s">
        <v>588</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t="s">
        <v>583</v>
      </c>
      <c r="C73" s="984"/>
      <c r="D73" s="984"/>
      <c r="E73" s="984"/>
      <c r="F73" s="984"/>
      <c r="G73" s="984"/>
      <c r="H73" s="984"/>
      <c r="I73" s="984"/>
      <c r="J73" s="984"/>
      <c r="K73" s="984"/>
      <c r="L73" s="984"/>
      <c r="M73" s="984"/>
      <c r="N73" s="984"/>
      <c r="O73" s="984"/>
      <c r="P73" s="985"/>
      <c r="Q73" s="986">
        <v>1445</v>
      </c>
      <c r="R73" s="980"/>
      <c r="S73" s="980"/>
      <c r="T73" s="980"/>
      <c r="U73" s="980"/>
      <c r="V73" s="980">
        <v>1444</v>
      </c>
      <c r="W73" s="980"/>
      <c r="X73" s="980"/>
      <c r="Y73" s="980"/>
      <c r="Z73" s="980"/>
      <c r="AA73" s="980">
        <v>1</v>
      </c>
      <c r="AB73" s="980"/>
      <c r="AC73" s="980"/>
      <c r="AD73" s="980"/>
      <c r="AE73" s="980"/>
      <c r="AF73" s="980" t="s">
        <v>588</v>
      </c>
      <c r="AG73" s="980"/>
      <c r="AH73" s="980"/>
      <c r="AI73" s="980"/>
      <c r="AJ73" s="980"/>
      <c r="AK73" s="980" t="s">
        <v>588</v>
      </c>
      <c r="AL73" s="980"/>
      <c r="AM73" s="980"/>
      <c r="AN73" s="980"/>
      <c r="AO73" s="980"/>
      <c r="AP73" s="980" t="s">
        <v>588</v>
      </c>
      <c r="AQ73" s="980"/>
      <c r="AR73" s="980"/>
      <c r="AS73" s="980"/>
      <c r="AT73" s="980"/>
      <c r="AU73" s="980" t="s">
        <v>588</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t="s">
        <v>584</v>
      </c>
      <c r="C74" s="984"/>
      <c r="D74" s="984"/>
      <c r="E74" s="984"/>
      <c r="F74" s="984"/>
      <c r="G74" s="984"/>
      <c r="H74" s="984"/>
      <c r="I74" s="984"/>
      <c r="J74" s="984"/>
      <c r="K74" s="984"/>
      <c r="L74" s="984"/>
      <c r="M74" s="984"/>
      <c r="N74" s="984"/>
      <c r="O74" s="984"/>
      <c r="P74" s="985"/>
      <c r="Q74" s="986">
        <v>1</v>
      </c>
      <c r="R74" s="980"/>
      <c r="S74" s="980"/>
      <c r="T74" s="980"/>
      <c r="U74" s="980"/>
      <c r="V74" s="980">
        <v>0</v>
      </c>
      <c r="W74" s="980"/>
      <c r="X74" s="980"/>
      <c r="Y74" s="980"/>
      <c r="Z74" s="980"/>
      <c r="AA74" s="980">
        <v>1</v>
      </c>
      <c r="AB74" s="980"/>
      <c r="AC74" s="980"/>
      <c r="AD74" s="980"/>
      <c r="AE74" s="980"/>
      <c r="AF74" s="980" t="s">
        <v>588</v>
      </c>
      <c r="AG74" s="980"/>
      <c r="AH74" s="980"/>
      <c r="AI74" s="980"/>
      <c r="AJ74" s="980"/>
      <c r="AK74" s="980" t="s">
        <v>588</v>
      </c>
      <c r="AL74" s="980"/>
      <c r="AM74" s="980"/>
      <c r="AN74" s="980"/>
      <c r="AO74" s="980"/>
      <c r="AP74" s="980" t="s">
        <v>588</v>
      </c>
      <c r="AQ74" s="980"/>
      <c r="AR74" s="980"/>
      <c r="AS74" s="980"/>
      <c r="AT74" s="980"/>
      <c r="AU74" s="980" t="s">
        <v>588</v>
      </c>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t="s">
        <v>585</v>
      </c>
      <c r="C75" s="984"/>
      <c r="D75" s="984"/>
      <c r="E75" s="984"/>
      <c r="F75" s="984"/>
      <c r="G75" s="984"/>
      <c r="H75" s="984"/>
      <c r="I75" s="984"/>
      <c r="J75" s="984"/>
      <c r="K75" s="984"/>
      <c r="L75" s="984"/>
      <c r="M75" s="984"/>
      <c r="N75" s="984"/>
      <c r="O75" s="984"/>
      <c r="P75" s="985"/>
      <c r="Q75" s="987">
        <v>59</v>
      </c>
      <c r="R75" s="988"/>
      <c r="S75" s="988"/>
      <c r="T75" s="988"/>
      <c r="U75" s="989"/>
      <c r="V75" s="990">
        <v>33</v>
      </c>
      <c r="W75" s="988"/>
      <c r="X75" s="988"/>
      <c r="Y75" s="988"/>
      <c r="Z75" s="989"/>
      <c r="AA75" s="990">
        <v>26</v>
      </c>
      <c r="AB75" s="988"/>
      <c r="AC75" s="988"/>
      <c r="AD75" s="988"/>
      <c r="AE75" s="989"/>
      <c r="AF75" s="990" t="s">
        <v>588</v>
      </c>
      <c r="AG75" s="988"/>
      <c r="AH75" s="988"/>
      <c r="AI75" s="988"/>
      <c r="AJ75" s="989"/>
      <c r="AK75" s="990" t="s">
        <v>588</v>
      </c>
      <c r="AL75" s="988"/>
      <c r="AM75" s="988"/>
      <c r="AN75" s="988"/>
      <c r="AO75" s="989"/>
      <c r="AP75" s="990" t="s">
        <v>588</v>
      </c>
      <c r="AQ75" s="988"/>
      <c r="AR75" s="988"/>
      <c r="AS75" s="988"/>
      <c r="AT75" s="989"/>
      <c r="AU75" s="990" t="s">
        <v>588</v>
      </c>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t="s">
        <v>586</v>
      </c>
      <c r="C76" s="984"/>
      <c r="D76" s="984"/>
      <c r="E76" s="984"/>
      <c r="F76" s="984"/>
      <c r="G76" s="984"/>
      <c r="H76" s="984"/>
      <c r="I76" s="984"/>
      <c r="J76" s="984"/>
      <c r="K76" s="984"/>
      <c r="L76" s="984"/>
      <c r="M76" s="984"/>
      <c r="N76" s="984"/>
      <c r="O76" s="984"/>
      <c r="P76" s="985"/>
      <c r="Q76" s="987">
        <v>42</v>
      </c>
      <c r="R76" s="988"/>
      <c r="S76" s="988"/>
      <c r="T76" s="988"/>
      <c r="U76" s="989"/>
      <c r="V76" s="990">
        <v>41</v>
      </c>
      <c r="W76" s="988"/>
      <c r="X76" s="988"/>
      <c r="Y76" s="988"/>
      <c r="Z76" s="989"/>
      <c r="AA76" s="990">
        <v>1</v>
      </c>
      <c r="AB76" s="988"/>
      <c r="AC76" s="988"/>
      <c r="AD76" s="988"/>
      <c r="AE76" s="989"/>
      <c r="AF76" s="990" t="s">
        <v>588</v>
      </c>
      <c r="AG76" s="988"/>
      <c r="AH76" s="988"/>
      <c r="AI76" s="988"/>
      <c r="AJ76" s="989"/>
      <c r="AK76" s="990" t="s">
        <v>588</v>
      </c>
      <c r="AL76" s="988"/>
      <c r="AM76" s="988"/>
      <c r="AN76" s="988"/>
      <c r="AO76" s="989"/>
      <c r="AP76" s="990" t="s">
        <v>588</v>
      </c>
      <c r="AQ76" s="988"/>
      <c r="AR76" s="988"/>
      <c r="AS76" s="988"/>
      <c r="AT76" s="989"/>
      <c r="AU76" s="990" t="s">
        <v>588</v>
      </c>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390</v>
      </c>
      <c r="B88" s="946" t="s">
        <v>418</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v>198</v>
      </c>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46" t="s">
        <v>419</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60</v>
      </c>
      <c r="CS102" s="962"/>
      <c r="CT102" s="962"/>
      <c r="CU102" s="962"/>
      <c r="CV102" s="963"/>
      <c r="CW102" s="961">
        <v>11</v>
      </c>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420</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421</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424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425</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426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427</v>
      </c>
      <c r="AB109" s="905"/>
      <c r="AC109" s="905"/>
      <c r="AD109" s="905"/>
      <c r="AE109" s="906"/>
      <c r="AF109" s="907" t="s">
        <v>428</v>
      </c>
      <c r="AG109" s="905"/>
      <c r="AH109" s="905"/>
      <c r="AI109" s="905"/>
      <c r="AJ109" s="906"/>
      <c r="AK109" s="907" t="s">
        <v>304</v>
      </c>
      <c r="AL109" s="905"/>
      <c r="AM109" s="905"/>
      <c r="AN109" s="905"/>
      <c r="AO109" s="906"/>
      <c r="AP109" s="907" t="s">
        <v>429</v>
      </c>
      <c r="AQ109" s="905"/>
      <c r="AR109" s="905"/>
      <c r="AS109" s="905"/>
      <c r="AT109" s="938"/>
      <c r="AU109" s="904" t="s">
        <v>426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427</v>
      </c>
      <c r="BR109" s="905"/>
      <c r="BS109" s="905"/>
      <c r="BT109" s="905"/>
      <c r="BU109" s="906"/>
      <c r="BV109" s="907" t="s">
        <v>428</v>
      </c>
      <c r="BW109" s="905"/>
      <c r="BX109" s="905"/>
      <c r="BY109" s="905"/>
      <c r="BZ109" s="906"/>
      <c r="CA109" s="907" t="s">
        <v>304</v>
      </c>
      <c r="CB109" s="905"/>
      <c r="CC109" s="905"/>
      <c r="CD109" s="905"/>
      <c r="CE109" s="906"/>
      <c r="CF109" s="945" t="s">
        <v>429</v>
      </c>
      <c r="CG109" s="945"/>
      <c r="CH109" s="945"/>
      <c r="CI109" s="945"/>
      <c r="CJ109" s="945"/>
      <c r="CK109" s="907" t="s">
        <v>430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427</v>
      </c>
      <c r="DH109" s="905"/>
      <c r="DI109" s="905"/>
      <c r="DJ109" s="905"/>
      <c r="DK109" s="906"/>
      <c r="DL109" s="907" t="s">
        <v>428</v>
      </c>
      <c r="DM109" s="905"/>
      <c r="DN109" s="905"/>
      <c r="DO109" s="905"/>
      <c r="DP109" s="906"/>
      <c r="DQ109" s="907" t="s">
        <v>304</v>
      </c>
      <c r="DR109" s="905"/>
      <c r="DS109" s="905"/>
      <c r="DT109" s="905"/>
      <c r="DU109" s="906"/>
      <c r="DV109" s="907" t="s">
        <v>429</v>
      </c>
      <c r="DW109" s="905"/>
      <c r="DX109" s="905"/>
      <c r="DY109" s="905"/>
      <c r="DZ109" s="938"/>
    </row>
    <row r="110" spans="1:131" s="221" customFormat="1" ht="26.25" customHeight="1" x14ac:dyDescent="0.2">
      <c r="A110" s="816" t="s">
        <v>431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232902</v>
      </c>
      <c r="AB110" s="898"/>
      <c r="AC110" s="898"/>
      <c r="AD110" s="898"/>
      <c r="AE110" s="899"/>
      <c r="AF110" s="900">
        <v>232301</v>
      </c>
      <c r="AG110" s="898"/>
      <c r="AH110" s="898"/>
      <c r="AI110" s="898"/>
      <c r="AJ110" s="899"/>
      <c r="AK110" s="900">
        <v>244463</v>
      </c>
      <c r="AL110" s="898"/>
      <c r="AM110" s="898"/>
      <c r="AN110" s="898"/>
      <c r="AO110" s="899"/>
      <c r="AP110" s="901">
        <v>10.9</v>
      </c>
      <c r="AQ110" s="902"/>
      <c r="AR110" s="902"/>
      <c r="AS110" s="902"/>
      <c r="AT110" s="903"/>
      <c r="AU110" s="939" t="s">
        <v>72</v>
      </c>
      <c r="AV110" s="940"/>
      <c r="AW110" s="940"/>
      <c r="AX110" s="940"/>
      <c r="AY110" s="940"/>
      <c r="AZ110" s="869" t="s">
        <v>432</v>
      </c>
      <c r="BA110" s="817"/>
      <c r="BB110" s="817"/>
      <c r="BC110" s="817"/>
      <c r="BD110" s="817"/>
      <c r="BE110" s="817"/>
      <c r="BF110" s="817"/>
      <c r="BG110" s="817"/>
      <c r="BH110" s="817"/>
      <c r="BI110" s="817"/>
      <c r="BJ110" s="817"/>
      <c r="BK110" s="817"/>
      <c r="BL110" s="817"/>
      <c r="BM110" s="817"/>
      <c r="BN110" s="817"/>
      <c r="BO110" s="817"/>
      <c r="BP110" s="818"/>
      <c r="BQ110" s="870">
        <v>3181108</v>
      </c>
      <c r="BR110" s="851"/>
      <c r="BS110" s="851"/>
      <c r="BT110" s="851"/>
      <c r="BU110" s="851"/>
      <c r="BV110" s="851">
        <v>3228372</v>
      </c>
      <c r="BW110" s="851"/>
      <c r="BX110" s="851"/>
      <c r="BY110" s="851"/>
      <c r="BZ110" s="851"/>
      <c r="CA110" s="851">
        <v>3130962</v>
      </c>
      <c r="CB110" s="851"/>
      <c r="CC110" s="851"/>
      <c r="CD110" s="851"/>
      <c r="CE110" s="851"/>
      <c r="CF110" s="875">
        <v>139.69999999999999</v>
      </c>
      <c r="CG110" s="876"/>
      <c r="CH110" s="876"/>
      <c r="CI110" s="876"/>
      <c r="CJ110" s="876"/>
      <c r="CK110" s="935" t="s">
        <v>433</v>
      </c>
      <c r="CL110" s="828"/>
      <c r="CM110" s="869" t="s">
        <v>434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435</v>
      </c>
      <c r="DH110" s="851"/>
      <c r="DI110" s="851"/>
      <c r="DJ110" s="851"/>
      <c r="DK110" s="851"/>
      <c r="DL110" s="851" t="s">
        <v>436</v>
      </c>
      <c r="DM110" s="851"/>
      <c r="DN110" s="851"/>
      <c r="DO110" s="851"/>
      <c r="DP110" s="851"/>
      <c r="DQ110" s="851" t="s">
        <v>436</v>
      </c>
      <c r="DR110" s="851"/>
      <c r="DS110" s="851"/>
      <c r="DT110" s="851"/>
      <c r="DU110" s="851"/>
      <c r="DV110" s="852" t="s">
        <v>437</v>
      </c>
      <c r="DW110" s="852"/>
      <c r="DX110" s="852"/>
      <c r="DY110" s="852"/>
      <c r="DZ110" s="853"/>
    </row>
    <row r="111" spans="1:131" s="221" customFormat="1" ht="26.25" customHeight="1" x14ac:dyDescent="0.2">
      <c r="A111" s="783" t="s">
        <v>438</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436</v>
      </c>
      <c r="AB111" s="928"/>
      <c r="AC111" s="928"/>
      <c r="AD111" s="928"/>
      <c r="AE111" s="929"/>
      <c r="AF111" s="930" t="s">
        <v>437</v>
      </c>
      <c r="AG111" s="928"/>
      <c r="AH111" s="928"/>
      <c r="AI111" s="928"/>
      <c r="AJ111" s="929"/>
      <c r="AK111" s="930" t="s">
        <v>435</v>
      </c>
      <c r="AL111" s="928"/>
      <c r="AM111" s="928"/>
      <c r="AN111" s="928"/>
      <c r="AO111" s="929"/>
      <c r="AP111" s="931" t="s">
        <v>435</v>
      </c>
      <c r="AQ111" s="932"/>
      <c r="AR111" s="932"/>
      <c r="AS111" s="932"/>
      <c r="AT111" s="933"/>
      <c r="AU111" s="941"/>
      <c r="AV111" s="942"/>
      <c r="AW111" s="942"/>
      <c r="AX111" s="942"/>
      <c r="AY111" s="942"/>
      <c r="AZ111" s="824" t="s">
        <v>439</v>
      </c>
      <c r="BA111" s="761"/>
      <c r="BB111" s="761"/>
      <c r="BC111" s="761"/>
      <c r="BD111" s="761"/>
      <c r="BE111" s="761"/>
      <c r="BF111" s="761"/>
      <c r="BG111" s="761"/>
      <c r="BH111" s="761"/>
      <c r="BI111" s="761"/>
      <c r="BJ111" s="761"/>
      <c r="BK111" s="761"/>
      <c r="BL111" s="761"/>
      <c r="BM111" s="761"/>
      <c r="BN111" s="761"/>
      <c r="BO111" s="761"/>
      <c r="BP111" s="762"/>
      <c r="BQ111" s="825">
        <v>15134</v>
      </c>
      <c r="BR111" s="826"/>
      <c r="BS111" s="826"/>
      <c r="BT111" s="826"/>
      <c r="BU111" s="826"/>
      <c r="BV111" s="826">
        <v>10618</v>
      </c>
      <c r="BW111" s="826"/>
      <c r="BX111" s="826"/>
      <c r="BY111" s="826"/>
      <c r="BZ111" s="826"/>
      <c r="CA111" s="826">
        <v>7068</v>
      </c>
      <c r="CB111" s="826"/>
      <c r="CC111" s="826"/>
      <c r="CD111" s="826"/>
      <c r="CE111" s="826"/>
      <c r="CF111" s="884">
        <v>0.3</v>
      </c>
      <c r="CG111" s="885"/>
      <c r="CH111" s="885"/>
      <c r="CI111" s="885"/>
      <c r="CJ111" s="885"/>
      <c r="CK111" s="936"/>
      <c r="CL111" s="830"/>
      <c r="CM111" s="824" t="s">
        <v>440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436</v>
      </c>
      <c r="DH111" s="826"/>
      <c r="DI111" s="826"/>
      <c r="DJ111" s="826"/>
      <c r="DK111" s="826"/>
      <c r="DL111" s="826" t="s">
        <v>127</v>
      </c>
      <c r="DM111" s="826"/>
      <c r="DN111" s="826"/>
      <c r="DO111" s="826"/>
      <c r="DP111" s="826"/>
      <c r="DQ111" s="826" t="s">
        <v>127</v>
      </c>
      <c r="DR111" s="826"/>
      <c r="DS111" s="826"/>
      <c r="DT111" s="826"/>
      <c r="DU111" s="826"/>
      <c r="DV111" s="803" t="s">
        <v>127</v>
      </c>
      <c r="DW111" s="803"/>
      <c r="DX111" s="803"/>
      <c r="DY111" s="803"/>
      <c r="DZ111" s="804"/>
    </row>
    <row r="112" spans="1:131" s="221" customFormat="1" ht="26.25" customHeight="1" x14ac:dyDescent="0.2">
      <c r="A112" s="921" t="s">
        <v>441</v>
      </c>
      <c r="B112" s="922"/>
      <c r="C112" s="761" t="s">
        <v>442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437</v>
      </c>
      <c r="AB112" s="789"/>
      <c r="AC112" s="789"/>
      <c r="AD112" s="789"/>
      <c r="AE112" s="790"/>
      <c r="AF112" s="791" t="s">
        <v>437</v>
      </c>
      <c r="AG112" s="789"/>
      <c r="AH112" s="789"/>
      <c r="AI112" s="789"/>
      <c r="AJ112" s="790"/>
      <c r="AK112" s="791" t="s">
        <v>435</v>
      </c>
      <c r="AL112" s="789"/>
      <c r="AM112" s="789"/>
      <c r="AN112" s="789"/>
      <c r="AO112" s="790"/>
      <c r="AP112" s="833" t="s">
        <v>437</v>
      </c>
      <c r="AQ112" s="834"/>
      <c r="AR112" s="834"/>
      <c r="AS112" s="834"/>
      <c r="AT112" s="835"/>
      <c r="AU112" s="941"/>
      <c r="AV112" s="942"/>
      <c r="AW112" s="942"/>
      <c r="AX112" s="942"/>
      <c r="AY112" s="942"/>
      <c r="AZ112" s="824" t="s">
        <v>443</v>
      </c>
      <c r="BA112" s="761"/>
      <c r="BB112" s="761"/>
      <c r="BC112" s="761"/>
      <c r="BD112" s="761"/>
      <c r="BE112" s="761"/>
      <c r="BF112" s="761"/>
      <c r="BG112" s="761"/>
      <c r="BH112" s="761"/>
      <c r="BI112" s="761"/>
      <c r="BJ112" s="761"/>
      <c r="BK112" s="761"/>
      <c r="BL112" s="761"/>
      <c r="BM112" s="761"/>
      <c r="BN112" s="761"/>
      <c r="BO112" s="761"/>
      <c r="BP112" s="762"/>
      <c r="BQ112" s="825">
        <v>1545932</v>
      </c>
      <c r="BR112" s="826"/>
      <c r="BS112" s="826"/>
      <c r="BT112" s="826"/>
      <c r="BU112" s="826"/>
      <c r="BV112" s="826">
        <v>1540699</v>
      </c>
      <c r="BW112" s="826"/>
      <c r="BX112" s="826"/>
      <c r="BY112" s="826"/>
      <c r="BZ112" s="826"/>
      <c r="CA112" s="826">
        <v>1571869</v>
      </c>
      <c r="CB112" s="826"/>
      <c r="CC112" s="826"/>
      <c r="CD112" s="826"/>
      <c r="CE112" s="826"/>
      <c r="CF112" s="884">
        <v>70.099999999999994</v>
      </c>
      <c r="CG112" s="885"/>
      <c r="CH112" s="885"/>
      <c r="CI112" s="885"/>
      <c r="CJ112" s="885"/>
      <c r="CK112" s="936"/>
      <c r="CL112" s="830"/>
      <c r="CM112" s="824" t="s">
        <v>444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436</v>
      </c>
      <c r="DH112" s="826"/>
      <c r="DI112" s="826"/>
      <c r="DJ112" s="826"/>
      <c r="DK112" s="826"/>
      <c r="DL112" s="826" t="s">
        <v>435</v>
      </c>
      <c r="DM112" s="826"/>
      <c r="DN112" s="826"/>
      <c r="DO112" s="826"/>
      <c r="DP112" s="826"/>
      <c r="DQ112" s="826" t="s">
        <v>127</v>
      </c>
      <c r="DR112" s="826"/>
      <c r="DS112" s="826"/>
      <c r="DT112" s="826"/>
      <c r="DU112" s="826"/>
      <c r="DV112" s="803" t="s">
        <v>127</v>
      </c>
      <c r="DW112" s="803"/>
      <c r="DX112" s="803"/>
      <c r="DY112" s="803"/>
      <c r="DZ112" s="804"/>
    </row>
    <row r="113" spans="1:130" s="221" customFormat="1" ht="26.25" customHeight="1" x14ac:dyDescent="0.2">
      <c r="A113" s="923"/>
      <c r="B113" s="924"/>
      <c r="C113" s="761" t="s">
        <v>445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101161</v>
      </c>
      <c r="AB113" s="928"/>
      <c r="AC113" s="928"/>
      <c r="AD113" s="928"/>
      <c r="AE113" s="929"/>
      <c r="AF113" s="930">
        <v>102854</v>
      </c>
      <c r="AG113" s="928"/>
      <c r="AH113" s="928"/>
      <c r="AI113" s="928"/>
      <c r="AJ113" s="929"/>
      <c r="AK113" s="930">
        <v>99743</v>
      </c>
      <c r="AL113" s="928"/>
      <c r="AM113" s="928"/>
      <c r="AN113" s="928"/>
      <c r="AO113" s="929"/>
      <c r="AP113" s="931">
        <v>4.4000000000000004</v>
      </c>
      <c r="AQ113" s="932"/>
      <c r="AR113" s="932"/>
      <c r="AS113" s="932"/>
      <c r="AT113" s="933"/>
      <c r="AU113" s="941"/>
      <c r="AV113" s="942"/>
      <c r="AW113" s="942"/>
      <c r="AX113" s="942"/>
      <c r="AY113" s="942"/>
      <c r="AZ113" s="824" t="s">
        <v>446</v>
      </c>
      <c r="BA113" s="761"/>
      <c r="BB113" s="761"/>
      <c r="BC113" s="761"/>
      <c r="BD113" s="761"/>
      <c r="BE113" s="761"/>
      <c r="BF113" s="761"/>
      <c r="BG113" s="761"/>
      <c r="BH113" s="761"/>
      <c r="BI113" s="761"/>
      <c r="BJ113" s="761"/>
      <c r="BK113" s="761"/>
      <c r="BL113" s="761"/>
      <c r="BM113" s="761"/>
      <c r="BN113" s="761"/>
      <c r="BO113" s="761"/>
      <c r="BP113" s="762"/>
      <c r="BQ113" s="825">
        <v>118159</v>
      </c>
      <c r="BR113" s="826"/>
      <c r="BS113" s="826"/>
      <c r="BT113" s="826"/>
      <c r="BU113" s="826"/>
      <c r="BV113" s="826">
        <v>201677</v>
      </c>
      <c r="BW113" s="826"/>
      <c r="BX113" s="826"/>
      <c r="BY113" s="826"/>
      <c r="BZ113" s="826"/>
      <c r="CA113" s="826">
        <v>197775</v>
      </c>
      <c r="CB113" s="826"/>
      <c r="CC113" s="826"/>
      <c r="CD113" s="826"/>
      <c r="CE113" s="826"/>
      <c r="CF113" s="884">
        <v>8.8000000000000007</v>
      </c>
      <c r="CG113" s="885"/>
      <c r="CH113" s="885"/>
      <c r="CI113" s="885"/>
      <c r="CJ113" s="885"/>
      <c r="CK113" s="936"/>
      <c r="CL113" s="830"/>
      <c r="CM113" s="824" t="s">
        <v>447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437</v>
      </c>
      <c r="DH113" s="789"/>
      <c r="DI113" s="789"/>
      <c r="DJ113" s="789"/>
      <c r="DK113" s="790"/>
      <c r="DL113" s="791" t="s">
        <v>127</v>
      </c>
      <c r="DM113" s="789"/>
      <c r="DN113" s="789"/>
      <c r="DO113" s="789"/>
      <c r="DP113" s="790"/>
      <c r="DQ113" s="791" t="s">
        <v>127</v>
      </c>
      <c r="DR113" s="789"/>
      <c r="DS113" s="789"/>
      <c r="DT113" s="789"/>
      <c r="DU113" s="790"/>
      <c r="DV113" s="833" t="s">
        <v>127</v>
      </c>
      <c r="DW113" s="834"/>
      <c r="DX113" s="834"/>
      <c r="DY113" s="834"/>
      <c r="DZ113" s="835"/>
    </row>
    <row r="114" spans="1:130" s="221" customFormat="1" ht="26.25" customHeight="1" x14ac:dyDescent="0.2">
      <c r="A114" s="923"/>
      <c r="B114" s="924"/>
      <c r="C114" s="761" t="s">
        <v>448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2245</v>
      </c>
      <c r="AB114" s="789"/>
      <c r="AC114" s="789"/>
      <c r="AD114" s="789"/>
      <c r="AE114" s="790"/>
      <c r="AF114" s="791">
        <v>2993</v>
      </c>
      <c r="AG114" s="789"/>
      <c r="AH114" s="789"/>
      <c r="AI114" s="789"/>
      <c r="AJ114" s="790"/>
      <c r="AK114" s="791">
        <v>3920</v>
      </c>
      <c r="AL114" s="789"/>
      <c r="AM114" s="789"/>
      <c r="AN114" s="789"/>
      <c r="AO114" s="790"/>
      <c r="AP114" s="833">
        <v>0.2</v>
      </c>
      <c r="AQ114" s="834"/>
      <c r="AR114" s="834"/>
      <c r="AS114" s="834"/>
      <c r="AT114" s="835"/>
      <c r="AU114" s="941"/>
      <c r="AV114" s="942"/>
      <c r="AW114" s="942"/>
      <c r="AX114" s="942"/>
      <c r="AY114" s="942"/>
      <c r="AZ114" s="824" t="s">
        <v>449</v>
      </c>
      <c r="BA114" s="761"/>
      <c r="BB114" s="761"/>
      <c r="BC114" s="761"/>
      <c r="BD114" s="761"/>
      <c r="BE114" s="761"/>
      <c r="BF114" s="761"/>
      <c r="BG114" s="761"/>
      <c r="BH114" s="761"/>
      <c r="BI114" s="761"/>
      <c r="BJ114" s="761"/>
      <c r="BK114" s="761"/>
      <c r="BL114" s="761"/>
      <c r="BM114" s="761"/>
      <c r="BN114" s="761"/>
      <c r="BO114" s="761"/>
      <c r="BP114" s="762"/>
      <c r="BQ114" s="825">
        <v>413847</v>
      </c>
      <c r="BR114" s="826"/>
      <c r="BS114" s="826"/>
      <c r="BT114" s="826"/>
      <c r="BU114" s="826"/>
      <c r="BV114" s="826">
        <v>377143</v>
      </c>
      <c r="BW114" s="826"/>
      <c r="BX114" s="826"/>
      <c r="BY114" s="826"/>
      <c r="BZ114" s="826"/>
      <c r="CA114" s="826">
        <v>348611</v>
      </c>
      <c r="CB114" s="826"/>
      <c r="CC114" s="826"/>
      <c r="CD114" s="826"/>
      <c r="CE114" s="826"/>
      <c r="CF114" s="884">
        <v>15.6</v>
      </c>
      <c r="CG114" s="885"/>
      <c r="CH114" s="885"/>
      <c r="CI114" s="885"/>
      <c r="CJ114" s="885"/>
      <c r="CK114" s="936"/>
      <c r="CL114" s="830"/>
      <c r="CM114" s="824" t="s">
        <v>450</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127</v>
      </c>
      <c r="DH114" s="789"/>
      <c r="DI114" s="789"/>
      <c r="DJ114" s="789"/>
      <c r="DK114" s="790"/>
      <c r="DL114" s="791" t="s">
        <v>437</v>
      </c>
      <c r="DM114" s="789"/>
      <c r="DN114" s="789"/>
      <c r="DO114" s="789"/>
      <c r="DP114" s="790"/>
      <c r="DQ114" s="791" t="s">
        <v>127</v>
      </c>
      <c r="DR114" s="789"/>
      <c r="DS114" s="789"/>
      <c r="DT114" s="789"/>
      <c r="DU114" s="790"/>
      <c r="DV114" s="833" t="s">
        <v>127</v>
      </c>
      <c r="DW114" s="834"/>
      <c r="DX114" s="834"/>
      <c r="DY114" s="834"/>
      <c r="DZ114" s="835"/>
    </row>
    <row r="115" spans="1:130" s="221" customFormat="1" ht="26.25" customHeight="1" x14ac:dyDescent="0.2">
      <c r="A115" s="923"/>
      <c r="B115" s="924"/>
      <c r="C115" s="761" t="s">
        <v>451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5506</v>
      </c>
      <c r="AB115" s="928"/>
      <c r="AC115" s="928"/>
      <c r="AD115" s="928"/>
      <c r="AE115" s="929"/>
      <c r="AF115" s="930">
        <v>4683</v>
      </c>
      <c r="AG115" s="928"/>
      <c r="AH115" s="928"/>
      <c r="AI115" s="928"/>
      <c r="AJ115" s="929"/>
      <c r="AK115" s="930">
        <v>3647</v>
      </c>
      <c r="AL115" s="928"/>
      <c r="AM115" s="928"/>
      <c r="AN115" s="928"/>
      <c r="AO115" s="929"/>
      <c r="AP115" s="931">
        <v>0.2</v>
      </c>
      <c r="AQ115" s="932"/>
      <c r="AR115" s="932"/>
      <c r="AS115" s="932"/>
      <c r="AT115" s="933"/>
      <c r="AU115" s="941"/>
      <c r="AV115" s="942"/>
      <c r="AW115" s="942"/>
      <c r="AX115" s="942"/>
      <c r="AY115" s="942"/>
      <c r="AZ115" s="824" t="s">
        <v>452</v>
      </c>
      <c r="BA115" s="761"/>
      <c r="BB115" s="761"/>
      <c r="BC115" s="761"/>
      <c r="BD115" s="761"/>
      <c r="BE115" s="761"/>
      <c r="BF115" s="761"/>
      <c r="BG115" s="761"/>
      <c r="BH115" s="761"/>
      <c r="BI115" s="761"/>
      <c r="BJ115" s="761"/>
      <c r="BK115" s="761"/>
      <c r="BL115" s="761"/>
      <c r="BM115" s="761"/>
      <c r="BN115" s="761"/>
      <c r="BO115" s="761"/>
      <c r="BP115" s="762"/>
      <c r="BQ115" s="825" t="s">
        <v>437</v>
      </c>
      <c r="BR115" s="826"/>
      <c r="BS115" s="826"/>
      <c r="BT115" s="826"/>
      <c r="BU115" s="826"/>
      <c r="BV115" s="826" t="s">
        <v>127</v>
      </c>
      <c r="BW115" s="826"/>
      <c r="BX115" s="826"/>
      <c r="BY115" s="826"/>
      <c r="BZ115" s="826"/>
      <c r="CA115" s="826" t="s">
        <v>437</v>
      </c>
      <c r="CB115" s="826"/>
      <c r="CC115" s="826"/>
      <c r="CD115" s="826"/>
      <c r="CE115" s="826"/>
      <c r="CF115" s="884" t="s">
        <v>436</v>
      </c>
      <c r="CG115" s="885"/>
      <c r="CH115" s="885"/>
      <c r="CI115" s="885"/>
      <c r="CJ115" s="885"/>
      <c r="CK115" s="936"/>
      <c r="CL115" s="830"/>
      <c r="CM115" s="824" t="s">
        <v>453</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437</v>
      </c>
      <c r="DH115" s="789"/>
      <c r="DI115" s="789"/>
      <c r="DJ115" s="789"/>
      <c r="DK115" s="790"/>
      <c r="DL115" s="791" t="s">
        <v>436</v>
      </c>
      <c r="DM115" s="789"/>
      <c r="DN115" s="789"/>
      <c r="DO115" s="789"/>
      <c r="DP115" s="790"/>
      <c r="DQ115" s="791" t="s">
        <v>127</v>
      </c>
      <c r="DR115" s="789"/>
      <c r="DS115" s="789"/>
      <c r="DT115" s="789"/>
      <c r="DU115" s="790"/>
      <c r="DV115" s="833" t="s">
        <v>436</v>
      </c>
      <c r="DW115" s="834"/>
      <c r="DX115" s="834"/>
      <c r="DY115" s="834"/>
      <c r="DZ115" s="835"/>
    </row>
    <row r="116" spans="1:130" s="221" customFormat="1" ht="26.25" customHeight="1" x14ac:dyDescent="0.2">
      <c r="A116" s="925"/>
      <c r="B116" s="926"/>
      <c r="C116" s="848" t="s">
        <v>454</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25</v>
      </c>
      <c r="AB116" s="789"/>
      <c r="AC116" s="789"/>
      <c r="AD116" s="789"/>
      <c r="AE116" s="790"/>
      <c r="AF116" s="791">
        <v>40</v>
      </c>
      <c r="AG116" s="789"/>
      <c r="AH116" s="789"/>
      <c r="AI116" s="789"/>
      <c r="AJ116" s="790"/>
      <c r="AK116" s="791">
        <v>53</v>
      </c>
      <c r="AL116" s="789"/>
      <c r="AM116" s="789"/>
      <c r="AN116" s="789"/>
      <c r="AO116" s="790"/>
      <c r="AP116" s="833">
        <v>0</v>
      </c>
      <c r="AQ116" s="834"/>
      <c r="AR116" s="834"/>
      <c r="AS116" s="834"/>
      <c r="AT116" s="835"/>
      <c r="AU116" s="941"/>
      <c r="AV116" s="942"/>
      <c r="AW116" s="942"/>
      <c r="AX116" s="942"/>
      <c r="AY116" s="942"/>
      <c r="AZ116" s="918" t="s">
        <v>455</v>
      </c>
      <c r="BA116" s="919"/>
      <c r="BB116" s="919"/>
      <c r="BC116" s="919"/>
      <c r="BD116" s="919"/>
      <c r="BE116" s="919"/>
      <c r="BF116" s="919"/>
      <c r="BG116" s="919"/>
      <c r="BH116" s="919"/>
      <c r="BI116" s="919"/>
      <c r="BJ116" s="919"/>
      <c r="BK116" s="919"/>
      <c r="BL116" s="919"/>
      <c r="BM116" s="919"/>
      <c r="BN116" s="919"/>
      <c r="BO116" s="919"/>
      <c r="BP116" s="920"/>
      <c r="BQ116" s="825" t="s">
        <v>436</v>
      </c>
      <c r="BR116" s="826"/>
      <c r="BS116" s="826"/>
      <c r="BT116" s="826"/>
      <c r="BU116" s="826"/>
      <c r="BV116" s="826" t="s">
        <v>435</v>
      </c>
      <c r="BW116" s="826"/>
      <c r="BX116" s="826"/>
      <c r="BY116" s="826"/>
      <c r="BZ116" s="826"/>
      <c r="CA116" s="826" t="s">
        <v>437</v>
      </c>
      <c r="CB116" s="826"/>
      <c r="CC116" s="826"/>
      <c r="CD116" s="826"/>
      <c r="CE116" s="826"/>
      <c r="CF116" s="884" t="s">
        <v>437</v>
      </c>
      <c r="CG116" s="885"/>
      <c r="CH116" s="885"/>
      <c r="CI116" s="885"/>
      <c r="CJ116" s="885"/>
      <c r="CK116" s="936"/>
      <c r="CL116" s="830"/>
      <c r="CM116" s="824" t="s">
        <v>456</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15134</v>
      </c>
      <c r="DH116" s="789"/>
      <c r="DI116" s="789"/>
      <c r="DJ116" s="789"/>
      <c r="DK116" s="790"/>
      <c r="DL116" s="791">
        <v>10618</v>
      </c>
      <c r="DM116" s="789"/>
      <c r="DN116" s="789"/>
      <c r="DO116" s="789"/>
      <c r="DP116" s="790"/>
      <c r="DQ116" s="791">
        <v>7068</v>
      </c>
      <c r="DR116" s="789"/>
      <c r="DS116" s="789"/>
      <c r="DT116" s="789"/>
      <c r="DU116" s="790"/>
      <c r="DV116" s="833">
        <v>0.3</v>
      </c>
      <c r="DW116" s="834"/>
      <c r="DX116" s="834"/>
      <c r="DY116" s="834"/>
      <c r="DZ116" s="835"/>
    </row>
    <row r="117" spans="1:130" s="221" customFormat="1" ht="26.25" customHeight="1" x14ac:dyDescent="0.2">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457</v>
      </c>
      <c r="Z117" s="906"/>
      <c r="AA117" s="911">
        <v>341839</v>
      </c>
      <c r="AB117" s="912"/>
      <c r="AC117" s="912"/>
      <c r="AD117" s="912"/>
      <c r="AE117" s="913"/>
      <c r="AF117" s="914">
        <v>342871</v>
      </c>
      <c r="AG117" s="912"/>
      <c r="AH117" s="912"/>
      <c r="AI117" s="912"/>
      <c r="AJ117" s="913"/>
      <c r="AK117" s="914">
        <v>351826</v>
      </c>
      <c r="AL117" s="912"/>
      <c r="AM117" s="912"/>
      <c r="AN117" s="912"/>
      <c r="AO117" s="913"/>
      <c r="AP117" s="915"/>
      <c r="AQ117" s="916"/>
      <c r="AR117" s="916"/>
      <c r="AS117" s="916"/>
      <c r="AT117" s="917"/>
      <c r="AU117" s="941"/>
      <c r="AV117" s="942"/>
      <c r="AW117" s="942"/>
      <c r="AX117" s="942"/>
      <c r="AY117" s="942"/>
      <c r="AZ117" s="872" t="s">
        <v>458</v>
      </c>
      <c r="BA117" s="873"/>
      <c r="BB117" s="873"/>
      <c r="BC117" s="873"/>
      <c r="BD117" s="873"/>
      <c r="BE117" s="873"/>
      <c r="BF117" s="873"/>
      <c r="BG117" s="873"/>
      <c r="BH117" s="873"/>
      <c r="BI117" s="873"/>
      <c r="BJ117" s="873"/>
      <c r="BK117" s="873"/>
      <c r="BL117" s="873"/>
      <c r="BM117" s="873"/>
      <c r="BN117" s="873"/>
      <c r="BO117" s="873"/>
      <c r="BP117" s="874"/>
      <c r="BQ117" s="825" t="s">
        <v>436</v>
      </c>
      <c r="BR117" s="826"/>
      <c r="BS117" s="826"/>
      <c r="BT117" s="826"/>
      <c r="BU117" s="826"/>
      <c r="BV117" s="826" t="s">
        <v>436</v>
      </c>
      <c r="BW117" s="826"/>
      <c r="BX117" s="826"/>
      <c r="BY117" s="826"/>
      <c r="BZ117" s="826"/>
      <c r="CA117" s="826" t="s">
        <v>437</v>
      </c>
      <c r="CB117" s="826"/>
      <c r="CC117" s="826"/>
      <c r="CD117" s="826"/>
      <c r="CE117" s="826"/>
      <c r="CF117" s="884" t="s">
        <v>435</v>
      </c>
      <c r="CG117" s="885"/>
      <c r="CH117" s="885"/>
      <c r="CI117" s="885"/>
      <c r="CJ117" s="885"/>
      <c r="CK117" s="936"/>
      <c r="CL117" s="830"/>
      <c r="CM117" s="824" t="s">
        <v>459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127</v>
      </c>
      <c r="DH117" s="789"/>
      <c r="DI117" s="789"/>
      <c r="DJ117" s="789"/>
      <c r="DK117" s="790"/>
      <c r="DL117" s="791" t="s">
        <v>127</v>
      </c>
      <c r="DM117" s="789"/>
      <c r="DN117" s="789"/>
      <c r="DO117" s="789"/>
      <c r="DP117" s="790"/>
      <c r="DQ117" s="791" t="s">
        <v>435</v>
      </c>
      <c r="DR117" s="789"/>
      <c r="DS117" s="789"/>
      <c r="DT117" s="789"/>
      <c r="DU117" s="790"/>
      <c r="DV117" s="833" t="s">
        <v>435</v>
      </c>
      <c r="DW117" s="834"/>
      <c r="DX117" s="834"/>
      <c r="DY117" s="834"/>
      <c r="DZ117" s="835"/>
    </row>
    <row r="118" spans="1:130" s="221" customFormat="1" ht="26.25" customHeight="1" x14ac:dyDescent="0.2">
      <c r="A118" s="904" t="s">
        <v>430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427</v>
      </c>
      <c r="AB118" s="905"/>
      <c r="AC118" s="905"/>
      <c r="AD118" s="905"/>
      <c r="AE118" s="906"/>
      <c r="AF118" s="907" t="s">
        <v>428</v>
      </c>
      <c r="AG118" s="905"/>
      <c r="AH118" s="905"/>
      <c r="AI118" s="905"/>
      <c r="AJ118" s="906"/>
      <c r="AK118" s="907" t="s">
        <v>304</v>
      </c>
      <c r="AL118" s="905"/>
      <c r="AM118" s="905"/>
      <c r="AN118" s="905"/>
      <c r="AO118" s="906"/>
      <c r="AP118" s="908" t="s">
        <v>429</v>
      </c>
      <c r="AQ118" s="909"/>
      <c r="AR118" s="909"/>
      <c r="AS118" s="909"/>
      <c r="AT118" s="910"/>
      <c r="AU118" s="941"/>
      <c r="AV118" s="942"/>
      <c r="AW118" s="942"/>
      <c r="AX118" s="942"/>
      <c r="AY118" s="942"/>
      <c r="AZ118" s="847" t="s">
        <v>460</v>
      </c>
      <c r="BA118" s="848"/>
      <c r="BB118" s="848"/>
      <c r="BC118" s="848"/>
      <c r="BD118" s="848"/>
      <c r="BE118" s="848"/>
      <c r="BF118" s="848"/>
      <c r="BG118" s="848"/>
      <c r="BH118" s="848"/>
      <c r="BI118" s="848"/>
      <c r="BJ118" s="848"/>
      <c r="BK118" s="848"/>
      <c r="BL118" s="848"/>
      <c r="BM118" s="848"/>
      <c r="BN118" s="848"/>
      <c r="BO118" s="848"/>
      <c r="BP118" s="849"/>
      <c r="BQ118" s="888" t="s">
        <v>437</v>
      </c>
      <c r="BR118" s="854"/>
      <c r="BS118" s="854"/>
      <c r="BT118" s="854"/>
      <c r="BU118" s="854"/>
      <c r="BV118" s="854" t="s">
        <v>437</v>
      </c>
      <c r="BW118" s="854"/>
      <c r="BX118" s="854"/>
      <c r="BY118" s="854"/>
      <c r="BZ118" s="854"/>
      <c r="CA118" s="854" t="s">
        <v>437</v>
      </c>
      <c r="CB118" s="854"/>
      <c r="CC118" s="854"/>
      <c r="CD118" s="854"/>
      <c r="CE118" s="854"/>
      <c r="CF118" s="884" t="s">
        <v>435</v>
      </c>
      <c r="CG118" s="885"/>
      <c r="CH118" s="885"/>
      <c r="CI118" s="885"/>
      <c r="CJ118" s="885"/>
      <c r="CK118" s="936"/>
      <c r="CL118" s="830"/>
      <c r="CM118" s="824" t="s">
        <v>461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435</v>
      </c>
      <c r="DH118" s="789"/>
      <c r="DI118" s="789"/>
      <c r="DJ118" s="789"/>
      <c r="DK118" s="790"/>
      <c r="DL118" s="791" t="s">
        <v>436</v>
      </c>
      <c r="DM118" s="789"/>
      <c r="DN118" s="789"/>
      <c r="DO118" s="789"/>
      <c r="DP118" s="790"/>
      <c r="DQ118" s="791" t="s">
        <v>435</v>
      </c>
      <c r="DR118" s="789"/>
      <c r="DS118" s="789"/>
      <c r="DT118" s="789"/>
      <c r="DU118" s="790"/>
      <c r="DV118" s="833" t="s">
        <v>435</v>
      </c>
      <c r="DW118" s="834"/>
      <c r="DX118" s="834"/>
      <c r="DY118" s="834"/>
      <c r="DZ118" s="835"/>
    </row>
    <row r="119" spans="1:130" s="221" customFormat="1" ht="26.25" customHeight="1" x14ac:dyDescent="0.2">
      <c r="A119" s="827" t="s">
        <v>433</v>
      </c>
      <c r="B119" s="828"/>
      <c r="C119" s="869" t="s">
        <v>434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127</v>
      </c>
      <c r="AB119" s="898"/>
      <c r="AC119" s="898"/>
      <c r="AD119" s="898"/>
      <c r="AE119" s="899"/>
      <c r="AF119" s="900" t="s">
        <v>437</v>
      </c>
      <c r="AG119" s="898"/>
      <c r="AH119" s="898"/>
      <c r="AI119" s="898"/>
      <c r="AJ119" s="899"/>
      <c r="AK119" s="900" t="s">
        <v>437</v>
      </c>
      <c r="AL119" s="898"/>
      <c r="AM119" s="898"/>
      <c r="AN119" s="898"/>
      <c r="AO119" s="899"/>
      <c r="AP119" s="901" t="s">
        <v>127</v>
      </c>
      <c r="AQ119" s="902"/>
      <c r="AR119" s="902"/>
      <c r="AS119" s="902"/>
      <c r="AT119" s="903"/>
      <c r="AU119" s="943"/>
      <c r="AV119" s="944"/>
      <c r="AW119" s="944"/>
      <c r="AX119" s="944"/>
      <c r="AY119" s="944"/>
      <c r="AZ119" s="242" t="s">
        <v>187</v>
      </c>
      <c r="BA119" s="242"/>
      <c r="BB119" s="242"/>
      <c r="BC119" s="242"/>
      <c r="BD119" s="242"/>
      <c r="BE119" s="242"/>
      <c r="BF119" s="242"/>
      <c r="BG119" s="242"/>
      <c r="BH119" s="242"/>
      <c r="BI119" s="242"/>
      <c r="BJ119" s="242"/>
      <c r="BK119" s="242"/>
      <c r="BL119" s="242"/>
      <c r="BM119" s="242"/>
      <c r="BN119" s="242"/>
      <c r="BO119" s="886" t="s">
        <v>462</v>
      </c>
      <c r="BP119" s="887"/>
      <c r="BQ119" s="888">
        <v>5274180</v>
      </c>
      <c r="BR119" s="854"/>
      <c r="BS119" s="854"/>
      <c r="BT119" s="854"/>
      <c r="BU119" s="854"/>
      <c r="BV119" s="854">
        <v>5358509</v>
      </c>
      <c r="BW119" s="854"/>
      <c r="BX119" s="854"/>
      <c r="BY119" s="854"/>
      <c r="BZ119" s="854"/>
      <c r="CA119" s="854">
        <v>5256285</v>
      </c>
      <c r="CB119" s="854"/>
      <c r="CC119" s="854"/>
      <c r="CD119" s="854"/>
      <c r="CE119" s="854"/>
      <c r="CF119" s="757"/>
      <c r="CG119" s="758"/>
      <c r="CH119" s="758"/>
      <c r="CI119" s="758"/>
      <c r="CJ119" s="843"/>
      <c r="CK119" s="937"/>
      <c r="CL119" s="832"/>
      <c r="CM119" s="847" t="s">
        <v>463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435</v>
      </c>
      <c r="DH119" s="773"/>
      <c r="DI119" s="773"/>
      <c r="DJ119" s="773"/>
      <c r="DK119" s="774"/>
      <c r="DL119" s="775" t="s">
        <v>127</v>
      </c>
      <c r="DM119" s="773"/>
      <c r="DN119" s="773"/>
      <c r="DO119" s="773"/>
      <c r="DP119" s="774"/>
      <c r="DQ119" s="775" t="s">
        <v>435</v>
      </c>
      <c r="DR119" s="773"/>
      <c r="DS119" s="773"/>
      <c r="DT119" s="773"/>
      <c r="DU119" s="774"/>
      <c r="DV119" s="857" t="s">
        <v>437</v>
      </c>
      <c r="DW119" s="858"/>
      <c r="DX119" s="858"/>
      <c r="DY119" s="858"/>
      <c r="DZ119" s="859"/>
    </row>
    <row r="120" spans="1:130" s="221" customFormat="1" ht="26.25" customHeight="1" x14ac:dyDescent="0.2">
      <c r="A120" s="829"/>
      <c r="B120" s="830"/>
      <c r="C120" s="824" t="s">
        <v>440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437</v>
      </c>
      <c r="AB120" s="789"/>
      <c r="AC120" s="789"/>
      <c r="AD120" s="789"/>
      <c r="AE120" s="790"/>
      <c r="AF120" s="791" t="s">
        <v>437</v>
      </c>
      <c r="AG120" s="789"/>
      <c r="AH120" s="789"/>
      <c r="AI120" s="789"/>
      <c r="AJ120" s="790"/>
      <c r="AK120" s="791" t="s">
        <v>127</v>
      </c>
      <c r="AL120" s="789"/>
      <c r="AM120" s="789"/>
      <c r="AN120" s="789"/>
      <c r="AO120" s="790"/>
      <c r="AP120" s="833" t="s">
        <v>437</v>
      </c>
      <c r="AQ120" s="834"/>
      <c r="AR120" s="834"/>
      <c r="AS120" s="834"/>
      <c r="AT120" s="835"/>
      <c r="AU120" s="889" t="s">
        <v>464</v>
      </c>
      <c r="AV120" s="890"/>
      <c r="AW120" s="890"/>
      <c r="AX120" s="890"/>
      <c r="AY120" s="891"/>
      <c r="AZ120" s="869" t="s">
        <v>465</v>
      </c>
      <c r="BA120" s="817"/>
      <c r="BB120" s="817"/>
      <c r="BC120" s="817"/>
      <c r="BD120" s="817"/>
      <c r="BE120" s="817"/>
      <c r="BF120" s="817"/>
      <c r="BG120" s="817"/>
      <c r="BH120" s="817"/>
      <c r="BI120" s="817"/>
      <c r="BJ120" s="817"/>
      <c r="BK120" s="817"/>
      <c r="BL120" s="817"/>
      <c r="BM120" s="817"/>
      <c r="BN120" s="817"/>
      <c r="BO120" s="817"/>
      <c r="BP120" s="818"/>
      <c r="BQ120" s="870">
        <v>1909472</v>
      </c>
      <c r="BR120" s="851"/>
      <c r="BS120" s="851"/>
      <c r="BT120" s="851"/>
      <c r="BU120" s="851"/>
      <c r="BV120" s="851">
        <v>2108270</v>
      </c>
      <c r="BW120" s="851"/>
      <c r="BX120" s="851"/>
      <c r="BY120" s="851"/>
      <c r="BZ120" s="851"/>
      <c r="CA120" s="851">
        <v>2526630</v>
      </c>
      <c r="CB120" s="851"/>
      <c r="CC120" s="851"/>
      <c r="CD120" s="851"/>
      <c r="CE120" s="851"/>
      <c r="CF120" s="875">
        <v>112.7</v>
      </c>
      <c r="CG120" s="876"/>
      <c r="CH120" s="876"/>
      <c r="CI120" s="876"/>
      <c r="CJ120" s="876"/>
      <c r="CK120" s="877" t="s">
        <v>466</v>
      </c>
      <c r="CL120" s="861"/>
      <c r="CM120" s="861"/>
      <c r="CN120" s="861"/>
      <c r="CO120" s="862"/>
      <c r="CP120" s="881" t="s">
        <v>409</v>
      </c>
      <c r="CQ120" s="882"/>
      <c r="CR120" s="882"/>
      <c r="CS120" s="882"/>
      <c r="CT120" s="882"/>
      <c r="CU120" s="882"/>
      <c r="CV120" s="882"/>
      <c r="CW120" s="882"/>
      <c r="CX120" s="882"/>
      <c r="CY120" s="882"/>
      <c r="CZ120" s="882"/>
      <c r="DA120" s="882"/>
      <c r="DB120" s="882"/>
      <c r="DC120" s="882"/>
      <c r="DD120" s="882"/>
      <c r="DE120" s="882"/>
      <c r="DF120" s="883"/>
      <c r="DG120" s="870">
        <v>1081820</v>
      </c>
      <c r="DH120" s="851"/>
      <c r="DI120" s="851"/>
      <c r="DJ120" s="851"/>
      <c r="DK120" s="851"/>
      <c r="DL120" s="851">
        <v>1096166</v>
      </c>
      <c r="DM120" s="851"/>
      <c r="DN120" s="851"/>
      <c r="DO120" s="851"/>
      <c r="DP120" s="851"/>
      <c r="DQ120" s="851">
        <v>1142660</v>
      </c>
      <c r="DR120" s="851"/>
      <c r="DS120" s="851"/>
      <c r="DT120" s="851"/>
      <c r="DU120" s="851"/>
      <c r="DV120" s="852">
        <v>51</v>
      </c>
      <c r="DW120" s="852"/>
      <c r="DX120" s="852"/>
      <c r="DY120" s="852"/>
      <c r="DZ120" s="853"/>
    </row>
    <row r="121" spans="1:130" s="221" customFormat="1" ht="26.25" customHeight="1" x14ac:dyDescent="0.2">
      <c r="A121" s="829"/>
      <c r="B121" s="830"/>
      <c r="C121" s="872" t="s">
        <v>467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437</v>
      </c>
      <c r="AB121" s="789"/>
      <c r="AC121" s="789"/>
      <c r="AD121" s="789"/>
      <c r="AE121" s="790"/>
      <c r="AF121" s="791" t="s">
        <v>437</v>
      </c>
      <c r="AG121" s="789"/>
      <c r="AH121" s="789"/>
      <c r="AI121" s="789"/>
      <c r="AJ121" s="790"/>
      <c r="AK121" s="791" t="s">
        <v>435</v>
      </c>
      <c r="AL121" s="789"/>
      <c r="AM121" s="789"/>
      <c r="AN121" s="789"/>
      <c r="AO121" s="790"/>
      <c r="AP121" s="833" t="s">
        <v>437</v>
      </c>
      <c r="AQ121" s="834"/>
      <c r="AR121" s="834"/>
      <c r="AS121" s="834"/>
      <c r="AT121" s="835"/>
      <c r="AU121" s="892"/>
      <c r="AV121" s="893"/>
      <c r="AW121" s="893"/>
      <c r="AX121" s="893"/>
      <c r="AY121" s="894"/>
      <c r="AZ121" s="824" t="s">
        <v>468</v>
      </c>
      <c r="BA121" s="761"/>
      <c r="BB121" s="761"/>
      <c r="BC121" s="761"/>
      <c r="BD121" s="761"/>
      <c r="BE121" s="761"/>
      <c r="BF121" s="761"/>
      <c r="BG121" s="761"/>
      <c r="BH121" s="761"/>
      <c r="BI121" s="761"/>
      <c r="BJ121" s="761"/>
      <c r="BK121" s="761"/>
      <c r="BL121" s="761"/>
      <c r="BM121" s="761"/>
      <c r="BN121" s="761"/>
      <c r="BO121" s="761"/>
      <c r="BP121" s="762"/>
      <c r="BQ121" s="825" t="s">
        <v>127</v>
      </c>
      <c r="BR121" s="826"/>
      <c r="BS121" s="826"/>
      <c r="BT121" s="826"/>
      <c r="BU121" s="826"/>
      <c r="BV121" s="826" t="s">
        <v>437</v>
      </c>
      <c r="BW121" s="826"/>
      <c r="BX121" s="826"/>
      <c r="BY121" s="826"/>
      <c r="BZ121" s="826"/>
      <c r="CA121" s="826" t="s">
        <v>127</v>
      </c>
      <c r="CB121" s="826"/>
      <c r="CC121" s="826"/>
      <c r="CD121" s="826"/>
      <c r="CE121" s="826"/>
      <c r="CF121" s="884" t="s">
        <v>435</v>
      </c>
      <c r="CG121" s="885"/>
      <c r="CH121" s="885"/>
      <c r="CI121" s="885"/>
      <c r="CJ121" s="885"/>
      <c r="CK121" s="878"/>
      <c r="CL121" s="864"/>
      <c r="CM121" s="864"/>
      <c r="CN121" s="864"/>
      <c r="CO121" s="865"/>
      <c r="CP121" s="844" t="s">
        <v>469</v>
      </c>
      <c r="CQ121" s="845"/>
      <c r="CR121" s="845"/>
      <c r="CS121" s="845"/>
      <c r="CT121" s="845"/>
      <c r="CU121" s="845"/>
      <c r="CV121" s="845"/>
      <c r="CW121" s="845"/>
      <c r="CX121" s="845"/>
      <c r="CY121" s="845"/>
      <c r="CZ121" s="845"/>
      <c r="DA121" s="845"/>
      <c r="DB121" s="845"/>
      <c r="DC121" s="845"/>
      <c r="DD121" s="845"/>
      <c r="DE121" s="845"/>
      <c r="DF121" s="846"/>
      <c r="DG121" s="825">
        <v>415782</v>
      </c>
      <c r="DH121" s="826"/>
      <c r="DI121" s="826"/>
      <c r="DJ121" s="826"/>
      <c r="DK121" s="826"/>
      <c r="DL121" s="826">
        <v>399773</v>
      </c>
      <c r="DM121" s="826"/>
      <c r="DN121" s="826"/>
      <c r="DO121" s="826"/>
      <c r="DP121" s="826"/>
      <c r="DQ121" s="826">
        <v>388082</v>
      </c>
      <c r="DR121" s="826"/>
      <c r="DS121" s="826"/>
      <c r="DT121" s="826"/>
      <c r="DU121" s="826"/>
      <c r="DV121" s="803">
        <v>17.3</v>
      </c>
      <c r="DW121" s="803"/>
      <c r="DX121" s="803"/>
      <c r="DY121" s="803"/>
      <c r="DZ121" s="804"/>
    </row>
    <row r="122" spans="1:130" s="221" customFormat="1" ht="26.25" customHeight="1" x14ac:dyDescent="0.2">
      <c r="A122" s="829"/>
      <c r="B122" s="830"/>
      <c r="C122" s="824" t="s">
        <v>450</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435</v>
      </c>
      <c r="AB122" s="789"/>
      <c r="AC122" s="789"/>
      <c r="AD122" s="789"/>
      <c r="AE122" s="790"/>
      <c r="AF122" s="791" t="s">
        <v>437</v>
      </c>
      <c r="AG122" s="789"/>
      <c r="AH122" s="789"/>
      <c r="AI122" s="789"/>
      <c r="AJ122" s="790"/>
      <c r="AK122" s="791" t="s">
        <v>437</v>
      </c>
      <c r="AL122" s="789"/>
      <c r="AM122" s="789"/>
      <c r="AN122" s="789"/>
      <c r="AO122" s="790"/>
      <c r="AP122" s="833" t="s">
        <v>437</v>
      </c>
      <c r="AQ122" s="834"/>
      <c r="AR122" s="834"/>
      <c r="AS122" s="834"/>
      <c r="AT122" s="835"/>
      <c r="AU122" s="892"/>
      <c r="AV122" s="893"/>
      <c r="AW122" s="893"/>
      <c r="AX122" s="893"/>
      <c r="AY122" s="894"/>
      <c r="AZ122" s="847" t="s">
        <v>470</v>
      </c>
      <c r="BA122" s="848"/>
      <c r="BB122" s="848"/>
      <c r="BC122" s="848"/>
      <c r="BD122" s="848"/>
      <c r="BE122" s="848"/>
      <c r="BF122" s="848"/>
      <c r="BG122" s="848"/>
      <c r="BH122" s="848"/>
      <c r="BI122" s="848"/>
      <c r="BJ122" s="848"/>
      <c r="BK122" s="848"/>
      <c r="BL122" s="848"/>
      <c r="BM122" s="848"/>
      <c r="BN122" s="848"/>
      <c r="BO122" s="848"/>
      <c r="BP122" s="849"/>
      <c r="BQ122" s="888">
        <v>2993677</v>
      </c>
      <c r="BR122" s="854"/>
      <c r="BS122" s="854"/>
      <c r="BT122" s="854"/>
      <c r="BU122" s="854"/>
      <c r="BV122" s="854">
        <v>3034344</v>
      </c>
      <c r="BW122" s="854"/>
      <c r="BX122" s="854"/>
      <c r="BY122" s="854"/>
      <c r="BZ122" s="854"/>
      <c r="CA122" s="854">
        <v>2952033</v>
      </c>
      <c r="CB122" s="854"/>
      <c r="CC122" s="854"/>
      <c r="CD122" s="854"/>
      <c r="CE122" s="854"/>
      <c r="CF122" s="855">
        <v>131.69999999999999</v>
      </c>
      <c r="CG122" s="856"/>
      <c r="CH122" s="856"/>
      <c r="CI122" s="856"/>
      <c r="CJ122" s="856"/>
      <c r="CK122" s="878"/>
      <c r="CL122" s="864"/>
      <c r="CM122" s="864"/>
      <c r="CN122" s="864"/>
      <c r="CO122" s="865"/>
      <c r="CP122" s="844" t="s">
        <v>471</v>
      </c>
      <c r="CQ122" s="845"/>
      <c r="CR122" s="845"/>
      <c r="CS122" s="845"/>
      <c r="CT122" s="845"/>
      <c r="CU122" s="845"/>
      <c r="CV122" s="845"/>
      <c r="CW122" s="845"/>
      <c r="CX122" s="845"/>
      <c r="CY122" s="845"/>
      <c r="CZ122" s="845"/>
      <c r="DA122" s="845"/>
      <c r="DB122" s="845"/>
      <c r="DC122" s="845"/>
      <c r="DD122" s="845"/>
      <c r="DE122" s="845"/>
      <c r="DF122" s="846"/>
      <c r="DG122" s="825">
        <v>48330</v>
      </c>
      <c r="DH122" s="826"/>
      <c r="DI122" s="826"/>
      <c r="DJ122" s="826"/>
      <c r="DK122" s="826"/>
      <c r="DL122" s="826">
        <v>44760</v>
      </c>
      <c r="DM122" s="826"/>
      <c r="DN122" s="826"/>
      <c r="DO122" s="826"/>
      <c r="DP122" s="826"/>
      <c r="DQ122" s="826">
        <v>41127</v>
      </c>
      <c r="DR122" s="826"/>
      <c r="DS122" s="826"/>
      <c r="DT122" s="826"/>
      <c r="DU122" s="826"/>
      <c r="DV122" s="803">
        <v>1.8</v>
      </c>
      <c r="DW122" s="803"/>
      <c r="DX122" s="803"/>
      <c r="DY122" s="803"/>
      <c r="DZ122" s="804"/>
    </row>
    <row r="123" spans="1:130" s="221" customFormat="1" ht="26.25" customHeight="1" x14ac:dyDescent="0.2">
      <c r="A123" s="829"/>
      <c r="B123" s="830"/>
      <c r="C123" s="824" t="s">
        <v>456</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5506</v>
      </c>
      <c r="AB123" s="789"/>
      <c r="AC123" s="789"/>
      <c r="AD123" s="789"/>
      <c r="AE123" s="790"/>
      <c r="AF123" s="791">
        <v>4683</v>
      </c>
      <c r="AG123" s="789"/>
      <c r="AH123" s="789"/>
      <c r="AI123" s="789"/>
      <c r="AJ123" s="790"/>
      <c r="AK123" s="791">
        <v>3647</v>
      </c>
      <c r="AL123" s="789"/>
      <c r="AM123" s="789"/>
      <c r="AN123" s="789"/>
      <c r="AO123" s="790"/>
      <c r="AP123" s="833">
        <v>0.2</v>
      </c>
      <c r="AQ123" s="834"/>
      <c r="AR123" s="834"/>
      <c r="AS123" s="834"/>
      <c r="AT123" s="835"/>
      <c r="AU123" s="895"/>
      <c r="AV123" s="896"/>
      <c r="AW123" s="896"/>
      <c r="AX123" s="896"/>
      <c r="AY123" s="896"/>
      <c r="AZ123" s="242" t="s">
        <v>187</v>
      </c>
      <c r="BA123" s="242"/>
      <c r="BB123" s="242"/>
      <c r="BC123" s="242"/>
      <c r="BD123" s="242"/>
      <c r="BE123" s="242"/>
      <c r="BF123" s="242"/>
      <c r="BG123" s="242"/>
      <c r="BH123" s="242"/>
      <c r="BI123" s="242"/>
      <c r="BJ123" s="242"/>
      <c r="BK123" s="242"/>
      <c r="BL123" s="242"/>
      <c r="BM123" s="242"/>
      <c r="BN123" s="242"/>
      <c r="BO123" s="886" t="s">
        <v>472</v>
      </c>
      <c r="BP123" s="887"/>
      <c r="BQ123" s="841">
        <v>4903149</v>
      </c>
      <c r="BR123" s="842"/>
      <c r="BS123" s="842"/>
      <c r="BT123" s="842"/>
      <c r="BU123" s="842"/>
      <c r="BV123" s="842">
        <v>5142614</v>
      </c>
      <c r="BW123" s="842"/>
      <c r="BX123" s="842"/>
      <c r="BY123" s="842"/>
      <c r="BZ123" s="842"/>
      <c r="CA123" s="842">
        <v>5478663</v>
      </c>
      <c r="CB123" s="842"/>
      <c r="CC123" s="842"/>
      <c r="CD123" s="842"/>
      <c r="CE123" s="842"/>
      <c r="CF123" s="757"/>
      <c r="CG123" s="758"/>
      <c r="CH123" s="758"/>
      <c r="CI123" s="758"/>
      <c r="CJ123" s="843"/>
      <c r="CK123" s="878"/>
      <c r="CL123" s="864"/>
      <c r="CM123" s="864"/>
      <c r="CN123" s="864"/>
      <c r="CO123" s="865"/>
      <c r="CP123" s="844" t="s">
        <v>473</v>
      </c>
      <c r="CQ123" s="845"/>
      <c r="CR123" s="845"/>
      <c r="CS123" s="845"/>
      <c r="CT123" s="845"/>
      <c r="CU123" s="845"/>
      <c r="CV123" s="845"/>
      <c r="CW123" s="845"/>
      <c r="CX123" s="845"/>
      <c r="CY123" s="845"/>
      <c r="CZ123" s="845"/>
      <c r="DA123" s="845"/>
      <c r="DB123" s="845"/>
      <c r="DC123" s="845"/>
      <c r="DD123" s="845"/>
      <c r="DE123" s="845"/>
      <c r="DF123" s="846"/>
      <c r="DG123" s="788" t="s">
        <v>127</v>
      </c>
      <c r="DH123" s="789"/>
      <c r="DI123" s="789"/>
      <c r="DJ123" s="789"/>
      <c r="DK123" s="790"/>
      <c r="DL123" s="791" t="s">
        <v>435</v>
      </c>
      <c r="DM123" s="789"/>
      <c r="DN123" s="789"/>
      <c r="DO123" s="789"/>
      <c r="DP123" s="790"/>
      <c r="DQ123" s="791" t="s">
        <v>437</v>
      </c>
      <c r="DR123" s="789"/>
      <c r="DS123" s="789"/>
      <c r="DT123" s="789"/>
      <c r="DU123" s="790"/>
      <c r="DV123" s="833" t="s">
        <v>437</v>
      </c>
      <c r="DW123" s="834"/>
      <c r="DX123" s="834"/>
      <c r="DY123" s="834"/>
      <c r="DZ123" s="835"/>
    </row>
    <row r="124" spans="1:130" s="221" customFormat="1" ht="26.25" customHeight="1" thickBot="1" x14ac:dyDescent="0.25">
      <c r="A124" s="829"/>
      <c r="B124" s="830"/>
      <c r="C124" s="824" t="s">
        <v>459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437</v>
      </c>
      <c r="AB124" s="789"/>
      <c r="AC124" s="789"/>
      <c r="AD124" s="789"/>
      <c r="AE124" s="790"/>
      <c r="AF124" s="791" t="s">
        <v>437</v>
      </c>
      <c r="AG124" s="789"/>
      <c r="AH124" s="789"/>
      <c r="AI124" s="789"/>
      <c r="AJ124" s="790"/>
      <c r="AK124" s="791" t="s">
        <v>437</v>
      </c>
      <c r="AL124" s="789"/>
      <c r="AM124" s="789"/>
      <c r="AN124" s="789"/>
      <c r="AO124" s="790"/>
      <c r="AP124" s="833" t="s">
        <v>127</v>
      </c>
      <c r="AQ124" s="834"/>
      <c r="AR124" s="834"/>
      <c r="AS124" s="834"/>
      <c r="AT124" s="835"/>
      <c r="AU124" s="836" t="s">
        <v>474</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19.100000000000001</v>
      </c>
      <c r="BR124" s="840"/>
      <c r="BS124" s="840"/>
      <c r="BT124" s="840"/>
      <c r="BU124" s="840"/>
      <c r="BV124" s="840">
        <v>10.5</v>
      </c>
      <c r="BW124" s="840"/>
      <c r="BX124" s="840"/>
      <c r="BY124" s="840"/>
      <c r="BZ124" s="840"/>
      <c r="CA124" s="840" t="s">
        <v>437</v>
      </c>
      <c r="CB124" s="840"/>
      <c r="CC124" s="840"/>
      <c r="CD124" s="840"/>
      <c r="CE124" s="840"/>
      <c r="CF124" s="735"/>
      <c r="CG124" s="736"/>
      <c r="CH124" s="736"/>
      <c r="CI124" s="736"/>
      <c r="CJ124" s="871"/>
      <c r="CK124" s="879"/>
      <c r="CL124" s="879"/>
      <c r="CM124" s="879"/>
      <c r="CN124" s="879"/>
      <c r="CO124" s="880"/>
      <c r="CP124" s="844" t="s">
        <v>475</v>
      </c>
      <c r="CQ124" s="845"/>
      <c r="CR124" s="845"/>
      <c r="CS124" s="845"/>
      <c r="CT124" s="845"/>
      <c r="CU124" s="845"/>
      <c r="CV124" s="845"/>
      <c r="CW124" s="845"/>
      <c r="CX124" s="845"/>
      <c r="CY124" s="845"/>
      <c r="CZ124" s="845"/>
      <c r="DA124" s="845"/>
      <c r="DB124" s="845"/>
      <c r="DC124" s="845"/>
      <c r="DD124" s="845"/>
      <c r="DE124" s="845"/>
      <c r="DF124" s="846"/>
      <c r="DG124" s="772" t="s">
        <v>437</v>
      </c>
      <c r="DH124" s="773"/>
      <c r="DI124" s="773"/>
      <c r="DJ124" s="773"/>
      <c r="DK124" s="774"/>
      <c r="DL124" s="775" t="s">
        <v>437</v>
      </c>
      <c r="DM124" s="773"/>
      <c r="DN124" s="773"/>
      <c r="DO124" s="773"/>
      <c r="DP124" s="774"/>
      <c r="DQ124" s="775" t="s">
        <v>437</v>
      </c>
      <c r="DR124" s="773"/>
      <c r="DS124" s="773"/>
      <c r="DT124" s="773"/>
      <c r="DU124" s="774"/>
      <c r="DV124" s="857" t="s">
        <v>437</v>
      </c>
      <c r="DW124" s="858"/>
      <c r="DX124" s="858"/>
      <c r="DY124" s="858"/>
      <c r="DZ124" s="859"/>
    </row>
    <row r="125" spans="1:130" s="221" customFormat="1" ht="26.25" customHeight="1" x14ac:dyDescent="0.2">
      <c r="A125" s="829"/>
      <c r="B125" s="830"/>
      <c r="C125" s="824" t="s">
        <v>461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437</v>
      </c>
      <c r="AB125" s="789"/>
      <c r="AC125" s="789"/>
      <c r="AD125" s="789"/>
      <c r="AE125" s="790"/>
      <c r="AF125" s="791" t="s">
        <v>435</v>
      </c>
      <c r="AG125" s="789"/>
      <c r="AH125" s="789"/>
      <c r="AI125" s="789"/>
      <c r="AJ125" s="790"/>
      <c r="AK125" s="791" t="s">
        <v>437</v>
      </c>
      <c r="AL125" s="789"/>
      <c r="AM125" s="789"/>
      <c r="AN125" s="789"/>
      <c r="AO125" s="790"/>
      <c r="AP125" s="833" t="s">
        <v>437</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476</v>
      </c>
      <c r="CL125" s="861"/>
      <c r="CM125" s="861"/>
      <c r="CN125" s="861"/>
      <c r="CO125" s="862"/>
      <c r="CP125" s="869" t="s">
        <v>477</v>
      </c>
      <c r="CQ125" s="817"/>
      <c r="CR125" s="817"/>
      <c r="CS125" s="817"/>
      <c r="CT125" s="817"/>
      <c r="CU125" s="817"/>
      <c r="CV125" s="817"/>
      <c r="CW125" s="817"/>
      <c r="CX125" s="817"/>
      <c r="CY125" s="817"/>
      <c r="CZ125" s="817"/>
      <c r="DA125" s="817"/>
      <c r="DB125" s="817"/>
      <c r="DC125" s="817"/>
      <c r="DD125" s="817"/>
      <c r="DE125" s="817"/>
      <c r="DF125" s="818"/>
      <c r="DG125" s="870" t="s">
        <v>435</v>
      </c>
      <c r="DH125" s="851"/>
      <c r="DI125" s="851"/>
      <c r="DJ125" s="851"/>
      <c r="DK125" s="851"/>
      <c r="DL125" s="851" t="s">
        <v>435</v>
      </c>
      <c r="DM125" s="851"/>
      <c r="DN125" s="851"/>
      <c r="DO125" s="851"/>
      <c r="DP125" s="851"/>
      <c r="DQ125" s="851" t="s">
        <v>437</v>
      </c>
      <c r="DR125" s="851"/>
      <c r="DS125" s="851"/>
      <c r="DT125" s="851"/>
      <c r="DU125" s="851"/>
      <c r="DV125" s="852" t="s">
        <v>437</v>
      </c>
      <c r="DW125" s="852"/>
      <c r="DX125" s="852"/>
      <c r="DY125" s="852"/>
      <c r="DZ125" s="853"/>
    </row>
    <row r="126" spans="1:130" s="221" customFormat="1" ht="26.25" customHeight="1" thickBot="1" x14ac:dyDescent="0.25">
      <c r="A126" s="829"/>
      <c r="B126" s="830"/>
      <c r="C126" s="824" t="s">
        <v>463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435</v>
      </c>
      <c r="AB126" s="789"/>
      <c r="AC126" s="789"/>
      <c r="AD126" s="789"/>
      <c r="AE126" s="790"/>
      <c r="AF126" s="791" t="s">
        <v>437</v>
      </c>
      <c r="AG126" s="789"/>
      <c r="AH126" s="789"/>
      <c r="AI126" s="789"/>
      <c r="AJ126" s="790"/>
      <c r="AK126" s="791" t="s">
        <v>437</v>
      </c>
      <c r="AL126" s="789"/>
      <c r="AM126" s="789"/>
      <c r="AN126" s="789"/>
      <c r="AO126" s="790"/>
      <c r="AP126" s="833" t="s">
        <v>437</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478</v>
      </c>
      <c r="CQ126" s="761"/>
      <c r="CR126" s="761"/>
      <c r="CS126" s="761"/>
      <c r="CT126" s="761"/>
      <c r="CU126" s="761"/>
      <c r="CV126" s="761"/>
      <c r="CW126" s="761"/>
      <c r="CX126" s="761"/>
      <c r="CY126" s="761"/>
      <c r="CZ126" s="761"/>
      <c r="DA126" s="761"/>
      <c r="DB126" s="761"/>
      <c r="DC126" s="761"/>
      <c r="DD126" s="761"/>
      <c r="DE126" s="761"/>
      <c r="DF126" s="762"/>
      <c r="DG126" s="825" t="s">
        <v>437</v>
      </c>
      <c r="DH126" s="826"/>
      <c r="DI126" s="826"/>
      <c r="DJ126" s="826"/>
      <c r="DK126" s="826"/>
      <c r="DL126" s="826" t="s">
        <v>127</v>
      </c>
      <c r="DM126" s="826"/>
      <c r="DN126" s="826"/>
      <c r="DO126" s="826"/>
      <c r="DP126" s="826"/>
      <c r="DQ126" s="826" t="s">
        <v>435</v>
      </c>
      <c r="DR126" s="826"/>
      <c r="DS126" s="826"/>
      <c r="DT126" s="826"/>
      <c r="DU126" s="826"/>
      <c r="DV126" s="803" t="s">
        <v>437</v>
      </c>
      <c r="DW126" s="803"/>
      <c r="DX126" s="803"/>
      <c r="DY126" s="803"/>
      <c r="DZ126" s="804"/>
    </row>
    <row r="127" spans="1:130" s="221" customFormat="1" ht="26.25" customHeight="1" x14ac:dyDescent="0.2">
      <c r="A127" s="831"/>
      <c r="B127" s="832"/>
      <c r="C127" s="847" t="s">
        <v>479</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127</v>
      </c>
      <c r="AB127" s="789"/>
      <c r="AC127" s="789"/>
      <c r="AD127" s="789"/>
      <c r="AE127" s="790"/>
      <c r="AF127" s="791" t="s">
        <v>435</v>
      </c>
      <c r="AG127" s="789"/>
      <c r="AH127" s="789"/>
      <c r="AI127" s="789"/>
      <c r="AJ127" s="790"/>
      <c r="AK127" s="791" t="s">
        <v>437</v>
      </c>
      <c r="AL127" s="789"/>
      <c r="AM127" s="789"/>
      <c r="AN127" s="789"/>
      <c r="AO127" s="790"/>
      <c r="AP127" s="833" t="s">
        <v>437</v>
      </c>
      <c r="AQ127" s="834"/>
      <c r="AR127" s="834"/>
      <c r="AS127" s="834"/>
      <c r="AT127" s="835"/>
      <c r="AU127" s="223"/>
      <c r="AV127" s="223"/>
      <c r="AW127" s="223"/>
      <c r="AX127" s="850" t="s">
        <v>480</v>
      </c>
      <c r="AY127" s="821"/>
      <c r="AZ127" s="821"/>
      <c r="BA127" s="821"/>
      <c r="BB127" s="821"/>
      <c r="BC127" s="821"/>
      <c r="BD127" s="821"/>
      <c r="BE127" s="822"/>
      <c r="BF127" s="820" t="s">
        <v>481</v>
      </c>
      <c r="BG127" s="821"/>
      <c r="BH127" s="821"/>
      <c r="BI127" s="821"/>
      <c r="BJ127" s="821"/>
      <c r="BK127" s="821"/>
      <c r="BL127" s="822"/>
      <c r="BM127" s="820" t="s">
        <v>482</v>
      </c>
      <c r="BN127" s="821"/>
      <c r="BO127" s="821"/>
      <c r="BP127" s="821"/>
      <c r="BQ127" s="821"/>
      <c r="BR127" s="821"/>
      <c r="BS127" s="822"/>
      <c r="BT127" s="820" t="s">
        <v>483</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484</v>
      </c>
      <c r="CQ127" s="761"/>
      <c r="CR127" s="761"/>
      <c r="CS127" s="761"/>
      <c r="CT127" s="761"/>
      <c r="CU127" s="761"/>
      <c r="CV127" s="761"/>
      <c r="CW127" s="761"/>
      <c r="CX127" s="761"/>
      <c r="CY127" s="761"/>
      <c r="CZ127" s="761"/>
      <c r="DA127" s="761"/>
      <c r="DB127" s="761"/>
      <c r="DC127" s="761"/>
      <c r="DD127" s="761"/>
      <c r="DE127" s="761"/>
      <c r="DF127" s="762"/>
      <c r="DG127" s="825" t="s">
        <v>435</v>
      </c>
      <c r="DH127" s="826"/>
      <c r="DI127" s="826"/>
      <c r="DJ127" s="826"/>
      <c r="DK127" s="826"/>
      <c r="DL127" s="826" t="s">
        <v>435</v>
      </c>
      <c r="DM127" s="826"/>
      <c r="DN127" s="826"/>
      <c r="DO127" s="826"/>
      <c r="DP127" s="826"/>
      <c r="DQ127" s="826" t="s">
        <v>437</v>
      </c>
      <c r="DR127" s="826"/>
      <c r="DS127" s="826"/>
      <c r="DT127" s="826"/>
      <c r="DU127" s="826"/>
      <c r="DV127" s="803" t="s">
        <v>437</v>
      </c>
      <c r="DW127" s="803"/>
      <c r="DX127" s="803"/>
      <c r="DY127" s="803"/>
      <c r="DZ127" s="804"/>
    </row>
    <row r="128" spans="1:130" s="221" customFormat="1" ht="26.25" customHeight="1" thickBot="1" x14ac:dyDescent="0.25">
      <c r="A128" s="805" t="s">
        <v>485</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486</v>
      </c>
      <c r="X128" s="807"/>
      <c r="Y128" s="807"/>
      <c r="Z128" s="808"/>
      <c r="AA128" s="809" t="s">
        <v>437</v>
      </c>
      <c r="AB128" s="810"/>
      <c r="AC128" s="810"/>
      <c r="AD128" s="810"/>
      <c r="AE128" s="811"/>
      <c r="AF128" s="812" t="s">
        <v>437</v>
      </c>
      <c r="AG128" s="810"/>
      <c r="AH128" s="810"/>
      <c r="AI128" s="810"/>
      <c r="AJ128" s="811"/>
      <c r="AK128" s="812" t="s">
        <v>435</v>
      </c>
      <c r="AL128" s="810"/>
      <c r="AM128" s="810"/>
      <c r="AN128" s="810"/>
      <c r="AO128" s="811"/>
      <c r="AP128" s="813"/>
      <c r="AQ128" s="814"/>
      <c r="AR128" s="814"/>
      <c r="AS128" s="814"/>
      <c r="AT128" s="815"/>
      <c r="AU128" s="223"/>
      <c r="AV128" s="223"/>
      <c r="AW128" s="223"/>
      <c r="AX128" s="816" t="s">
        <v>487</v>
      </c>
      <c r="AY128" s="817"/>
      <c r="AZ128" s="817"/>
      <c r="BA128" s="817"/>
      <c r="BB128" s="817"/>
      <c r="BC128" s="817"/>
      <c r="BD128" s="817"/>
      <c r="BE128" s="818"/>
      <c r="BF128" s="795" t="s">
        <v>488</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489</v>
      </c>
      <c r="CQ128" s="739"/>
      <c r="CR128" s="739"/>
      <c r="CS128" s="739"/>
      <c r="CT128" s="739"/>
      <c r="CU128" s="739"/>
      <c r="CV128" s="739"/>
      <c r="CW128" s="739"/>
      <c r="CX128" s="739"/>
      <c r="CY128" s="739"/>
      <c r="CZ128" s="739"/>
      <c r="DA128" s="739"/>
      <c r="DB128" s="739"/>
      <c r="DC128" s="739"/>
      <c r="DD128" s="739"/>
      <c r="DE128" s="739"/>
      <c r="DF128" s="740"/>
      <c r="DG128" s="799" t="s">
        <v>488</v>
      </c>
      <c r="DH128" s="800"/>
      <c r="DI128" s="800"/>
      <c r="DJ128" s="800"/>
      <c r="DK128" s="800"/>
      <c r="DL128" s="800" t="s">
        <v>488</v>
      </c>
      <c r="DM128" s="800"/>
      <c r="DN128" s="800"/>
      <c r="DO128" s="800"/>
      <c r="DP128" s="800"/>
      <c r="DQ128" s="800" t="s">
        <v>488</v>
      </c>
      <c r="DR128" s="800"/>
      <c r="DS128" s="800"/>
      <c r="DT128" s="800"/>
      <c r="DU128" s="800"/>
      <c r="DV128" s="801" t="s">
        <v>488</v>
      </c>
      <c r="DW128" s="801"/>
      <c r="DX128" s="801"/>
      <c r="DY128" s="801"/>
      <c r="DZ128" s="802"/>
    </row>
    <row r="129" spans="1:131" s="221" customFormat="1" ht="26.25" customHeight="1" x14ac:dyDescent="0.2">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490</v>
      </c>
      <c r="X129" s="786"/>
      <c r="Y129" s="786"/>
      <c r="Z129" s="787"/>
      <c r="AA129" s="788">
        <v>2171869</v>
      </c>
      <c r="AB129" s="789"/>
      <c r="AC129" s="789"/>
      <c r="AD129" s="789"/>
      <c r="AE129" s="790"/>
      <c r="AF129" s="791">
        <v>2299901</v>
      </c>
      <c r="AG129" s="789"/>
      <c r="AH129" s="789"/>
      <c r="AI129" s="789"/>
      <c r="AJ129" s="790"/>
      <c r="AK129" s="791">
        <v>2484332</v>
      </c>
      <c r="AL129" s="789"/>
      <c r="AM129" s="789"/>
      <c r="AN129" s="789"/>
      <c r="AO129" s="790"/>
      <c r="AP129" s="792"/>
      <c r="AQ129" s="793"/>
      <c r="AR129" s="793"/>
      <c r="AS129" s="793"/>
      <c r="AT129" s="794"/>
      <c r="AU129" s="224"/>
      <c r="AV129" s="224"/>
      <c r="AW129" s="224"/>
      <c r="AX129" s="760" t="s">
        <v>491</v>
      </c>
      <c r="AY129" s="761"/>
      <c r="AZ129" s="761"/>
      <c r="BA129" s="761"/>
      <c r="BB129" s="761"/>
      <c r="BC129" s="761"/>
      <c r="BD129" s="761"/>
      <c r="BE129" s="762"/>
      <c r="BF129" s="779" t="s">
        <v>492</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493</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494</v>
      </c>
      <c r="X130" s="786"/>
      <c r="Y130" s="786"/>
      <c r="Z130" s="787"/>
      <c r="AA130" s="788">
        <v>235590</v>
      </c>
      <c r="AB130" s="789"/>
      <c r="AC130" s="789"/>
      <c r="AD130" s="789"/>
      <c r="AE130" s="790"/>
      <c r="AF130" s="791">
        <v>246094</v>
      </c>
      <c r="AG130" s="789"/>
      <c r="AH130" s="789"/>
      <c r="AI130" s="789"/>
      <c r="AJ130" s="790"/>
      <c r="AK130" s="791">
        <v>242752</v>
      </c>
      <c r="AL130" s="789"/>
      <c r="AM130" s="789"/>
      <c r="AN130" s="789"/>
      <c r="AO130" s="790"/>
      <c r="AP130" s="792"/>
      <c r="AQ130" s="793"/>
      <c r="AR130" s="793"/>
      <c r="AS130" s="793"/>
      <c r="AT130" s="794"/>
      <c r="AU130" s="224"/>
      <c r="AV130" s="224"/>
      <c r="AW130" s="224"/>
      <c r="AX130" s="760" t="s">
        <v>495</v>
      </c>
      <c r="AY130" s="761"/>
      <c r="AZ130" s="761"/>
      <c r="BA130" s="761"/>
      <c r="BB130" s="761"/>
      <c r="BC130" s="761"/>
      <c r="BD130" s="761"/>
      <c r="BE130" s="762"/>
      <c r="BF130" s="763">
        <v>5</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496</v>
      </c>
      <c r="X131" s="770"/>
      <c r="Y131" s="770"/>
      <c r="Z131" s="771"/>
      <c r="AA131" s="772">
        <v>1936279</v>
      </c>
      <c r="AB131" s="773"/>
      <c r="AC131" s="773"/>
      <c r="AD131" s="773"/>
      <c r="AE131" s="774"/>
      <c r="AF131" s="775">
        <v>2053807</v>
      </c>
      <c r="AG131" s="773"/>
      <c r="AH131" s="773"/>
      <c r="AI131" s="773"/>
      <c r="AJ131" s="774"/>
      <c r="AK131" s="775">
        <v>2241580</v>
      </c>
      <c r="AL131" s="773"/>
      <c r="AM131" s="773"/>
      <c r="AN131" s="773"/>
      <c r="AO131" s="774"/>
      <c r="AP131" s="776"/>
      <c r="AQ131" s="777"/>
      <c r="AR131" s="777"/>
      <c r="AS131" s="777"/>
      <c r="AT131" s="778"/>
      <c r="AU131" s="224"/>
      <c r="AV131" s="224"/>
      <c r="AW131" s="224"/>
      <c r="AX131" s="738" t="s">
        <v>497</v>
      </c>
      <c r="AY131" s="739"/>
      <c r="AZ131" s="739"/>
      <c r="BA131" s="739"/>
      <c r="BB131" s="739"/>
      <c r="BC131" s="739"/>
      <c r="BD131" s="739"/>
      <c r="BE131" s="740"/>
      <c r="BF131" s="741" t="s">
        <v>488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498</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499</v>
      </c>
      <c r="W132" s="751"/>
      <c r="X132" s="751"/>
      <c r="Y132" s="751"/>
      <c r="Z132" s="752"/>
      <c r="AA132" s="753">
        <v>5.4872774020000001</v>
      </c>
      <c r="AB132" s="754"/>
      <c r="AC132" s="754"/>
      <c r="AD132" s="754"/>
      <c r="AE132" s="755"/>
      <c r="AF132" s="756">
        <v>4.7120785940000003</v>
      </c>
      <c r="AG132" s="754"/>
      <c r="AH132" s="754"/>
      <c r="AI132" s="754"/>
      <c r="AJ132" s="755"/>
      <c r="AK132" s="756">
        <v>4.8659427730000004</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500</v>
      </c>
      <c r="W133" s="730"/>
      <c r="X133" s="730"/>
      <c r="Y133" s="730"/>
      <c r="Z133" s="731"/>
      <c r="AA133" s="732">
        <v>6.2</v>
      </c>
      <c r="AB133" s="733"/>
      <c r="AC133" s="733"/>
      <c r="AD133" s="733"/>
      <c r="AE133" s="734"/>
      <c r="AF133" s="732">
        <v>5.4</v>
      </c>
      <c r="AG133" s="733"/>
      <c r="AH133" s="733"/>
      <c r="AI133" s="733"/>
      <c r="AJ133" s="734"/>
      <c r="AK133" s="732">
        <v>5</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d116wIvZxyRMVjGuOHgR4AHkF+8SnKcQKc7OeZmeSi0sM19S+a2zB3JbJPhZU3cFqfA4Lg14Jjja6KbAXg/Ow==" saltValue="DZOuAx55gfg+1VeHHkaQ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501</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hZXHLQ/N0DdqkHC50ZO8RYNUtdJS22zSuKaZMGRdQX+Sf3RkIDlZW3TeXW6WWPsZ4R08+5tttPMetUPlE8Zy3A==" saltValue="QJX+Me2CHGBFx5Xi5lq5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IoRgx71rmmeo7qxn2ELx8h9jGrs1fAbQ84PTXFl17jUdsP14FBO7MjY/7eHyDuaHuiYWJN326xim8I0DEiYHg==" saltValue="i2THp4G3rqVbgVUH42Sfgg=="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503</v>
      </c>
      <c r="AL6" s="257"/>
      <c r="AM6" s="257"/>
      <c r="AN6" s="257"/>
    </row>
    <row r="7" spans="1:46" ht="13.5" customHeight="1" x14ac:dyDescent="0.2">
      <c r="A7" s="256"/>
      <c r="AK7" s="259"/>
      <c r="AL7" s="260"/>
      <c r="AM7" s="260"/>
      <c r="AN7" s="261"/>
      <c r="AO7" s="1127" t="s">
        <v>504</v>
      </c>
      <c r="AP7" s="262"/>
      <c r="AQ7" s="263" t="s">
        <v>505</v>
      </c>
      <c r="AR7" s="264"/>
    </row>
    <row r="8" spans="1:46" ht="13.2" x14ac:dyDescent="0.2">
      <c r="A8" s="256"/>
      <c r="AK8" s="265"/>
      <c r="AL8" s="266"/>
      <c r="AM8" s="266"/>
      <c r="AN8" s="267"/>
      <c r="AO8" s="1128"/>
      <c r="AP8" s="268" t="s">
        <v>506</v>
      </c>
      <c r="AQ8" s="269" t="s">
        <v>507</v>
      </c>
      <c r="AR8" s="270" t="s">
        <v>508</v>
      </c>
    </row>
    <row r="9" spans="1:46" ht="13.2" x14ac:dyDescent="0.2">
      <c r="A9" s="256"/>
      <c r="AK9" s="1139" t="s">
        <v>509</v>
      </c>
      <c r="AL9" s="1140"/>
      <c r="AM9" s="1140"/>
      <c r="AN9" s="1141"/>
      <c r="AO9" s="271">
        <v>721258</v>
      </c>
      <c r="AP9" s="271">
        <v>117240</v>
      </c>
      <c r="AQ9" s="272">
        <v>135698</v>
      </c>
      <c r="AR9" s="273">
        <v>-13.6</v>
      </c>
    </row>
    <row r="10" spans="1:46" ht="13.5" customHeight="1" x14ac:dyDescent="0.2">
      <c r="A10" s="256"/>
      <c r="AK10" s="1139" t="s">
        <v>510</v>
      </c>
      <c r="AL10" s="1140"/>
      <c r="AM10" s="1140"/>
      <c r="AN10" s="1141"/>
      <c r="AO10" s="274">
        <v>124327</v>
      </c>
      <c r="AP10" s="274">
        <v>20209</v>
      </c>
      <c r="AQ10" s="275">
        <v>15070</v>
      </c>
      <c r="AR10" s="276">
        <v>34.1</v>
      </c>
    </row>
    <row r="11" spans="1:46" ht="13.5" customHeight="1" x14ac:dyDescent="0.2">
      <c r="A11" s="256"/>
      <c r="AK11" s="1139" t="s">
        <v>511</v>
      </c>
      <c r="AL11" s="1140"/>
      <c r="AM11" s="1140"/>
      <c r="AN11" s="1141"/>
      <c r="AO11" s="274" t="s">
        <v>512</v>
      </c>
      <c r="AP11" s="274" t="s">
        <v>512</v>
      </c>
      <c r="AQ11" s="275">
        <v>1204</v>
      </c>
      <c r="AR11" s="276" t="s">
        <v>512</v>
      </c>
    </row>
    <row r="12" spans="1:46" ht="13.5" customHeight="1" x14ac:dyDescent="0.2">
      <c r="A12" s="256"/>
      <c r="AK12" s="1139" t="s">
        <v>513</v>
      </c>
      <c r="AL12" s="1140"/>
      <c r="AM12" s="1140"/>
      <c r="AN12" s="1141"/>
      <c r="AO12" s="274" t="s">
        <v>512</v>
      </c>
      <c r="AP12" s="274" t="s">
        <v>512</v>
      </c>
      <c r="AQ12" s="275" t="s">
        <v>512</v>
      </c>
      <c r="AR12" s="276" t="s">
        <v>512</v>
      </c>
    </row>
    <row r="13" spans="1:46" ht="13.5" customHeight="1" x14ac:dyDescent="0.2">
      <c r="A13" s="256"/>
      <c r="AK13" s="1139" t="s">
        <v>514</v>
      </c>
      <c r="AL13" s="1140"/>
      <c r="AM13" s="1140"/>
      <c r="AN13" s="1141"/>
      <c r="AO13" s="274">
        <v>33799</v>
      </c>
      <c r="AP13" s="274">
        <v>5494</v>
      </c>
      <c r="AQ13" s="275">
        <v>5161</v>
      </c>
      <c r="AR13" s="276">
        <v>6.5</v>
      </c>
    </row>
    <row r="14" spans="1:46" ht="13.5" customHeight="1" x14ac:dyDescent="0.2">
      <c r="A14" s="256"/>
      <c r="AK14" s="1139" t="s">
        <v>515</v>
      </c>
      <c r="AL14" s="1140"/>
      <c r="AM14" s="1140"/>
      <c r="AN14" s="1141"/>
      <c r="AO14" s="274">
        <v>7360</v>
      </c>
      <c r="AP14" s="274">
        <v>1196</v>
      </c>
      <c r="AQ14" s="275">
        <v>2589</v>
      </c>
      <c r="AR14" s="276">
        <v>-53.8</v>
      </c>
    </row>
    <row r="15" spans="1:46" ht="13.5" customHeight="1" x14ac:dyDescent="0.2">
      <c r="A15" s="256"/>
      <c r="AK15" s="1142" t="s">
        <v>516</v>
      </c>
      <c r="AL15" s="1143"/>
      <c r="AM15" s="1143"/>
      <c r="AN15" s="1144"/>
      <c r="AO15" s="274">
        <v>-58281</v>
      </c>
      <c r="AP15" s="274">
        <v>-9474</v>
      </c>
      <c r="AQ15" s="275">
        <v>-9993</v>
      </c>
      <c r="AR15" s="276">
        <v>-5.2</v>
      </c>
    </row>
    <row r="16" spans="1:46" ht="13.2" x14ac:dyDescent="0.2">
      <c r="A16" s="256"/>
      <c r="AK16" s="1142" t="s">
        <v>187</v>
      </c>
      <c r="AL16" s="1143"/>
      <c r="AM16" s="1143"/>
      <c r="AN16" s="1144"/>
      <c r="AO16" s="274">
        <v>828463</v>
      </c>
      <c r="AP16" s="274">
        <v>134666</v>
      </c>
      <c r="AQ16" s="275">
        <v>149729</v>
      </c>
      <c r="AR16" s="276">
        <v>-10.1</v>
      </c>
    </row>
    <row r="17" spans="1:46" ht="13.2" x14ac:dyDescent="0.2">
      <c r="A17" s="256"/>
    </row>
    <row r="18" spans="1:46" ht="13.2" x14ac:dyDescent="0.2">
      <c r="A18" s="256"/>
      <c r="AQ18" s="277"/>
      <c r="AR18" s="277"/>
    </row>
    <row r="19" spans="1:46" ht="13.2" x14ac:dyDescent="0.2">
      <c r="A19" s="256"/>
      <c r="AK19" s="252" t="s">
        <v>517</v>
      </c>
    </row>
    <row r="20" spans="1:46" ht="13.2" x14ac:dyDescent="0.2">
      <c r="A20" s="256"/>
      <c r="AK20" s="278"/>
      <c r="AL20" s="279"/>
      <c r="AM20" s="279"/>
      <c r="AN20" s="280"/>
      <c r="AO20" s="281" t="s">
        <v>518</v>
      </c>
      <c r="AP20" s="282" t="s">
        <v>519</v>
      </c>
      <c r="AQ20" s="283" t="s">
        <v>520</v>
      </c>
      <c r="AR20" s="284"/>
    </row>
    <row r="21" spans="1:46" s="257" customFormat="1" ht="13.2" x14ac:dyDescent="0.2">
      <c r="A21" s="285"/>
      <c r="AK21" s="1145" t="s">
        <v>521</v>
      </c>
      <c r="AL21" s="1146"/>
      <c r="AM21" s="1146"/>
      <c r="AN21" s="1147"/>
      <c r="AO21" s="286">
        <v>10.08</v>
      </c>
      <c r="AP21" s="287">
        <v>13.47</v>
      </c>
      <c r="AQ21" s="288">
        <v>-3.39</v>
      </c>
      <c r="AS21" s="289"/>
      <c r="AT21" s="285"/>
    </row>
    <row r="22" spans="1:46" s="257" customFormat="1" ht="13.2" x14ac:dyDescent="0.2">
      <c r="A22" s="285"/>
      <c r="AK22" s="1145" t="s">
        <v>522</v>
      </c>
      <c r="AL22" s="1146"/>
      <c r="AM22" s="1146"/>
      <c r="AN22" s="1147"/>
      <c r="AO22" s="290">
        <v>100.3</v>
      </c>
      <c r="AP22" s="291">
        <v>96.1</v>
      </c>
      <c r="AQ22" s="292">
        <v>4.2</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523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524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525</v>
      </c>
      <c r="AL29" s="257"/>
      <c r="AM29" s="257"/>
      <c r="AN29" s="257"/>
      <c r="AS29" s="299"/>
    </row>
    <row r="30" spans="1:46" ht="13.5" customHeight="1" x14ac:dyDescent="0.2">
      <c r="A30" s="256"/>
      <c r="AK30" s="259"/>
      <c r="AL30" s="260"/>
      <c r="AM30" s="260"/>
      <c r="AN30" s="261"/>
      <c r="AO30" s="1127" t="s">
        <v>504</v>
      </c>
      <c r="AP30" s="262"/>
      <c r="AQ30" s="263" t="s">
        <v>505</v>
      </c>
      <c r="AR30" s="264"/>
    </row>
    <row r="31" spans="1:46" ht="13.2" x14ac:dyDescent="0.2">
      <c r="A31" s="256"/>
      <c r="AK31" s="265"/>
      <c r="AL31" s="266"/>
      <c r="AM31" s="266"/>
      <c r="AN31" s="267"/>
      <c r="AO31" s="1128"/>
      <c r="AP31" s="268" t="s">
        <v>506</v>
      </c>
      <c r="AQ31" s="269" t="s">
        <v>507</v>
      </c>
      <c r="AR31" s="270" t="s">
        <v>508</v>
      </c>
    </row>
    <row r="32" spans="1:46" ht="27" customHeight="1" x14ac:dyDescent="0.2">
      <c r="A32" s="256"/>
      <c r="AK32" s="1129" t="s">
        <v>526</v>
      </c>
      <c r="AL32" s="1130"/>
      <c r="AM32" s="1130"/>
      <c r="AN32" s="1131"/>
      <c r="AO32" s="300">
        <v>244463</v>
      </c>
      <c r="AP32" s="300">
        <v>39737</v>
      </c>
      <c r="AQ32" s="301">
        <v>77495</v>
      </c>
      <c r="AR32" s="302">
        <v>-48.7</v>
      </c>
    </row>
    <row r="33" spans="1:46" ht="13.5" customHeight="1" x14ac:dyDescent="0.2">
      <c r="A33" s="256"/>
      <c r="AK33" s="1129" t="s">
        <v>527</v>
      </c>
      <c r="AL33" s="1130"/>
      <c r="AM33" s="1130"/>
      <c r="AN33" s="1131"/>
      <c r="AO33" s="300" t="s">
        <v>512</v>
      </c>
      <c r="AP33" s="300" t="s">
        <v>512</v>
      </c>
      <c r="AQ33" s="301" t="s">
        <v>512</v>
      </c>
      <c r="AR33" s="302" t="s">
        <v>512</v>
      </c>
    </row>
    <row r="34" spans="1:46" ht="27" customHeight="1" x14ac:dyDescent="0.2">
      <c r="A34" s="256"/>
      <c r="AK34" s="1129" t="s">
        <v>528</v>
      </c>
      <c r="AL34" s="1130"/>
      <c r="AM34" s="1130"/>
      <c r="AN34" s="1131"/>
      <c r="AO34" s="300" t="s">
        <v>512</v>
      </c>
      <c r="AP34" s="300" t="s">
        <v>512</v>
      </c>
      <c r="AQ34" s="301" t="s">
        <v>512</v>
      </c>
      <c r="AR34" s="302" t="s">
        <v>512</v>
      </c>
    </row>
    <row r="35" spans="1:46" ht="27" customHeight="1" x14ac:dyDescent="0.2">
      <c r="A35" s="256"/>
      <c r="AK35" s="1129" t="s">
        <v>529</v>
      </c>
      <c r="AL35" s="1130"/>
      <c r="AM35" s="1130"/>
      <c r="AN35" s="1131"/>
      <c r="AO35" s="300">
        <v>99743</v>
      </c>
      <c r="AP35" s="300">
        <v>16213</v>
      </c>
      <c r="AQ35" s="301">
        <v>26940</v>
      </c>
      <c r="AR35" s="302">
        <v>-39.799999999999997</v>
      </c>
    </row>
    <row r="36" spans="1:46" ht="27" customHeight="1" x14ac:dyDescent="0.2">
      <c r="A36" s="256"/>
      <c r="AK36" s="1129" t="s">
        <v>530</v>
      </c>
      <c r="AL36" s="1130"/>
      <c r="AM36" s="1130"/>
      <c r="AN36" s="1131"/>
      <c r="AO36" s="300">
        <v>3920</v>
      </c>
      <c r="AP36" s="300">
        <v>637</v>
      </c>
      <c r="AQ36" s="301">
        <v>3757</v>
      </c>
      <c r="AR36" s="302">
        <v>-83</v>
      </c>
    </row>
    <row r="37" spans="1:46" ht="13.5" customHeight="1" x14ac:dyDescent="0.2">
      <c r="A37" s="256"/>
      <c r="AK37" s="1129" t="s">
        <v>531</v>
      </c>
      <c r="AL37" s="1130"/>
      <c r="AM37" s="1130"/>
      <c r="AN37" s="1131"/>
      <c r="AO37" s="300">
        <v>3647</v>
      </c>
      <c r="AP37" s="300">
        <v>593</v>
      </c>
      <c r="AQ37" s="301">
        <v>476</v>
      </c>
      <c r="AR37" s="302">
        <v>24.6</v>
      </c>
    </row>
    <row r="38" spans="1:46" ht="27" customHeight="1" x14ac:dyDescent="0.2">
      <c r="A38" s="256"/>
      <c r="AK38" s="1132" t="s">
        <v>532</v>
      </c>
      <c r="AL38" s="1133"/>
      <c r="AM38" s="1133"/>
      <c r="AN38" s="1134"/>
      <c r="AO38" s="303">
        <v>53</v>
      </c>
      <c r="AP38" s="303">
        <v>9</v>
      </c>
      <c r="AQ38" s="304">
        <v>3</v>
      </c>
      <c r="AR38" s="292">
        <v>200</v>
      </c>
      <c r="AS38" s="299"/>
    </row>
    <row r="39" spans="1:46" ht="13.2" x14ac:dyDescent="0.2">
      <c r="A39" s="256"/>
      <c r="AK39" s="1132" t="s">
        <v>533</v>
      </c>
      <c r="AL39" s="1133"/>
      <c r="AM39" s="1133"/>
      <c r="AN39" s="1134"/>
      <c r="AO39" s="300" t="s">
        <v>512</v>
      </c>
      <c r="AP39" s="300" t="s">
        <v>512</v>
      </c>
      <c r="AQ39" s="301">
        <v>-1869</v>
      </c>
      <c r="AR39" s="302" t="s">
        <v>512</v>
      </c>
      <c r="AS39" s="299"/>
    </row>
    <row r="40" spans="1:46" ht="27" customHeight="1" x14ac:dyDescent="0.2">
      <c r="A40" s="256"/>
      <c r="AK40" s="1129" t="s">
        <v>534</v>
      </c>
      <c r="AL40" s="1130"/>
      <c r="AM40" s="1130"/>
      <c r="AN40" s="1131"/>
      <c r="AO40" s="300">
        <v>-242752</v>
      </c>
      <c r="AP40" s="300">
        <v>-39459</v>
      </c>
      <c r="AQ40" s="301">
        <v>-73868</v>
      </c>
      <c r="AR40" s="302">
        <v>-46.6</v>
      </c>
      <c r="AS40" s="299"/>
    </row>
    <row r="41" spans="1:46" ht="13.2" x14ac:dyDescent="0.2">
      <c r="A41" s="256"/>
      <c r="AK41" s="1135" t="s">
        <v>297</v>
      </c>
      <c r="AL41" s="1136"/>
      <c r="AM41" s="1136"/>
      <c r="AN41" s="1137"/>
      <c r="AO41" s="300">
        <v>109074</v>
      </c>
      <c r="AP41" s="300">
        <v>17730</v>
      </c>
      <c r="AQ41" s="301">
        <v>32935</v>
      </c>
      <c r="AR41" s="302">
        <v>-46.2</v>
      </c>
      <c r="AS41" s="299"/>
    </row>
    <row r="42" spans="1:46" ht="13.2" x14ac:dyDescent="0.2">
      <c r="A42" s="256"/>
      <c r="AK42" s="305" t="s">
        <v>535</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536</v>
      </c>
    </row>
    <row r="48" spans="1:46" ht="13.2" x14ac:dyDescent="0.2">
      <c r="A48" s="256"/>
      <c r="AK48" s="310" t="s">
        <v>537</v>
      </c>
      <c r="AL48" s="310"/>
      <c r="AM48" s="310"/>
      <c r="AN48" s="310"/>
      <c r="AO48" s="310"/>
      <c r="AP48" s="310"/>
      <c r="AQ48" s="311"/>
      <c r="AR48" s="310"/>
    </row>
    <row r="49" spans="1:44" ht="13.5" customHeight="1" x14ac:dyDescent="0.2">
      <c r="A49" s="256"/>
      <c r="AK49" s="312"/>
      <c r="AL49" s="313"/>
      <c r="AM49" s="1122" t="s">
        <v>504</v>
      </c>
      <c r="AN49" s="1124" t="s">
        <v>538</v>
      </c>
      <c r="AO49" s="1125"/>
      <c r="AP49" s="1125"/>
      <c r="AQ49" s="1125"/>
      <c r="AR49" s="1126"/>
    </row>
    <row r="50" spans="1:44" ht="13.2" x14ac:dyDescent="0.2">
      <c r="A50" s="256"/>
      <c r="AK50" s="314"/>
      <c r="AL50" s="315"/>
      <c r="AM50" s="1123"/>
      <c r="AN50" s="316" t="s">
        <v>539</v>
      </c>
      <c r="AO50" s="317" t="s">
        <v>540</v>
      </c>
      <c r="AP50" s="318" t="s">
        <v>541</v>
      </c>
      <c r="AQ50" s="319" t="s">
        <v>542</v>
      </c>
      <c r="AR50" s="320" t="s">
        <v>543</v>
      </c>
    </row>
    <row r="51" spans="1:44" ht="13.2" x14ac:dyDescent="0.2">
      <c r="A51" s="256"/>
      <c r="AK51" s="312" t="s">
        <v>544</v>
      </c>
      <c r="AL51" s="313"/>
      <c r="AM51" s="321">
        <v>852324</v>
      </c>
      <c r="AN51" s="322">
        <v>129947</v>
      </c>
      <c r="AO51" s="323">
        <v>-3.8</v>
      </c>
      <c r="AP51" s="324">
        <v>122882</v>
      </c>
      <c r="AQ51" s="325">
        <v>-11.4</v>
      </c>
      <c r="AR51" s="326">
        <v>7.6</v>
      </c>
    </row>
    <row r="52" spans="1:44" ht="13.2" x14ac:dyDescent="0.2">
      <c r="A52" s="256"/>
      <c r="AK52" s="327"/>
      <c r="AL52" s="328" t="s">
        <v>545</v>
      </c>
      <c r="AM52" s="329">
        <v>561268</v>
      </c>
      <c r="AN52" s="330">
        <v>85572</v>
      </c>
      <c r="AO52" s="331">
        <v>-11.4</v>
      </c>
      <c r="AP52" s="332">
        <v>65785</v>
      </c>
      <c r="AQ52" s="333">
        <v>-7.6</v>
      </c>
      <c r="AR52" s="334">
        <v>-3.8</v>
      </c>
    </row>
    <row r="53" spans="1:44" ht="13.2" x14ac:dyDescent="0.2">
      <c r="A53" s="256"/>
      <c r="AK53" s="312" t="s">
        <v>546</v>
      </c>
      <c r="AL53" s="313"/>
      <c r="AM53" s="321">
        <v>434232</v>
      </c>
      <c r="AN53" s="322">
        <v>67427</v>
      </c>
      <c r="AO53" s="323">
        <v>-48.1</v>
      </c>
      <c r="AP53" s="324">
        <v>114790</v>
      </c>
      <c r="AQ53" s="325">
        <v>-6.6</v>
      </c>
      <c r="AR53" s="326">
        <v>-41.5</v>
      </c>
    </row>
    <row r="54" spans="1:44" ht="13.2" x14ac:dyDescent="0.2">
      <c r="A54" s="256"/>
      <c r="AK54" s="327"/>
      <c r="AL54" s="328" t="s">
        <v>545</v>
      </c>
      <c r="AM54" s="329">
        <v>258617</v>
      </c>
      <c r="AN54" s="330">
        <v>40158</v>
      </c>
      <c r="AO54" s="331">
        <v>-53.1</v>
      </c>
      <c r="AP54" s="332">
        <v>55601</v>
      </c>
      <c r="AQ54" s="333">
        <v>-15.5</v>
      </c>
      <c r="AR54" s="334">
        <v>-37.6</v>
      </c>
    </row>
    <row r="55" spans="1:44" ht="13.2" x14ac:dyDescent="0.2">
      <c r="A55" s="256"/>
      <c r="AK55" s="312" t="s">
        <v>547</v>
      </c>
      <c r="AL55" s="313"/>
      <c r="AM55" s="321">
        <v>400939</v>
      </c>
      <c r="AN55" s="322">
        <v>63230</v>
      </c>
      <c r="AO55" s="323">
        <v>-6.2</v>
      </c>
      <c r="AP55" s="324">
        <v>126262</v>
      </c>
      <c r="AQ55" s="325">
        <v>10</v>
      </c>
      <c r="AR55" s="326">
        <v>-16.2</v>
      </c>
    </row>
    <row r="56" spans="1:44" ht="13.2" x14ac:dyDescent="0.2">
      <c r="A56" s="256"/>
      <c r="AK56" s="327"/>
      <c r="AL56" s="328" t="s">
        <v>545</v>
      </c>
      <c r="AM56" s="329">
        <v>230271</v>
      </c>
      <c r="AN56" s="330">
        <v>36315</v>
      </c>
      <c r="AO56" s="331">
        <v>-9.6</v>
      </c>
      <c r="AP56" s="332">
        <v>56769</v>
      </c>
      <c r="AQ56" s="333">
        <v>2.1</v>
      </c>
      <c r="AR56" s="334">
        <v>-11.7</v>
      </c>
    </row>
    <row r="57" spans="1:44" ht="13.2" x14ac:dyDescent="0.2">
      <c r="A57" s="256"/>
      <c r="AK57" s="312" t="s">
        <v>548</v>
      </c>
      <c r="AL57" s="313"/>
      <c r="AM57" s="321">
        <v>459852</v>
      </c>
      <c r="AN57" s="322">
        <v>73600</v>
      </c>
      <c r="AO57" s="323">
        <v>16.399999999999999</v>
      </c>
      <c r="AP57" s="324">
        <v>126525</v>
      </c>
      <c r="AQ57" s="325">
        <v>0.2</v>
      </c>
      <c r="AR57" s="326">
        <v>16.2</v>
      </c>
    </row>
    <row r="58" spans="1:44" ht="13.2" x14ac:dyDescent="0.2">
      <c r="A58" s="256"/>
      <c r="AK58" s="327"/>
      <c r="AL58" s="328" t="s">
        <v>545</v>
      </c>
      <c r="AM58" s="329">
        <v>242885</v>
      </c>
      <c r="AN58" s="330">
        <v>38874</v>
      </c>
      <c r="AO58" s="331">
        <v>7</v>
      </c>
      <c r="AP58" s="332">
        <v>67052</v>
      </c>
      <c r="AQ58" s="333">
        <v>18.100000000000001</v>
      </c>
      <c r="AR58" s="334">
        <v>-11.1</v>
      </c>
    </row>
    <row r="59" spans="1:44" ht="13.2" x14ac:dyDescent="0.2">
      <c r="A59" s="256"/>
      <c r="AK59" s="312" t="s">
        <v>549</v>
      </c>
      <c r="AL59" s="313"/>
      <c r="AM59" s="321">
        <v>370882</v>
      </c>
      <c r="AN59" s="322">
        <v>60286</v>
      </c>
      <c r="AO59" s="323">
        <v>-18.100000000000001</v>
      </c>
      <c r="AP59" s="324">
        <v>122054</v>
      </c>
      <c r="AQ59" s="325">
        <v>-3.5</v>
      </c>
      <c r="AR59" s="326">
        <v>-14.6</v>
      </c>
    </row>
    <row r="60" spans="1:44" ht="13.2" x14ac:dyDescent="0.2">
      <c r="A60" s="256"/>
      <c r="AK60" s="327"/>
      <c r="AL60" s="328" t="s">
        <v>545</v>
      </c>
      <c r="AM60" s="329">
        <v>178399</v>
      </c>
      <c r="AN60" s="330">
        <v>28999</v>
      </c>
      <c r="AO60" s="331">
        <v>-25.4</v>
      </c>
      <c r="AP60" s="332">
        <v>68298</v>
      </c>
      <c r="AQ60" s="333">
        <v>1.9</v>
      </c>
      <c r="AR60" s="334">
        <v>-27.3</v>
      </c>
    </row>
    <row r="61" spans="1:44" ht="13.2" x14ac:dyDescent="0.2">
      <c r="A61" s="256"/>
      <c r="AK61" s="312" t="s">
        <v>550</v>
      </c>
      <c r="AL61" s="335"/>
      <c r="AM61" s="321">
        <v>503646</v>
      </c>
      <c r="AN61" s="322">
        <v>78898</v>
      </c>
      <c r="AO61" s="323">
        <v>-12</v>
      </c>
      <c r="AP61" s="324">
        <v>122503</v>
      </c>
      <c r="AQ61" s="336">
        <v>-2.2999999999999998</v>
      </c>
      <c r="AR61" s="326">
        <v>-9.6999999999999993</v>
      </c>
    </row>
    <row r="62" spans="1:44" ht="13.2" x14ac:dyDescent="0.2">
      <c r="A62" s="256"/>
      <c r="AK62" s="327"/>
      <c r="AL62" s="328" t="s">
        <v>545</v>
      </c>
      <c r="AM62" s="329">
        <v>294288</v>
      </c>
      <c r="AN62" s="330">
        <v>45984</v>
      </c>
      <c r="AO62" s="331">
        <v>-18.5</v>
      </c>
      <c r="AP62" s="332">
        <v>62701</v>
      </c>
      <c r="AQ62" s="333">
        <v>-0.2</v>
      </c>
      <c r="AR62" s="334">
        <v>-18.3</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Td7rFBPId2xhd+zCv2cDoBDQXagQhsWJ5AfzpR62d6Q3wSe2I2IS3M0ztYRt2oShXpLPmPjf5QWPshnkWqo4GQ==" saltValue="Sf2REOdiW4AdhBFwLk16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552</v>
      </c>
    </row>
    <row r="121" spans="125:125" ht="13.5" hidden="1" customHeight="1" x14ac:dyDescent="0.2">
      <c r="DU121" s="250"/>
    </row>
  </sheetData>
  <sheetProtection algorithmName="SHA-512" hashValue="LfnDWlgJ4OfdcVmZQ3pkXWdmtBV/2/nH1lC/Xh6ifULSHEhTFtVf0tVrbm9TpsIRIX9YHRX0woGdXvCOFEMEUw==" saltValue="q1NzrzfZCaaF1TWWMdOJGg=="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553</v>
      </c>
    </row>
  </sheetData>
  <sheetProtection algorithmName="SHA-512" hashValue="H7fESFWiX+GqnwTb5TGC5IKVht/WQDYfpC8srTbptyWjckcsb0eSl5XMQaFX9qIFjuGaxd+oS9W7qPnKf1LSXA==" saltValue="/h0Vaqoya9ORyxmGPoqOT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48" t="s">
        <v>3</v>
      </c>
      <c r="D47" s="1148"/>
      <c r="E47" s="1149"/>
      <c r="F47" s="11">
        <v>39.06</v>
      </c>
      <c r="G47" s="12">
        <v>38.5</v>
      </c>
      <c r="H47" s="12">
        <v>27.17</v>
      </c>
      <c r="I47" s="12">
        <v>33.909999999999997</v>
      </c>
      <c r="J47" s="13">
        <v>39.450000000000003</v>
      </c>
    </row>
    <row r="48" spans="2:10" ht="57.75" customHeight="1" x14ac:dyDescent="0.2">
      <c r="B48" s="14"/>
      <c r="C48" s="1150" t="s">
        <v>4</v>
      </c>
      <c r="D48" s="1150"/>
      <c r="E48" s="1151"/>
      <c r="F48" s="15">
        <v>11.48</v>
      </c>
      <c r="G48" s="16">
        <v>9.86</v>
      </c>
      <c r="H48" s="16">
        <v>6.24</v>
      </c>
      <c r="I48" s="16">
        <v>11.3</v>
      </c>
      <c r="J48" s="17">
        <v>6.87</v>
      </c>
    </row>
    <row r="49" spans="2:10" ht="57.75" customHeight="1" thickBot="1" x14ac:dyDescent="0.25">
      <c r="B49" s="18"/>
      <c r="C49" s="1152" t="s">
        <v>5</v>
      </c>
      <c r="D49" s="1152"/>
      <c r="E49" s="1153"/>
      <c r="F49" s="19" t="s">
        <v>559</v>
      </c>
      <c r="G49" s="20" t="s">
        <v>560</v>
      </c>
      <c r="H49" s="20" t="s">
        <v>561</v>
      </c>
      <c r="I49" s="20">
        <v>13.67</v>
      </c>
      <c r="J49" s="21">
        <v>4.47</v>
      </c>
    </row>
    <row r="50" spans="2:10" ht="13.2" x14ac:dyDescent="0.2"/>
  </sheetData>
  <sheetProtection algorithmName="SHA-512" hashValue="2xcaPCq5DZaVflnwdgaxYjft6ipnz9iwF1L+C73OuTaxKLkZbX6AvQk1rif6ZIR/iF152f22g2TOZMkf5wF5xA==" saltValue="xhYmTXniGASXaiDjv/M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2023-10-31T00:47:52Z</dcterms:modified>
</cp:coreProperties>
</file>