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9040" windowHeight="15840" tabRatio="8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O34" i="10"/>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E36" i="10" s="1"/>
</calcChain>
</file>

<file path=xl/sharedStrings.xml><?xml version="1.0" encoding="utf-8"?>
<sst xmlns="http://schemas.openxmlformats.org/spreadsheetml/2006/main" count="1168" uniqueCount="622">
  <si>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</si>
  <si>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</si>
  <si>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</si>
  <si>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</si>
  <si>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</si>
  <si>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</si>
  <si>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</si>
  <si>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</si>
  <si>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</si>
  <si>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</si>
  <si>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</si>
  <si>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</si>
  <si>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</si>
  <si>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</si>
  <si>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</si>
  <si>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</si>
  <si>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</si>
  <si>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</si>
  <si>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</si>
  <si>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</si>
  <si>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</si>
  <si>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</si>
  <si>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</si>
  <si>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</si>
  <si>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</si>
  <si>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</si>
  <si>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</si>
  <si>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</si>
  <si>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</si>
  <si>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</si>
  <si>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</si>
  <si>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</si>
  <si>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</si>
  <si>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</si>
  <si>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</si>
  <si>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</si>
  <si>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</si>
  <si>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</si>
  <si>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</si>
  <si>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</si>
  <si>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</si>
  <si>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</si>
  <si>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</si>
  <si>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</si>
  <si>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</si>
  <si>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</si>
  <si>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</si>
  <si>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</si>
  <si>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</si>
  <si>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</si>
  <si>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</si>
  <si>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</si>
  <si>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</si>
  <si>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</si>
  <si>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</si>
  <si>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</si>
  <si>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</si>
  <si>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</si>
  <si>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</si>
  <si>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</si>
  <si>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</si>
  <si>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</si>
  <si>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</si>
  <si>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</si>
  <si>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</si>
  <si>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</si>
  <si>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</si>
  <si>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</si>
  <si>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</si>
  <si>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</si>
  <si>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</si>
  <si>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</si>
  <si>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</si>
  <si>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</si>
  <si>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</si>
  <si>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</si>
  <si>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</si>
  <si>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</si>
  <si>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</si>
  <si>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</si>
  <si>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</si>
  <si>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</si>
  <si>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</si>
  <si>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</si>
  <si>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</si>
  <si>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</si>
  <si>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</si>
  <si>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</si>
  <si>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</si>
  <si>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</si>
  <si>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</si>
  <si>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</si>
  <si>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</si>
  <si>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</si>
  <si>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</si>
  <si>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</si>
  <si>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</si>
  <si>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</si>
  <si>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</si>
  <si>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</si>
  <si>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</si>
  <si>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</si>
  <si>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</si>
  <si>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</si>
  <si>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</si>
  <si>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</si>
  <si>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</si>
  <si>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</si>
  <si>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</si>
  <si>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</si>
  <si>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</si>
  <si>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</si>
  <si>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</si>
  <si>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</si>
  <si>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</si>
  <si>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</si>
  <si>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</si>
  <si>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</si>
  <si>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</si>
  <si>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</si>
  <si>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</si>
  <si>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</si>
  <si>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</si>
  <si>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</si>
  <si>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</si>
  <si>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</si>
  <si>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</si>
  <si>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</si>
  <si>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</si>
  <si>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</si>
  <si>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</si>
  <si>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</si>
  <si>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</si>
  <si>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</si>
  <si>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</si>
  <si>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</si>
  <si>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</si>
  <si>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</si>
  <si>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</si>
  <si>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</si>
  <si>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</si>
  <si>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</si>
  <si>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</si>
  <si>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</si>
  <si>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</si>
  <si>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</si>
  <si>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</si>
  <si>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</si>
  <si>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</si>
  <si>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</si>
  <si>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</si>
  <si>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</si>
  <si>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</si>
  <si>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</si>
  <si>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</si>
  <si>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</si>
  <si>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</si>
  <si>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</si>
  <si>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</si>
  <si>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</si>
  <si>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</si>
  <si>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</si>
  <si>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</si>
  <si>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</si>
  <si>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</si>
  <si>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</si>
  <si>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</si>
  <si>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</si>
  <si>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</si>
  <si>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</si>
  <si>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</si>
  <si>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</si>
  <si>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</si>
  <si>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</si>
  <si>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</si>
  <si>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</si>
  <si>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</si>
  <si>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</si>
  <si>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</si>
  <si>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</si>
  <si>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</si>
  <si>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</si>
  <si>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</si>
  <si>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</si>
  <si>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</si>
  <si>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</si>
  <si>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</si>
  <si>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</si>
  <si>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</si>
  <si>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</si>
  <si>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</si>
  <si>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</si>
  <si>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</si>
  <si>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</si>
  <si>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</si>
  <si>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</si>
  <si>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</si>
  <si>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</si>
  <si>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</si>
  <si>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</si>
  <si>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</si>
  <si>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</si>
  <si>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</si>
  <si>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</si>
  <si>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</si>
  <si>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</si>
  <si>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</si>
  <si>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</si>
  <si>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</si>
  <si>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</si>
  <si>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</si>
  <si>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</si>
  <si>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</si>
  <si>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</si>
  <si>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</si>
  <si>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</si>
  <si>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福島県矢祭町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</si>
  <si>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</si>
  <si>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</si>
  <si>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</si>
  <si>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</si>
  <si>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</si>
  <si>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</si>
  <si>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</si>
  <si>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</si>
  <si>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</si>
  <si>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</si>
  <si>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</si>
  <si>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</si>
  <si>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</si>
  <si>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</si>
  <si>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</si>
  <si>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</si>
  <si>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</si>
  <si>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</si>
  <si>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</si>
  <si>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</si>
  <si>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</si>
  <si>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</si>
  <si>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</si>
  <si>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</si>
  <si>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</si>
  <si>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</si>
  <si>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</si>
  <si>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</si>
  <si>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</si>
  <si>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</si>
  <si>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</si>
  <si>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</si>
  <si>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</si>
  <si>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</si>
  <si>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</si>
  <si>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</si>
  <si>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</si>
  <si>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</si>
  <si>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</si>
  <si>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</si>
  <si>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</si>
  <si>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</si>
  <si>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</si>
  <si>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</si>
  <si>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</si>
  <si>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</si>
  <si>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</si>
  <si>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</si>
  <si>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</si>
  <si>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</si>
  <si>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</si>
  <si>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</si>
  <si>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</si>
  <si>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</si>
  <si>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</si>
  <si>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</si>
  <si>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</si>
  <si>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</si>
  <si>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</si>
  <si>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</si>
  <si>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</si>
  <si>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</si>
  <si>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</si>
  <si>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</si>
  <si>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</si>
  <si>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</si>
  <si>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</si>
  <si>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</si>
  <si>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</si>
  <si>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</si>
  <si>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</si>
  <si>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</si>
  <si>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</si>
  <si>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</si>
  <si>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</si>
  <si>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</si>
  <si>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</si>
  <si>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</si>
  <si>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</si>
  <si>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</si>
  <si>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</si>
  <si>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</si>
  <si>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</si>
  <si>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</si>
  <si>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</si>
  <si>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</si>
  <si>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</si>
  <si>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</si>
  <si>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</si>
  <si>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</si>
  <si>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</si>
  <si>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</si>
  <si>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</si>
  <si>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</si>
  <si>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</si>
  <si>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</si>
  <si>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</si>
  <si>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</si>
  <si>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</si>
  <si>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</si>
  <si>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</si>
  <si>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</si>
  <si>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</si>
  <si>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</si>
  <si>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</si>
  <si>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</si>
  <si>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</si>
  <si>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</si>
  <si>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</si>
  <si>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</si>
  <si>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</si>
  <si>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</si>
  <si>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</si>
  <si>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</si>
  <si>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</si>
  <si>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</si>
  <si>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</si>
  <si>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</si>
  <si>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</si>
  <si>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</si>
  <si>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</si>
  <si>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</si>
  <si>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</si>
  <si>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</si>
  <si>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</si>
  <si>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宅地造成</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</si>
  <si>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</si>
  <si>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</si>
  <si>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</si>
  <si>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</si>
  <si>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</si>
  <si>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</si>
  <si>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</si>
  <si>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</si>
  <si>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</si>
  <si>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</si>
  <si>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</si>
  <si>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</si>
  <si>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</si>
  <si>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</si>
  <si>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</si>
  <si>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</si>
  <si>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</si>
  <si>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</si>
  <si>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</si>
  <si>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</si>
  <si>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</si>
  <si>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</si>
  <si>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</si>
  <si>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</si>
  <si>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</si>
  <si>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</si>
  <si>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</si>
  <si>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</si>
  <si>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福島県矢祭町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</si>
  <si>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</si>
  <si>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</si>
  <si>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</si>
  <si>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</si>
  <si>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</si>
  <si>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</si>
  <si>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</si>
  <si>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</si>
  <si>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</si>
  <si>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</si>
  <si>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</si>
  <si>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</si>
  <si>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</si>
  <si>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</si>
  <si>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</si>
  <si>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</si>
  <si>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</si>
  <si>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</si>
  <si>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</si>
  <si>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</si>
  <si>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</si>
  <si>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</si>
  <si>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</si>
  <si>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</si>
  <si>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</si>
  <si>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</si>
  <si>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</si>
  <si>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</si>
  <si>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</si>
  <si>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</si>
  <si>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</si>
  <si>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</si>
  <si>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</si>
  <si>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</si>
  <si>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</si>
  <si>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</si>
  <si>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</si>
  <si>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</si>
  <si>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</si>
  <si>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</si>
  <si>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農業集落排水処理事業特別会計</t>
    <phoneticPr fontId="5"/>
  </si>
  <si>
    <t>法非適用企業</t>
    <phoneticPr fontId="5"/>
  </si>
  <si>
    <t>工場団地造成事業特別会計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</si>
  <si>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</si>
  <si>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</si>
  <si>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</si>
  <si>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</si>
  <si>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</si>
  <si>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</si>
  <si>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</si>
  <si>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</si>
  <si>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</si>
  <si>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</si>
  <si>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</si>
  <si>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</si>
  <si>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</si>
  <si>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</si>
  <si>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</si>
  <si>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</si>
  <si>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</si>
  <si>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</si>
  <si>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</si>
  <si>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</si>
  <si>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</si>
  <si>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</si>
  <si>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</si>
  <si>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</si>
  <si>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</si>
  <si>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</si>
  <si>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</si>
  <si>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</si>
  <si>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</si>
  <si>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</si>
  <si>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</si>
  <si>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</si>
  <si>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</si>
  <si>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</si>
  <si>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</si>
  <si>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</si>
  <si>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</si>
  <si>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</si>
  <si>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</si>
  <si>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</si>
  <si>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</si>
  <si>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</si>
  <si>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</si>
  <si>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</si>
  <si>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</si>
  <si>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</si>
  <si>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</si>
  <si>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</si>
  <si>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</si>
  <si>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</si>
  <si>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</si>
  <si>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</si>
  <si>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</si>
  <si>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</si>
  <si>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</si>
  <si>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</si>
  <si>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</si>
  <si>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</si>
  <si>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</si>
  <si>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</si>
  <si>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</si>
  <si>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</si>
  <si>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</si>
  <si>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</si>
  <si>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</si>
  <si>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</si>
  <si>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</si>
  <si>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</si>
  <si>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</si>
  <si>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</si>
  <si>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</si>
  <si>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</si>
  <si>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</si>
  <si>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</si>
  <si>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</si>
  <si>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</si>
  <si>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</si>
  <si>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</si>
  <si>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</si>
  <si>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</si>
  <si>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</si>
  <si>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</si>
  <si>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</si>
  <si>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</si>
  <si>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</si>
  <si>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</si>
  <si>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</si>
  <si>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</si>
  <si>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</si>
  <si>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</si>
  <si>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</si>
  <si>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</si>
  <si>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</si>
  <si>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</si>
  <si>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</si>
  <si>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</si>
  <si>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</si>
  <si>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</si>
  <si>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</si>
  <si>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</si>
  <si>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</si>
  <si>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</si>
  <si>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</si>
  <si>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</si>
  <si>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</si>
  <si>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</si>
  <si>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</si>
  <si>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</si>
  <si>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</si>
  <si>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</si>
  <si>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</si>
  <si>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</si>
  <si>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</si>
  <si>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</si>
  <si>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</si>
  <si>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</si>
  <si>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</si>
  <si>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</si>
  <si>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</si>
  <si>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</si>
  <si>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</si>
  <si>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</si>
  <si>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</si>
  <si>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</si>
  <si>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</si>
  <si>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</si>
  <si>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</si>
  <si>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</si>
  <si>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</si>
  <si>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</si>
  <si>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</si>
  <si>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</si>
  <si>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</si>
  <si>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</si>
  <si>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</si>
  <si>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</si>
  <si>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</si>
  <si>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</si>
  <si>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</si>
  <si>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</si>
  <si>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</si>
  <si>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</si>
  <si>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</si>
  <si>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</si>
  <si>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</si>
  <si>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</si>
  <si>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</si>
  <si>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</si>
  <si>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</si>
  <si>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</si>
  <si>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</si>
  <si>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</si>
  <si>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</si>
  <si>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</si>
  <si>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</si>
  <si>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</si>
  <si>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</si>
  <si>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</si>
  <si>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</si>
  <si>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</si>
  <si>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</si>
  <si>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9.99</t>
  </si>
  <si>
    <t>▲ 19.55</t>
  </si>
  <si>
    <t>一般会計</t>
  </si>
  <si>
    <t>宅地造成事業特別会計</t>
  </si>
  <si>
    <t>水道事業会計</t>
  </si>
  <si>
    <t>介護保険特別会計</t>
  </si>
  <si>
    <t>国民健康保険特別会計</t>
  </si>
  <si>
    <t>後期高齢者医療保険特別会計</t>
  </si>
  <si>
    <t>霊園事業特別会計</t>
  </si>
  <si>
    <t>農業集落排水処理事業特別会計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</si>
  <si>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</si>
  <si>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</si>
  <si>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</si>
  <si>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</si>
  <si>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</si>
  <si>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</si>
  <si>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</si>
  <si>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</si>
  <si>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白河地方広域市町村圏整備組合</t>
    <rPh sb="0" eb="4">
      <t>シラカワチホウ</t>
    </rPh>
    <rPh sb="4" eb="10">
      <t>コウイキシチョウソンケン</t>
    </rPh>
    <rPh sb="10" eb="14">
      <t>セイビクミアイ</t>
    </rPh>
    <phoneticPr fontId="2"/>
  </si>
  <si>
    <t>東白衛生組合</t>
    <rPh sb="0" eb="1">
      <t>ヒガシ</t>
    </rPh>
    <rPh sb="1" eb="2">
      <t>シロ</t>
    </rPh>
    <rPh sb="2" eb="6">
      <t>エイセイクミアイ</t>
    </rPh>
    <phoneticPr fontId="2"/>
  </si>
  <si>
    <t>福島県市町村総合事務組合(一般会計)</t>
    <rPh sb="0" eb="3">
      <t>フクシマケン</t>
    </rPh>
    <rPh sb="3" eb="6">
      <t>シチョウソン</t>
    </rPh>
    <rPh sb="6" eb="8">
      <t>ソウゴウ</t>
    </rPh>
    <rPh sb="8" eb="12">
      <t>ジムクミアイ</t>
    </rPh>
    <rPh sb="13" eb="17">
      <t>イッパンカイケイ</t>
    </rPh>
    <phoneticPr fontId="2"/>
  </si>
  <si>
    <t>福島県後期高齢者医療広域連合後期高齢者医療特別会計</t>
    <phoneticPr fontId="2"/>
  </si>
  <si>
    <t>福島県後期高齢者医療広域連合一般会計</t>
    <phoneticPr fontId="2"/>
  </si>
  <si>
    <t>〃(自治会館管理特別会計)</t>
    <phoneticPr fontId="2"/>
  </si>
  <si>
    <t>〃(非常勤職員公務災害補償特別会計)</t>
    <phoneticPr fontId="2"/>
  </si>
  <si>
    <t>〃(消防賞じゅつ金特別会計)</t>
    <phoneticPr fontId="2"/>
  </si>
  <si>
    <t>〃(消防補償等特別会計)</t>
    <rPh sb="2" eb="4">
      <t>ショウボウ</t>
    </rPh>
    <rPh sb="4" eb="6">
      <t>ホショウ</t>
    </rPh>
    <rPh sb="6" eb="7">
      <t>トウ</t>
    </rPh>
    <rPh sb="7" eb="9">
      <t>トクベツ</t>
    </rPh>
    <rPh sb="9" eb="11">
      <t>カイケイ</t>
    </rPh>
    <phoneticPr fontId="2"/>
  </si>
  <si>
    <t>白河地方土地開発公社</t>
    <rPh sb="0" eb="4">
      <t>シラカワチホウ</t>
    </rPh>
    <rPh sb="4" eb="10">
      <t>トチカイハツコウシャ</t>
    </rPh>
    <phoneticPr fontId="2"/>
  </si>
  <si>
    <t>(財)矢祭振興公社</t>
    <rPh sb="1" eb="2">
      <t>ザイ</t>
    </rPh>
    <rPh sb="3" eb="5">
      <t>ヤマツリ</t>
    </rPh>
    <rPh sb="5" eb="9">
      <t>シンコウコウシャ</t>
    </rPh>
    <phoneticPr fontId="2"/>
  </si>
  <si>
    <t xml:space="preserve">※8：職員の状況については、令和3年地方公務員給与実態調査に基づいている。 </t>
  </si>
  <si>
    <t>公共施設等整備基金</t>
  </si>
  <si>
    <t>福祉基金</t>
  </si>
  <si>
    <t>矢祭町地域産業振興基金</t>
  </si>
  <si>
    <t>髙田基金</t>
  </si>
  <si>
    <t>矢祭町21･ふるさと人づくり基金</t>
    <rPh sb="0" eb="3">
      <t>ヤマツリマチ</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</si>
  <si>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</si>
  <si>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</si>
  <si>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本町では、基準財政需要額に算入される交付税措置率の高い過疎債を積極的に活用しており、さまざまな行政改革を行うため歳出削減により将来負担比率は平成21年度からゼロになった。</t>
    <rPh sb="1" eb="3">
      <t>ホンチョウ</t>
    </rPh>
    <rPh sb="6" eb="8">
      <t>キジュン</t>
    </rPh>
    <rPh sb="8" eb="10">
      <t>ザイセイ</t>
    </rPh>
    <rPh sb="10" eb="13">
      <t>ジュヨウガク</t>
    </rPh>
    <rPh sb="14" eb="16">
      <t>サンニュウ</t>
    </rPh>
    <rPh sb="19" eb="22">
      <t>コウフゼイ</t>
    </rPh>
    <rPh sb="22" eb="24">
      <t>ソチ</t>
    </rPh>
    <rPh sb="24" eb="25">
      <t>リツ</t>
    </rPh>
    <rPh sb="26" eb="27">
      <t>タカ</t>
    </rPh>
    <rPh sb="28" eb="31">
      <t>カソサイ</t>
    </rPh>
    <rPh sb="32" eb="34">
      <t>セッキョク</t>
    </rPh>
    <rPh sb="34" eb="35">
      <t>テキ</t>
    </rPh>
    <rPh sb="36" eb="38">
      <t>カツヨウ</t>
    </rPh>
    <rPh sb="48" eb="50">
      <t>ギョウセイ</t>
    </rPh>
    <rPh sb="50" eb="52">
      <t>カイカク</t>
    </rPh>
    <rPh sb="53" eb="54">
      <t>オコナ</t>
    </rPh>
    <rPh sb="57" eb="59">
      <t>サイシュツ</t>
    </rPh>
    <rPh sb="59" eb="61">
      <t>サクゲン</t>
    </rPh>
    <rPh sb="64" eb="66">
      <t>ショウライ</t>
    </rPh>
    <rPh sb="66" eb="68">
      <t>フタン</t>
    </rPh>
    <rPh sb="68" eb="70">
      <t>ヒリツ</t>
    </rPh>
    <rPh sb="71" eb="73">
      <t>ヘイセイ</t>
    </rPh>
    <rPh sb="75" eb="77">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</si>
  <si>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</si>
  <si>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</si>
  <si>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</si>
  <si>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</si>
  <si>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</si>
  <si>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</si>
  <si>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は借入額の大きかった福祉施設整備事業債の元金償還が始まったため、実質公債費比率が微増となった。公債費の多くは交付税措置率の高い過疎債の償還であるため、実質公債費比率は類似団体平均値より低く抑えられている。</t>
    <rPh sb="1" eb="3">
      <t>レイワ</t>
    </rPh>
    <rPh sb="4" eb="6">
      <t>ネンド</t>
    </rPh>
    <rPh sb="7" eb="9">
      <t>カリイレ</t>
    </rPh>
    <rPh sb="9" eb="10">
      <t>ガク</t>
    </rPh>
    <rPh sb="11" eb="12">
      <t>オオ</t>
    </rPh>
    <rPh sb="16" eb="18">
      <t>フクシ</t>
    </rPh>
    <rPh sb="18" eb="20">
      <t>シセツ</t>
    </rPh>
    <rPh sb="20" eb="22">
      <t>セイビ</t>
    </rPh>
    <rPh sb="22" eb="24">
      <t>ジギョウ</t>
    </rPh>
    <rPh sb="24" eb="25">
      <t>サイ</t>
    </rPh>
    <rPh sb="26" eb="28">
      <t>ガンキン</t>
    </rPh>
    <rPh sb="28" eb="30">
      <t>ショウカン</t>
    </rPh>
    <rPh sb="31" eb="32">
      <t>ハジ</t>
    </rPh>
    <rPh sb="38" eb="40">
      <t>ジッシツ</t>
    </rPh>
    <rPh sb="40" eb="43">
      <t>コウサイヒ</t>
    </rPh>
    <rPh sb="43" eb="45">
      <t>ヒリツ</t>
    </rPh>
    <rPh sb="46" eb="48">
      <t>ビゾウ</t>
    </rPh>
    <rPh sb="53" eb="56">
      <t>コウサイヒ</t>
    </rPh>
    <rPh sb="57" eb="58">
      <t>オオ</t>
    </rPh>
    <rPh sb="60" eb="63">
      <t>コウフゼイ</t>
    </rPh>
    <rPh sb="63" eb="66">
      <t>ソチリツ</t>
    </rPh>
    <rPh sb="67" eb="68">
      <t>タカ</t>
    </rPh>
    <rPh sb="69" eb="72">
      <t>カソサイ</t>
    </rPh>
    <rPh sb="73" eb="75">
      <t>ショウカン</t>
    </rPh>
    <rPh sb="81" eb="83">
      <t>ジッシツ</t>
    </rPh>
    <rPh sb="83" eb="86">
      <t>コウサイヒ</t>
    </rPh>
    <rPh sb="86" eb="88">
      <t>ヒリツ</t>
    </rPh>
    <rPh sb="89" eb="91">
      <t>ルイジ</t>
    </rPh>
    <rPh sb="91" eb="93">
      <t>ダンタイ</t>
    </rPh>
    <rPh sb="93" eb="96">
      <t>ヘイキンチ</t>
    </rPh>
    <rPh sb="98" eb="99">
      <t>ヒク</t>
    </rPh>
    <rPh sb="100" eb="101">
      <t>オサ</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</si>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</sst>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080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9B93-4D85-B68A-D02BF61DFA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152884</c:v>
                </c:pt>
                <c:pt idx="1">
                  <c:v>143058</c:v>
                </c:pt>
                <c:pt idx="2">
                  <c:v>97445</c:v>
                </c:pt>
                <c:pt idx="3">
                  <c:v>126206</c:v>
                </c:pt>
                <c:pt idx="4">
                  <c:v>100801</c:v>
                </c:pt>
              </c:numCache>
            </c:numRef>
          </c:val>
          <c:smooth val="0"/>
          <c:extLst>
            <c:ext xmlns:c16="http://schemas.microsoft.com/office/drawing/2014/chart" uri="{C3380CC4-5D6E-409C-BE32-E72D297353CC}">
              <c16:uniqueId val="{00000001-9B93-4D85-B68A-D02BF61DFA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17.77</c:v>
                </c:pt>
                <c:pt idx="1">
                  <c:v>14.81</c:v>
                </c:pt>
                <c:pt idx="2">
                  <c:v>10.72</c:v>
                </c:pt>
                <c:pt idx="3">
                  <c:v>12.72</c:v>
                </c:pt>
                <c:pt idx="4">
                  <c:v>21.31</c:v>
                </c:pt>
              </c:numCache>
            </c:numRef>
          </c:val>
          <c:extLst>
            <c:ext xmlns:c16="http://schemas.microsoft.com/office/drawing/2014/chart" uri="{C3380CC4-5D6E-409C-BE32-E72D297353CC}">
              <c16:uniqueId val="{00000000-2BFE-4A63-8FB2-DD61B74781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85.69</c:v>
                </c:pt>
                <c:pt idx="1">
                  <c:v>74.599999999999994</c:v>
                </c:pt>
                <c:pt idx="2">
                  <c:v>60.27</c:v>
                </c:pt>
                <c:pt idx="3">
                  <c:v>55.86</c:v>
                </c:pt>
                <c:pt idx="4">
                  <c:v>54.62</c:v>
                </c:pt>
              </c:numCache>
            </c:numRef>
          </c:val>
          <c:extLst>
            <c:ext xmlns:c16="http://schemas.microsoft.com/office/drawing/2014/chart" uri="{C3380CC4-5D6E-409C-BE32-E72D297353CC}">
              <c16:uniqueId val="{00000001-2BFE-4A63-8FB2-DD61B74781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30.16</c:v>
                </c:pt>
                <c:pt idx="1">
                  <c:v>-9.99</c:v>
                </c:pt>
                <c:pt idx="2">
                  <c:v>-19.55</c:v>
                </c:pt>
                <c:pt idx="3">
                  <c:v>2.83</c:v>
                </c:pt>
                <c:pt idx="4">
                  <c:v>21.63</c:v>
                </c:pt>
              </c:numCache>
            </c:numRef>
          </c:val>
          <c:smooth val="0"/>
          <c:extLst>
            <c:ext xmlns:c16="http://schemas.microsoft.com/office/drawing/2014/chart" uri="{C3380CC4-5D6E-409C-BE32-E72D297353CC}">
              <c16:uniqueId val="{00000002-2BFE-4A63-8FB2-DD61B74781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0.02</c:v>
                </c:pt>
                <c:pt idx="4">
                  <c:v>#N/A</c:v>
                </c:pt>
                <c:pt idx="5">
                  <c:v>0.04</c:v>
                </c:pt>
                <c:pt idx="6">
                  <c:v>#N/A</c:v>
                </c:pt>
                <c:pt idx="7">
                  <c:v>0.01</c:v>
                </c:pt>
                <c:pt idx="8">
                  <c:v>#N/A</c:v>
                </c:pt>
                <c:pt idx="9">
                  <c:v>0</c:v>
                </c:pt>
              </c:numCache>
            </c:numRef>
          </c:val>
          <c:extLst>
            <c:ext xmlns:c16="http://schemas.microsoft.com/office/drawing/2014/chart" uri="{C3380CC4-5D6E-409C-BE32-E72D297353CC}">
              <c16:uniqueId val="{00000000-BB18-45F5-9FFA-B0B5A811BB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18-45F5-9FFA-B0B5A811BB51}"/>
            </c:ext>
          </c:extLst>
        </c:ser>
        <c:ser>
          <c:idx val="2"/>
          <c:order val="2"/>
          <c:tx>
            <c:strRef>
              <c:f>データシート!$A$29</c:f>
              <c:strCache>
                <c:ptCount val="1"/>
                <c:pt idx="0">
                  <c:v>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2-BB18-45F5-9FFA-B0B5A811BB51}"/>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3-BB18-45F5-9FFA-B0B5A811BB51}"/>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0.24</c:v>
                </c:pt>
                <c:pt idx="2">
                  <c:v>#N/A</c:v>
                </c:pt>
                <c:pt idx="3">
                  <c:v>0.17</c:v>
                </c:pt>
                <c:pt idx="4">
                  <c:v>#N/A</c:v>
                </c:pt>
                <c:pt idx="5">
                  <c:v>0.23</c:v>
                </c:pt>
                <c:pt idx="6">
                  <c:v>#N/A</c:v>
                </c:pt>
                <c:pt idx="7">
                  <c:v>0.04</c:v>
                </c:pt>
                <c:pt idx="8">
                  <c:v>#N/A</c:v>
                </c:pt>
                <c:pt idx="9">
                  <c:v>0.03</c:v>
                </c:pt>
              </c:numCache>
            </c:numRef>
          </c:val>
          <c:extLst>
            <c:ext xmlns:c16="http://schemas.microsoft.com/office/drawing/2014/chart" uri="{C3380CC4-5D6E-409C-BE32-E72D297353CC}">
              <c16:uniqueId val="{00000004-BB18-45F5-9FFA-B0B5A811BB5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2.31</c:v>
                </c:pt>
                <c:pt idx="2">
                  <c:v>#N/A</c:v>
                </c:pt>
                <c:pt idx="3">
                  <c:v>2.39</c:v>
                </c:pt>
                <c:pt idx="4">
                  <c:v>#N/A</c:v>
                </c:pt>
                <c:pt idx="5">
                  <c:v>1.87</c:v>
                </c:pt>
                <c:pt idx="6">
                  <c:v>#N/A</c:v>
                </c:pt>
                <c:pt idx="7">
                  <c:v>1.86</c:v>
                </c:pt>
                <c:pt idx="8">
                  <c:v>#N/A</c:v>
                </c:pt>
                <c:pt idx="9">
                  <c:v>0.93</c:v>
                </c:pt>
              </c:numCache>
            </c:numRef>
          </c:val>
          <c:extLst>
            <c:ext xmlns:c16="http://schemas.microsoft.com/office/drawing/2014/chart" uri="{C3380CC4-5D6E-409C-BE32-E72D297353CC}">
              <c16:uniqueId val="{00000005-BB18-45F5-9FFA-B0B5A811BB5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3.16</c:v>
                </c:pt>
                <c:pt idx="2">
                  <c:v>#N/A</c:v>
                </c:pt>
                <c:pt idx="3">
                  <c:v>3.12</c:v>
                </c:pt>
                <c:pt idx="4">
                  <c:v>#N/A</c:v>
                </c:pt>
                <c:pt idx="5">
                  <c:v>3.21</c:v>
                </c:pt>
                <c:pt idx="6">
                  <c:v>#N/A</c:v>
                </c:pt>
                <c:pt idx="7">
                  <c:v>3.4</c:v>
                </c:pt>
                <c:pt idx="8">
                  <c:v>#N/A</c:v>
                </c:pt>
                <c:pt idx="9">
                  <c:v>3.98</c:v>
                </c:pt>
              </c:numCache>
            </c:numRef>
          </c:val>
          <c:extLst>
            <c:ext xmlns:c16="http://schemas.microsoft.com/office/drawing/2014/chart" uri="{C3380CC4-5D6E-409C-BE32-E72D297353CC}">
              <c16:uniqueId val="{00000006-BB18-45F5-9FFA-B0B5A811BB5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5.67</c:v>
                </c:pt>
                <c:pt idx="2">
                  <c:v>#N/A</c:v>
                </c:pt>
                <c:pt idx="3">
                  <c:v>6.41</c:v>
                </c:pt>
                <c:pt idx="4">
                  <c:v>#N/A</c:v>
                </c:pt>
                <c:pt idx="5">
                  <c:v>5.63</c:v>
                </c:pt>
                <c:pt idx="6">
                  <c:v>#N/A</c:v>
                </c:pt>
                <c:pt idx="7">
                  <c:v>8.1</c:v>
                </c:pt>
                <c:pt idx="8">
                  <c:v>#N/A</c:v>
                </c:pt>
                <c:pt idx="9">
                  <c:v>6.29</c:v>
                </c:pt>
              </c:numCache>
            </c:numRef>
          </c:val>
          <c:extLst>
            <c:ext xmlns:c16="http://schemas.microsoft.com/office/drawing/2014/chart" uri="{C3380CC4-5D6E-409C-BE32-E72D297353CC}">
              <c16:uniqueId val="{00000007-BB18-45F5-9FFA-B0B5A811BB51}"/>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10.43</c:v>
                </c:pt>
                <c:pt idx="2">
                  <c:v>#N/A</c:v>
                </c:pt>
                <c:pt idx="3">
                  <c:v>9.99</c:v>
                </c:pt>
                <c:pt idx="4">
                  <c:v>#N/A</c:v>
                </c:pt>
                <c:pt idx="5">
                  <c:v>10.18</c:v>
                </c:pt>
                <c:pt idx="6">
                  <c:v>#N/A</c:v>
                </c:pt>
                <c:pt idx="7">
                  <c:v>9.41</c:v>
                </c:pt>
                <c:pt idx="8">
                  <c:v>#N/A</c:v>
                </c:pt>
                <c:pt idx="9">
                  <c:v>9.27</c:v>
                </c:pt>
              </c:numCache>
            </c:numRef>
          </c:val>
          <c:extLst>
            <c:ext xmlns:c16="http://schemas.microsoft.com/office/drawing/2014/chart" uri="{C3380CC4-5D6E-409C-BE32-E72D297353CC}">
              <c16:uniqueId val="{00000008-BB18-45F5-9FFA-B0B5A811BB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17.7</c:v>
                </c:pt>
                <c:pt idx="2">
                  <c:v>#N/A</c:v>
                </c:pt>
                <c:pt idx="3">
                  <c:v>14.76</c:v>
                </c:pt>
                <c:pt idx="4">
                  <c:v>#N/A</c:v>
                </c:pt>
                <c:pt idx="5">
                  <c:v>10.68</c:v>
                </c:pt>
                <c:pt idx="6">
                  <c:v>#N/A</c:v>
                </c:pt>
                <c:pt idx="7">
                  <c:v>12.69</c:v>
                </c:pt>
                <c:pt idx="8">
                  <c:v>#N/A</c:v>
                </c:pt>
                <c:pt idx="9">
                  <c:v>21.28</c:v>
                </c:pt>
              </c:numCache>
            </c:numRef>
          </c:val>
          <c:extLst>
            <c:ext xmlns:c16="http://schemas.microsoft.com/office/drawing/2014/chart" uri="{C3380CC4-5D6E-409C-BE32-E72D297353CC}">
              <c16:uniqueId val="{00000009-BB18-45F5-9FFA-B0B5A811BB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379</c:v>
                </c:pt>
                <c:pt idx="5">
                  <c:v>408</c:v>
                </c:pt>
                <c:pt idx="8">
                  <c:v>402</c:v>
                </c:pt>
                <c:pt idx="11">
                  <c:v>450</c:v>
                </c:pt>
                <c:pt idx="14">
                  <c:v>494</c:v>
                </c:pt>
              </c:numCache>
            </c:numRef>
          </c:val>
          <c:extLst>
            <c:ext xmlns:c16="http://schemas.microsoft.com/office/drawing/2014/chart" uri="{C3380CC4-5D6E-409C-BE32-E72D297353CC}">
              <c16:uniqueId val="{00000000-3DB9-4D7F-A93B-EA0C603717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B9-4D7F-A93B-EA0C603717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B9-4D7F-A93B-EA0C603717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5</c:v>
                </c:pt>
                <c:pt idx="12">
                  <c:v>7</c:v>
                </c:pt>
              </c:numCache>
            </c:numRef>
          </c:val>
          <c:extLst>
            <c:ext xmlns:c16="http://schemas.microsoft.com/office/drawing/2014/chart" uri="{C3380CC4-5D6E-409C-BE32-E72D297353CC}">
              <c16:uniqueId val="{00000003-3DB9-4D7F-A93B-EA0C603717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71</c:v>
                </c:pt>
                <c:pt idx="3">
                  <c:v>72</c:v>
                </c:pt>
                <c:pt idx="6">
                  <c:v>77</c:v>
                </c:pt>
                <c:pt idx="9">
                  <c:v>71</c:v>
                </c:pt>
                <c:pt idx="12">
                  <c:v>73</c:v>
                </c:pt>
              </c:numCache>
            </c:numRef>
          </c:val>
          <c:extLst>
            <c:ext xmlns:c16="http://schemas.microsoft.com/office/drawing/2014/chart" uri="{C3380CC4-5D6E-409C-BE32-E72D297353CC}">
              <c16:uniqueId val="{00000004-3DB9-4D7F-A93B-EA0C603717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B9-4D7F-A93B-EA0C603717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B9-4D7F-A93B-EA0C603717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323</c:v>
                </c:pt>
                <c:pt idx="3">
                  <c:v>365</c:v>
                </c:pt>
                <c:pt idx="6">
                  <c:v>370</c:v>
                </c:pt>
                <c:pt idx="9">
                  <c:v>467</c:v>
                </c:pt>
                <c:pt idx="12">
                  <c:v>499</c:v>
                </c:pt>
              </c:numCache>
            </c:numRef>
          </c:val>
          <c:extLst>
            <c:ext xmlns:c16="http://schemas.microsoft.com/office/drawing/2014/chart" uri="{C3380CC4-5D6E-409C-BE32-E72D297353CC}">
              <c16:uniqueId val="{00000007-3DB9-4D7F-A93B-EA0C603717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c:v>
                </c:pt>
                <c:pt idx="2">
                  <c:v>#N/A</c:v>
                </c:pt>
                <c:pt idx="3">
                  <c:v>#N/A</c:v>
                </c:pt>
                <c:pt idx="4">
                  <c:v>34</c:v>
                </c:pt>
                <c:pt idx="5">
                  <c:v>#N/A</c:v>
                </c:pt>
                <c:pt idx="6">
                  <c:v>#N/A</c:v>
                </c:pt>
                <c:pt idx="7">
                  <c:v>50</c:v>
                </c:pt>
                <c:pt idx="8">
                  <c:v>#N/A</c:v>
                </c:pt>
                <c:pt idx="9">
                  <c:v>#N/A</c:v>
                </c:pt>
                <c:pt idx="10">
                  <c:v>93</c:v>
                </c:pt>
                <c:pt idx="11">
                  <c:v>#N/A</c:v>
                </c:pt>
                <c:pt idx="12">
                  <c:v>#N/A</c:v>
                </c:pt>
                <c:pt idx="13">
                  <c:v>85</c:v>
                </c:pt>
                <c:pt idx="14">
                  <c:v>#N/A</c:v>
                </c:pt>
              </c:numCache>
            </c:numRef>
          </c:val>
          <c:smooth val="0"/>
          <c:extLst>
            <c:ext xmlns:c16="http://schemas.microsoft.com/office/drawing/2014/chart" uri="{C3380CC4-5D6E-409C-BE32-E72D297353CC}">
              <c16:uniqueId val="{00000008-3DB9-4D7F-A93B-EA0C603717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4506</c:v>
                </c:pt>
                <c:pt idx="5">
                  <c:v>4626</c:v>
                </c:pt>
                <c:pt idx="8">
                  <c:v>4577</c:v>
                </c:pt>
                <c:pt idx="11">
                  <c:v>4498</c:v>
                </c:pt>
                <c:pt idx="14">
                  <c:v>4415</c:v>
                </c:pt>
              </c:numCache>
            </c:numRef>
          </c:val>
          <c:extLst>
            <c:ext xmlns:c16="http://schemas.microsoft.com/office/drawing/2014/chart" uri="{C3380CC4-5D6E-409C-BE32-E72D297353CC}">
              <c16:uniqueId val="{00000000-FAB1-4493-8A58-1A3CB148FA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AB1-4493-8A58-1A3CB148FA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3420</c:v>
                </c:pt>
                <c:pt idx="5">
                  <c:v>3837</c:v>
                </c:pt>
                <c:pt idx="8">
                  <c:v>3543</c:v>
                </c:pt>
                <c:pt idx="11">
                  <c:v>3738</c:v>
                </c:pt>
                <c:pt idx="14">
                  <c:v>3884</c:v>
                </c:pt>
              </c:numCache>
            </c:numRef>
          </c:val>
          <c:extLst>
            <c:ext xmlns:c16="http://schemas.microsoft.com/office/drawing/2014/chart" uri="{C3380CC4-5D6E-409C-BE32-E72D297353CC}">
              <c16:uniqueId val="{00000002-FAB1-4493-8A58-1A3CB148FA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B1-4493-8A58-1A3CB148FA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B1-4493-8A58-1A3CB148FA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B1-4493-8A58-1A3CB148FA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575</c:v>
                </c:pt>
                <c:pt idx="3">
                  <c:v>505</c:v>
                </c:pt>
                <c:pt idx="6">
                  <c:v>472</c:v>
                </c:pt>
                <c:pt idx="9">
                  <c:v>427</c:v>
                </c:pt>
                <c:pt idx="12">
                  <c:v>424</c:v>
                </c:pt>
              </c:numCache>
            </c:numRef>
          </c:val>
          <c:extLst>
            <c:ext xmlns:c16="http://schemas.microsoft.com/office/drawing/2014/chart" uri="{C3380CC4-5D6E-409C-BE32-E72D297353CC}">
              <c16:uniqueId val="{00000006-FAB1-4493-8A58-1A3CB148FA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c:v>
                </c:pt>
                <c:pt idx="3">
                  <c:v>26</c:v>
                </c:pt>
                <c:pt idx="6">
                  <c:v>31</c:v>
                </c:pt>
                <c:pt idx="9">
                  <c:v>38</c:v>
                </c:pt>
                <c:pt idx="12">
                  <c:v>38</c:v>
                </c:pt>
              </c:numCache>
            </c:numRef>
          </c:val>
          <c:extLst>
            <c:ext xmlns:c16="http://schemas.microsoft.com/office/drawing/2014/chart" uri="{C3380CC4-5D6E-409C-BE32-E72D297353CC}">
              <c16:uniqueId val="{00000007-FAB1-4493-8A58-1A3CB148FA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954</c:v>
                </c:pt>
                <c:pt idx="3">
                  <c:v>958</c:v>
                </c:pt>
                <c:pt idx="6">
                  <c:v>954</c:v>
                </c:pt>
                <c:pt idx="9">
                  <c:v>904</c:v>
                </c:pt>
                <c:pt idx="12">
                  <c:v>873</c:v>
                </c:pt>
              </c:numCache>
            </c:numRef>
          </c:val>
          <c:extLst>
            <c:ext xmlns:c16="http://schemas.microsoft.com/office/drawing/2014/chart" uri="{C3380CC4-5D6E-409C-BE32-E72D297353CC}">
              <c16:uniqueId val="{00000008-FAB1-4493-8A58-1A3CB148FA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B1-4493-8A58-1A3CB148FA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4842</c:v>
                </c:pt>
                <c:pt idx="3">
                  <c:v>5103</c:v>
                </c:pt>
                <c:pt idx="6">
                  <c:v>5095</c:v>
                </c:pt>
                <c:pt idx="9">
                  <c:v>5077</c:v>
                </c:pt>
                <c:pt idx="12">
                  <c:v>4820</c:v>
                </c:pt>
              </c:numCache>
            </c:numRef>
          </c:val>
          <c:extLst>
            <c:ext xmlns:c16="http://schemas.microsoft.com/office/drawing/2014/chart" uri="{C3380CC4-5D6E-409C-BE32-E72D297353CC}">
              <c16:uniqueId val="{0000000A-FAB1-4493-8A58-1A3CB148FA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B1-4493-8A58-1A3CB148FA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1537</c:v>
                </c:pt>
                <c:pt idx="1">
                  <c:v>1539</c:v>
                </c:pt>
                <c:pt idx="2">
                  <c:v>1594</c:v>
                </c:pt>
              </c:numCache>
            </c:numRef>
          </c:val>
          <c:extLst>
            <c:ext xmlns:c16="http://schemas.microsoft.com/office/drawing/2014/chart" uri="{C3380CC4-5D6E-409C-BE32-E72D297353CC}">
              <c16:uniqueId val="{00000000-7C49-4F3D-BDA3-4550643BD4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369</c:v>
                </c:pt>
                <c:pt idx="1">
                  <c:v>550</c:v>
                </c:pt>
                <c:pt idx="2">
                  <c:v>401</c:v>
                </c:pt>
              </c:numCache>
            </c:numRef>
          </c:val>
          <c:extLst>
            <c:ext xmlns:c16="http://schemas.microsoft.com/office/drawing/2014/chart" uri="{C3380CC4-5D6E-409C-BE32-E72D297353CC}">
              <c16:uniqueId val="{00000001-7C49-4F3D-BDA3-4550643BD4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1514</c:v>
                </c:pt>
                <c:pt idx="1">
                  <c:v>1516</c:v>
                </c:pt>
                <c:pt idx="2">
                  <c:v>1736</c:v>
                </c:pt>
              </c:numCache>
            </c:numRef>
          </c:val>
          <c:extLst>
            <c:ext xmlns:c16="http://schemas.microsoft.com/office/drawing/2014/chart" uri="{C3380CC4-5D6E-409C-BE32-E72D297353CC}">
              <c16:uniqueId val="{00000002-7C49-4F3D-BDA3-4550643BD4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{54A0B85C-2F8E-4713-B1B1-43C1A1AD4162}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891-474E-9C3B-41EA85921D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{2C903301-D843-4BBE-9546-1D730353164D}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91-474E-9C3B-41EA85921D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{61D79B3B-5219-4BFA-B204-3179E2687865}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91-474E-9C3B-41EA85921D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{F3A78696-0269-45DC-AB03-D6157F164F30}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91-474E-9C3B-41EA85921D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{E0DA9F23-A7C8-49F6-8F39-FDA92D9FC0CA}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91-474E-9C3B-41EA85921D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{770BBE57-6001-4FB7-BD09-570159EA8218}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891-474E-9C3B-41EA85921D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{129C943A-55E2-4A6D-9DBA-1C536754153A}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891-474E-9C3B-41EA85921D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{B5958FD7-C2AD-4ABD-B3FF-E860204A2986}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891-474E-9C3B-41EA85921D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{9DF2CEBF-82A0-407D-AD04-202ECE139F7A}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891-474E-9C3B-41EA85921D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50.2</c:v>
                </c:pt>
                <c:pt idx="16">
                  <c:v>52.3</c:v>
                </c:pt>
                <c:pt idx="24">
                  <c:v>49.7</c:v>
                </c:pt>
                <c:pt idx="32">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891-474E-9C3B-41EA85921D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{1565819E-32B5-4BA0-BA1B-942E46679579}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891-474E-9C3B-41EA85921D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{1B4F2D2A-E927-44B0-94E9-1F3A341F92F6}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91-474E-9C3B-41EA85921D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{7CC1F653-08C6-4D04-9524-F2FC3EF2AAB8}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91-474E-9C3B-41EA85921D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{6FC50C4D-8CD3-42FD-BCAB-99F78CD5679A}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91-474E-9C3B-41EA85921D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{5F13879E-35DF-44D8-91A7-450D951E6A45}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91-474E-9C3B-41EA85921D2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{2D92E323-79F9-48AD-880C-FF214682F680}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891-474E-9C3B-41EA85921D2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{853E4F07-7E60-4004-8190-FF207E515ED1}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891-474E-9C3B-41EA85921D2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{F45AA5D8-3561-4D19-9C2B-15072079E023}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891-474E-9C3B-41EA85921D2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{0C9F2F03-10D6-4AB4-BA35-F9FB12083CB4}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891-474E-9C3B-41EA85921D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891-474E-9C3B-41EA85921D24}"/>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{A4152EFD-483E-4AA4-A5AC-22BD0C3F2D5B}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FEB-43F4-9200-B5AA934B05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{CDBAE8C6-D8CD-4CC9-9485-E964CE3A9D81}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EB-43F4-9200-B5AA934B05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{75347462-7175-4F4D-80C7-E3C5FD274136}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EB-43F4-9200-B5AA934B05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{DB2790AE-2532-46EC-8C5C-5A8CE41DE069}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EB-43F4-9200-B5AA934B05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{6AFE227F-1817-4E99-9E0A-933102F6BDAA}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EB-43F4-9200-B5AA934B059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{C1BF54AB-C84C-4430-9432-A9544A33DE55}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FEB-43F4-9200-B5AA934B059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{7BF291F3-465E-4D28-93C1-BDF0BD493C48}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FEB-43F4-9200-B5AA934B059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{AA7A25A8-D130-4D41-B612-E76B42166551}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FEB-43F4-9200-B5AA934B059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{77418F4A-3B35-42CF-88E4-ECDC66208FE8}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FEB-43F4-9200-B5AA934B05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1.2</c:v>
                </c:pt>
                <c:pt idx="16">
                  <c:v>1.6</c:v>
                </c:pt>
                <c:pt idx="24">
                  <c:v>2.6</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EB-43F4-9200-B5AA934B05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{625C0CA8-2E9C-4312-8839-5D6FC1B57A8B}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FEB-43F4-9200-B5AA934B05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{CECA74DF-4345-4A08-87C8-C0413FB8ECE6}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EB-43F4-9200-B5AA934B05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{4103F057-03EE-4015-B43E-43B9D18B4825}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EB-43F4-9200-B5AA934B05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{445BFF45-81D7-4562-BC83-5FECA0135F15}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EB-43F4-9200-B5AA934B05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{72979817-D4C0-45CA-A710-8C09A43C0CDF}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EB-43F4-9200-B5AA934B0593}"/>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{9F18E467-3615-4639-BAEF-C76CC7A87C31}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FEB-43F4-9200-B5AA934B059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{44935E64-9552-4D77-8F48-CC14E3CB8EA7}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FEB-43F4-9200-B5AA934B0593}"/>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{A3AC0ECA-FACE-43D5-9BC5-E9A8E4634EB6}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FEB-43F4-9200-B5AA934B0593}"/>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{ABF3AEDF-33CD-4AED-A159-441F7818CEE3}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FEB-43F4-9200-B5AA934B05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EB-43F4-9200-B5AA934B0593}"/>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本町は過疎債等を積極的に活用しているため、算入公債費の割合は高いが、実質公債費比率は低く抑えられている。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該当なし。</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本町の将来負担比率は財政調整基金等充当可能基金への積立と、基準財政需要額に算入される交付税措置率の高い過疎債を積極的に活用することで、平成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年度より数値はゼロになった。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主な増要因は、公共施設等整備基金に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千円の積立を行ったことである。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各基金の設置目的に合わせ適切に管理していく。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353784</xdr:colOff>
      <xdr:row>55</xdr:row>
      <xdr:rowOff>11134</xdr:rowOff>
    </xdr:from>
    <xdr:to>
      <xdr:col>14</xdr:col>
      <xdr:colOff>94248</xdr:colOff>
      <xdr:row>63</xdr:row>
      <xdr:rowOff>51458</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84034" y="12706598"/>
          <a:ext cx="11660321" cy="4979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公共施設や備品の整備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・福祉基金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高齢者等の保健福祉の推進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・矢祭町地域産業振興基金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農林業、商工観光振興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・髙田基金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未来を担う子どもたちの人材育成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・矢祭町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･ふるさと人づくり基金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町民の人材育成事業等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千円を積立て。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利子のみ積立て。増減なし。</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・矢祭町地域産業振興基金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利子のみ積立て。増減なし。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・髙田基金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元金積立て分と同額を取り崩したため大きな増減なし。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・矢祭町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･ふるさと人づくり基金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千円を積立て。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各事業の財源とするため、引続き計画的に積み立てを行う。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55,154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剰余金については、地方財政法に基づき財政調整基金に積み立てる。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繰上償還の財源とするため、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268575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定期的な繰上償還を行うために、計画的な積み立てを行う。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FA5B30-DA3B-44DF-B5A3-AEB72092B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A7598F1-A344-465D-9063-2352F57CD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1BA0DB7-94BE-45B6-84E0-8E032A3393C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77CC3C-2616-417C-B801-49D698B5C4A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F38D0F1-A5B7-43D5-AD0A-E3A907BD178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9F1953D-3503-4DAA-91FA-484E06EF061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530A6C9-4C02-41E0-904C-A670357DC35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D5559A5-6DAB-429B-876E-0D53575F31E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C149B70-19E0-4BE1-8520-F2ED5573546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C3264BE-8751-4DCF-AE39-9CE85A45094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BFE6CED-39B8-48D3-861A-684E425450D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0B133CA-901E-4819-98F2-00DDF6AA5F0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813E4AF-3848-49F2-8640-934CE286232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6CFE294-81EF-47B0-987F-C8EC2EC65E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FD2AE6D-15CF-4CC9-9783-2EA987C1350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9ED086F-4240-46BF-8A7A-0368F22DA87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EAF286D-B247-4B6E-970E-E8D474294D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28DC397-9EB0-4013-8C48-CB796DC4A49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C1BB03C-F457-4A7D-82C7-2A6F862C10B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191F269-537D-4B6F-A454-1931DC0298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03B16C0-36E7-4C4B-85AF-6D356A67249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D56615A-D0D5-4334-B781-1DB8B1CE1BF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5,481
5,451
118.27
5,852,186
5,089,168
621,777
2,918,150
4,819,557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688D3EE-19E9-400E-BD72-3ACC5C436AA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1A20235-6D92-4F18-A157-C700FFB5A03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E0D6E25-A4BB-4A55-B255-E9A49C6B041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30D26B4-7BD0-4943-90CF-7BB5907107B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B24D660-6CFF-435A-B033-90821F21ED7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86016FB-053F-48FA-9F07-FF15FB4B4EF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A5A76A4-2219-4545-828A-0E6692F704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874AC46-1BE1-4A3B-9851-894AA00003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8D1602E-E851-4063-8FE7-4EF9E96C1D7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EC2A815-77D9-4873-87F4-6DA36F6809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B5E16E5-9CA5-4DCA-A8DE-64AA0C121F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F0538E1-AC61-49E2-A965-B41029E15D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E30DDE0-992B-43F3-8C58-CFF56FE5624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441189C-2664-4300-88D7-04298D71CD2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C915DEB-4408-466A-8220-731FB83844A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D031A67-16A5-4429-AF8B-2A173700CC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85047D1-0ED2-4BC8-96C8-0921B1705DD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9EE3A41-5E0F-4995-9E1B-1F70FA606CB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77E7C83-3E3A-4BE9-87D5-2EDCFF9E684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50496E2-7A8C-4E7E-AFD7-83610F32D1E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DC2D7AA-F8C1-4CED-B87F-32543FD1C01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B5FB06C-E70B-48C9-B34B-B390AD8DBA8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60EB541-C56B-4231-9A52-24E6372B00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2D84F80-23BD-42AF-84C7-C06719AA1C9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84D1177-696F-4F42-B08C-494884742E2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2F53BDD-0E13-4E80-923C-019909BB8C9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C77C80C-8DFE-424B-9EF1-47D3177D72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1065202-8062-47C8-BB97-1ED239E68D4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8A71A45-AF13-441A-A8B1-6CD7E729100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82C10E7-90FD-49FE-8187-5F5E92DBC05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7FA7A0A-8971-4E21-A791-CDA7EE16BC6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1755696-9E75-4FA6-8AA4-AE288EABCCB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07564C2-2507-4385-8761-66065DC92A7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9314DFF-0A19-46F7-AC35-046E9911F94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064A1FA-2B15-4DAB-8532-766B5C29384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等のインフラ整備をはじめ、教育関係施設が統廃合され校舎等の新設を進めてきたことから原価償却率は横ばいの傾向にある。今後、減価償却率が上昇する見込みであるため公共施設整備計画に基づき施設等の最適化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50B7A0B-362A-4815-8D70-20A96474DC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A0E46AA-4D95-4821-A136-331A955A2E2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1BC6FEC-B4D1-4CF8-83C8-B83ACA9ABD4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EFC9A5D3-A7F7-42D0-B64A-9ACA14EAF56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756BA82E-FFBE-48D3-BEB8-FF2E2777C2F5}"/>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50734859-7FE0-4B8C-ADBA-DFA00E2E485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399AB47-79E1-4C83-90DB-5E0D6974351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5EF2329-E5FF-450A-8D7D-E550FFDD72B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5D430168-1216-4C84-B9C9-15A2EA3653E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6CDFDD1A-DCF9-47F3-B7CD-5F148F80189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CB981BB-B4C4-49DA-BB99-345E902BED3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8E36A738-9BCE-4357-8A62-8BB11356E67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F493C02B-068E-4854-87A7-046D3450375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A0E1503-7738-4D5A-923C-6D968787514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4CF08E1C-5F65-41F6-B035-E6483A41323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5706CDD-0453-4B5F-AC6A-22825182F17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484FF92C-803D-4F88-A4BD-5103BB6DCDCC}"/>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BCD647C3-2AFB-467B-BD14-0404B1823F5D}"/>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FC496E65-AAD4-4759-B38C-B9F60358677D}"/>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03D9927E-5317-47EE-A56C-29A897F6288F}"/>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23050E96-FF17-497F-8DB5-327F3931806A}"/>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a:extLst>
            <a:ext uri="{FF2B5EF4-FFF2-40B4-BE49-F238E27FC236}">
              <a16:creationId xmlns:a16="http://schemas.microsoft.com/office/drawing/2014/main" id="{2BB4B272-6788-4A50-AA47-CC02697E056A}"/>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35F751B8-D8F3-457F-84C3-81F033135406}"/>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a:extLst>
            <a:ext uri="{FF2B5EF4-FFF2-40B4-BE49-F238E27FC236}">
              <a16:creationId xmlns:a16="http://schemas.microsoft.com/office/drawing/2014/main" id="{8C9B8448-2495-4825-A596-23EA888FBFC7}"/>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id="{10BDE923-74D9-4C5C-B2C8-EC2ED861DE13}"/>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a:extLst>
            <a:ext uri="{FF2B5EF4-FFF2-40B4-BE49-F238E27FC236}">
              <a16:creationId xmlns:a16="http://schemas.microsoft.com/office/drawing/2014/main" id="{156E0796-3E5A-413B-8523-DB01EA299384}"/>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a:extLst>
            <a:ext uri="{FF2B5EF4-FFF2-40B4-BE49-F238E27FC236}">
              <a16:creationId xmlns:a16="http://schemas.microsoft.com/office/drawing/2014/main" id="{53CA4175-92E3-411F-B888-B35712D81C6F}"/>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101B366-9C5C-4967-8107-C97A0E98739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E086DDB-C2CB-4BB3-9A87-9FAF4B77BD8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49F83C7-49E0-4C3D-923F-4B1DEBF9E99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3CAB7D6-FC8F-47D6-86EE-62E350E13CC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65ADC95-DF30-4252-BB68-D838DB7487B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85196</xdr:rowOff>
    </xdr:from>
    <xdr:to>
      <xdr:col>23</xdr:col>
      <xdr:colOff>136525</xdr:colOff>
      <xdr:row>30</xdr:row>
      <xdr:rowOff>15346</xdr:rowOff>
    </xdr:to>
    <xdr:sp macro="" textlink="">
      <xdr:nvSpPr>
        <xdr:cNvPr id="91" name="楕円 90">
          <a:extLst>
            <a:ext uri="{FF2B5EF4-FFF2-40B4-BE49-F238E27FC236}">
              <a16:creationId xmlns:a16="http://schemas.microsoft.com/office/drawing/2014/main" id="{054CD548-3019-48BE-B098-53D2CE57C6AC}"/>
            </a:ext>
          </a:extLst>
        </xdr:cNvPr>
        <xdr:cNvSpPr/>
      </xdr:nvSpPr>
      <xdr:spPr>
        <a:xfrm>
          <a:off x="4711700" y="5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108073</xdr:rowOff>
    </xdr:from>
    <xdr:ext cx="405111" cy="259045"/>
    <xdr:sp macro="" textlink="">
      <xdr:nvSpPr>
        <xdr:cNvPr id="92" name="有形固定資産減価償却率該当値テキスト">
          <a:extLst>
            <a:ext uri="{FF2B5EF4-FFF2-40B4-BE49-F238E27FC236}">
              <a16:creationId xmlns:a16="http://schemas.microsoft.com/office/drawing/2014/main" id="{4C1E4E5F-1737-4F0F-AB8C-BE164CA67642}"/>
            </a:ext>
          </a:extLst>
        </xdr:cNvPr>
        <xdr:cNvSpPr txBox="1"/>
      </xdr:nvSpPr>
      <xdr:spPr>
        <a:xfrm>
          <a:off x="4813300" y="56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52811</xdr:rowOff>
    </xdr:from>
    <xdr:to>
      <xdr:col>19</xdr:col>
      <xdr:colOff>187325</xdr:colOff>
      <xdr:row>29</xdr:row>
      <xdr:rowOff>154411</xdr:rowOff>
    </xdr:to>
    <xdr:sp macro="" textlink="">
      <xdr:nvSpPr>
        <xdr:cNvPr id="93" name="楕円 92">
          <a:extLst>
            <a:ext uri="{FF2B5EF4-FFF2-40B4-BE49-F238E27FC236}">
              <a16:creationId xmlns:a16="http://schemas.microsoft.com/office/drawing/2014/main" id="{CEC68D87-F510-4C7E-8EF4-0B5E4EFCADE7}"/>
            </a:ext>
          </a:extLst>
        </xdr:cNvPr>
        <xdr:cNvSpPr/>
      </xdr:nvSpPr>
      <xdr:spPr>
        <a:xfrm>
          <a:off x="4000500" y="57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103611</xdr:rowOff>
    </xdr:from>
    <xdr:to>
      <xdr:col>23</xdr:col>
      <xdr:colOff>85725</xdr:colOff>
      <xdr:row>29</xdr:row>
      <xdr:rowOff>135996</xdr:rowOff>
    </xdr:to>
    <xdr:cxnSp macro="">
      <xdr:nvCxnSpPr>
        <xdr:cNvPr id="94" name="直線コネクタ 93">
          <a:extLst>
            <a:ext uri="{FF2B5EF4-FFF2-40B4-BE49-F238E27FC236}">
              <a16:creationId xmlns:a16="http://schemas.microsoft.com/office/drawing/2014/main" id="{8D355AA1-3F09-4A5A-9D0E-DEE3F6C24A35}"/>
            </a:ext>
          </a:extLst>
        </xdr:cNvPr>
        <xdr:cNvCxnSpPr/>
      </xdr:nvCxnSpPr>
      <xdr:spPr>
        <a:xfrm>
          <a:off x="4051300" y="584718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99589</xdr:rowOff>
    </xdr:from>
    <xdr:to>
      <xdr:col>15</xdr:col>
      <xdr:colOff>187325</xdr:colOff>
      <xdr:row>30</xdr:row>
      <xdr:rowOff>29739</xdr:rowOff>
    </xdr:to>
    <xdr:sp macro="" textlink="">
      <xdr:nvSpPr>
        <xdr:cNvPr id="95" name="楕円 94">
          <a:extLst>
            <a:ext uri="{FF2B5EF4-FFF2-40B4-BE49-F238E27FC236}">
              <a16:creationId xmlns:a16="http://schemas.microsoft.com/office/drawing/2014/main" id="{EB0448F0-D531-4411-B22C-704660B47960}"/>
            </a:ext>
          </a:extLst>
        </xdr:cNvPr>
        <xdr:cNvSpPr/>
      </xdr:nvSpPr>
      <xdr:spPr>
        <a:xfrm>
          <a:off x="3238500" y="58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103611</xdr:rowOff>
    </xdr:from>
    <xdr:to>
      <xdr:col>19</xdr:col>
      <xdr:colOff>136525</xdr:colOff>
      <xdr:row>29</xdr:row>
      <xdr:rowOff>150389</xdr:rowOff>
    </xdr:to>
    <xdr:cxnSp macro="">
      <xdr:nvCxnSpPr>
        <xdr:cNvPr id="96" name="直線コネクタ 95">
          <a:extLst>
            <a:ext uri="{FF2B5EF4-FFF2-40B4-BE49-F238E27FC236}">
              <a16:creationId xmlns:a16="http://schemas.microsoft.com/office/drawing/2014/main" id="{D5BE4472-F047-4701-8A65-4A7587D234F0}"/>
            </a:ext>
          </a:extLst>
        </xdr:cNvPr>
        <xdr:cNvCxnSpPr/>
      </xdr:nvCxnSpPr>
      <xdr:spPr>
        <a:xfrm flipV="1">
          <a:off x="3289300" y="5847186"/>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61807</xdr:rowOff>
    </xdr:from>
    <xdr:to>
      <xdr:col>11</xdr:col>
      <xdr:colOff>187325</xdr:colOff>
      <xdr:row>29</xdr:row>
      <xdr:rowOff>163407</xdr:rowOff>
    </xdr:to>
    <xdr:sp macro="" textlink="">
      <xdr:nvSpPr>
        <xdr:cNvPr id="97" name="楕円 96">
          <a:extLst>
            <a:ext uri="{FF2B5EF4-FFF2-40B4-BE49-F238E27FC236}">
              <a16:creationId xmlns:a16="http://schemas.microsoft.com/office/drawing/2014/main" id="{5B093E6F-53D9-4D3B-B634-F031F253793A}"/>
            </a:ext>
          </a:extLst>
        </xdr:cNvPr>
        <xdr:cNvSpPr/>
      </xdr:nvSpPr>
      <xdr:spPr>
        <a:xfrm>
          <a:off x="24765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112607</xdr:rowOff>
    </xdr:from>
    <xdr:to>
      <xdr:col>15</xdr:col>
      <xdr:colOff>136525</xdr:colOff>
      <xdr:row>29</xdr:row>
      <xdr:rowOff>150389</xdr:rowOff>
    </xdr:to>
    <xdr:cxnSp macro="">
      <xdr:nvCxnSpPr>
        <xdr:cNvPr id="98" name="直線コネクタ 97">
          <a:extLst>
            <a:ext uri="{FF2B5EF4-FFF2-40B4-BE49-F238E27FC236}">
              <a16:creationId xmlns:a16="http://schemas.microsoft.com/office/drawing/2014/main" id="{7BA7C58F-3F3D-4C0E-975F-D03FF56C1FF8}"/>
            </a:ext>
          </a:extLst>
        </xdr:cNvPr>
        <xdr:cNvCxnSpPr/>
      </xdr:nvCxnSpPr>
      <xdr:spPr>
        <a:xfrm>
          <a:off x="2527300" y="5856182"/>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60008</xdr:rowOff>
    </xdr:from>
    <xdr:to>
      <xdr:col>7</xdr:col>
      <xdr:colOff>187325</xdr:colOff>
      <xdr:row>29</xdr:row>
      <xdr:rowOff>161608</xdr:rowOff>
    </xdr:to>
    <xdr:sp macro="" textlink="">
      <xdr:nvSpPr>
        <xdr:cNvPr id="99" name="楕円 98">
          <a:extLst>
            <a:ext uri="{FF2B5EF4-FFF2-40B4-BE49-F238E27FC236}">
              <a16:creationId xmlns:a16="http://schemas.microsoft.com/office/drawing/2014/main" id="{F105E272-5890-4053-8384-DB4C71B95E4E}"/>
            </a:ext>
          </a:extLst>
        </xdr:cNvPr>
        <xdr:cNvSpPr/>
      </xdr:nvSpPr>
      <xdr:spPr>
        <a:xfrm>
          <a:off x="17145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110808</xdr:rowOff>
    </xdr:from>
    <xdr:to>
      <xdr:col>11</xdr:col>
      <xdr:colOff>136525</xdr:colOff>
      <xdr:row>29</xdr:row>
      <xdr:rowOff>112607</xdr:rowOff>
    </xdr:to>
    <xdr:cxnSp macro="">
      <xdr:nvCxnSpPr>
        <xdr:cNvPr id="100" name="直線コネクタ 99">
          <a:extLst>
            <a:ext uri="{FF2B5EF4-FFF2-40B4-BE49-F238E27FC236}">
              <a16:creationId xmlns:a16="http://schemas.microsoft.com/office/drawing/2014/main" id="{7881F080-2163-4581-B2CC-129A3563765B}"/>
            </a:ext>
          </a:extLst>
        </xdr:cNvPr>
        <xdr:cNvCxnSpPr/>
      </xdr:nvCxnSpPr>
      <xdr:spPr>
        <a:xfrm>
          <a:off x="1765300" y="5854383"/>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a:extLst>
            <a:ext uri="{FF2B5EF4-FFF2-40B4-BE49-F238E27FC236}">
              <a16:creationId xmlns:a16="http://schemas.microsoft.com/office/drawing/2014/main" id="{C43A6A30-F10E-4FC8-A3C6-56CBA55A326B}"/>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a:extLst>
            <a:ext uri="{FF2B5EF4-FFF2-40B4-BE49-F238E27FC236}">
              <a16:creationId xmlns:a16="http://schemas.microsoft.com/office/drawing/2014/main" id="{863515F0-2E67-4DF0-B032-D6C86DD3B20D}"/>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aveValue有形固定資産減価償却率">
          <a:extLst>
            <a:ext uri="{FF2B5EF4-FFF2-40B4-BE49-F238E27FC236}">
              <a16:creationId xmlns:a16="http://schemas.microsoft.com/office/drawing/2014/main" id="{18F071DD-EF7C-4729-AB67-8BBF9DD18E18}"/>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a:extLst>
            <a:ext uri="{FF2B5EF4-FFF2-40B4-BE49-F238E27FC236}">
              <a16:creationId xmlns:a16="http://schemas.microsoft.com/office/drawing/2014/main" id="{52C2A662-DCDD-4EAD-BE36-5E09A0775336}"/>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170938</xdr:rowOff>
    </xdr:from>
    <xdr:ext cx="405111" cy="259045"/>
    <xdr:sp macro="" textlink="">
      <xdr:nvSpPr>
        <xdr:cNvPr id="105" name="n_1mainValue有形固定資産減価償却率">
          <a:extLst>
            <a:ext uri="{FF2B5EF4-FFF2-40B4-BE49-F238E27FC236}">
              <a16:creationId xmlns:a16="http://schemas.microsoft.com/office/drawing/2014/main" id="{F9C21F0F-0FA0-435F-98DB-5BF5DEE3E38A}"/>
            </a:ext>
          </a:extLst>
        </xdr:cNvPr>
        <xdr:cNvSpPr txBox="1"/>
      </xdr:nvSpPr>
      <xdr:spPr>
        <a:xfrm>
          <a:off x="3836044" y="557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46266</xdr:rowOff>
    </xdr:from>
    <xdr:ext cx="405111" cy="259045"/>
    <xdr:sp macro="" textlink="">
      <xdr:nvSpPr>
        <xdr:cNvPr id="106" name="n_2mainValue有形固定資産減価償却率">
          <a:extLst>
            <a:ext uri="{FF2B5EF4-FFF2-40B4-BE49-F238E27FC236}">
              <a16:creationId xmlns:a16="http://schemas.microsoft.com/office/drawing/2014/main" id="{FEDE8C06-7D34-454E-B7BB-63064F68CC6C}"/>
            </a:ext>
          </a:extLst>
        </xdr:cNvPr>
        <xdr:cNvSpPr txBox="1"/>
      </xdr:nvSpPr>
      <xdr:spPr>
        <a:xfrm>
          <a:off x="3086744" y="561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8484</xdr:rowOff>
    </xdr:from>
    <xdr:ext cx="405111" cy="259045"/>
    <xdr:sp macro="" textlink="">
      <xdr:nvSpPr>
        <xdr:cNvPr id="107" name="n_3mainValue有形固定資産減価償却率">
          <a:extLst>
            <a:ext uri="{FF2B5EF4-FFF2-40B4-BE49-F238E27FC236}">
              <a16:creationId xmlns:a16="http://schemas.microsoft.com/office/drawing/2014/main" id="{5F956183-38C0-4BCC-A09D-400D4637F43B}"/>
            </a:ext>
          </a:extLst>
        </xdr:cNvPr>
        <xdr:cNvSpPr txBox="1"/>
      </xdr:nvSpPr>
      <xdr:spPr>
        <a:xfrm>
          <a:off x="2324744" y="55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6685</xdr:rowOff>
    </xdr:from>
    <xdr:ext cx="405111" cy="259045"/>
    <xdr:sp macro="" textlink="">
      <xdr:nvSpPr>
        <xdr:cNvPr id="108" name="n_4mainValue有形固定資産減価償却率">
          <a:extLst>
            <a:ext uri="{FF2B5EF4-FFF2-40B4-BE49-F238E27FC236}">
              <a16:creationId xmlns:a16="http://schemas.microsoft.com/office/drawing/2014/main" id="{0D7843B9-7238-48FE-8898-6282380C0473}"/>
            </a:ext>
          </a:extLst>
        </xdr:cNvPr>
        <xdr:cNvSpPr txBox="1"/>
      </xdr:nvSpPr>
      <xdr:spPr>
        <a:xfrm>
          <a:off x="1562744" y="557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2927A920-8328-44AA-9BAF-2B12ECF5D86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ADC0DA50-7D87-41D5-A6AE-7C2C92A79A8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BC55FE5-CFE7-4316-868D-F6CC15B06B8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EB179DB-3D00-45B1-9305-42B06FC61A3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D7D50D15-3308-49F2-8E8D-4E447192ACB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3DA40E85-8BF9-4C78-8A3F-CAB5B54DADE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3E8E71A1-C51A-4F89-BB9A-E0139F47DB7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F6340E8D-B11B-483A-A324-57E6D149581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6F7A5F5D-ABFE-4B26-B03E-07C1D01948B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D33812D-86F2-47FE-9601-C4AAD89AED5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22D0F153-9163-4B6F-B1EF-B941E06E33F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E039D8A-F8AC-45CF-A4E4-B367CDE6CFB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4AE12C37-DFE0-40DA-AB69-19860F0C0C3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定期的に繰上償還を行っているため数値は低く抑えられている。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97AEFDDE-D762-44D2-A465-70B38FECD74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76F460F-EC4A-479E-A0E7-4B850DCEC68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E1107919-6C6F-4234-92E6-3C0A7C1F802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4B91D82B-3088-4271-BE67-405736CE14E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86953EF5-29C5-4E78-A162-CCA950654A9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BBAD75AA-E8A9-4518-A8BA-16AF709287C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41B5E1EB-D3DB-45A8-8F1B-347D43BC706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91C5CE2B-65B1-439B-AE6B-C9142202BDA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3DE6AF93-8607-4D85-A525-1F3319233A0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13C15E9B-6A94-4C39-896F-0EE6E73A566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8484989F-067F-4689-B4CA-07888DC681F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F2D1C74-82DD-45EE-8DA5-1FC8CB10784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7FBAA841-4875-4D01-9155-DC6592BD282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B6C831B-F325-46AF-A33E-68CB5743C7F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5AD59FA-69DB-41B6-966C-F1BB8A59DBD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ECA3D284-4087-424F-9452-394857A88FD6}"/>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204E4B52-53EA-42EE-ABD8-0B20FA1CB15B}"/>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4E8DB643-1E5A-478D-B886-F5DC0FBFB113}"/>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1ACF46AB-81C7-4178-8992-29B00D85CE3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6F67AF6-AE12-4FF2-AA2D-1CD2828865B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E7BEC323-612F-4D69-BD8A-C6B5901005AD}"/>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C256AD93-714C-498A-BF10-CA3CE1192B94}"/>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a:extLst>
            <a:ext uri="{FF2B5EF4-FFF2-40B4-BE49-F238E27FC236}">
              <a16:creationId xmlns:a16="http://schemas.microsoft.com/office/drawing/2014/main" id="{269AB811-2FE4-4D02-AD5B-E742FE9145E7}"/>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a:extLst>
            <a:ext uri="{FF2B5EF4-FFF2-40B4-BE49-F238E27FC236}">
              <a16:creationId xmlns:a16="http://schemas.microsoft.com/office/drawing/2014/main" id="{CC9A1DD7-F25C-4006-8513-E2BB2234C11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a:extLst>
            <a:ext uri="{FF2B5EF4-FFF2-40B4-BE49-F238E27FC236}">
              <a16:creationId xmlns:a16="http://schemas.microsoft.com/office/drawing/2014/main" id="{41AC8414-DAD1-4B5A-9978-54DAF3C73163}"/>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a:extLst>
            <a:ext uri="{FF2B5EF4-FFF2-40B4-BE49-F238E27FC236}">
              <a16:creationId xmlns:a16="http://schemas.microsoft.com/office/drawing/2014/main" id="{DDBCE3ED-FA38-4DEC-BA7B-E4AA2CC5D78D}"/>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05E1E23-61F5-4279-ABD4-05DF4ED2D18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2945F96-4476-4DF3-B22C-B8EEDAD52F4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D370134-E7E8-4965-9BCE-8D14FE4E28D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FACBAE6-5270-4AFE-83D5-56C81E1BC25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918F3E9-2F7F-4A43-82EB-F679039E06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61426</xdr:rowOff>
    </xdr:from>
    <xdr:to>
      <xdr:col>76</xdr:col>
      <xdr:colOff>73025</xdr:colOff>
      <xdr:row>27</xdr:row>
      <xdr:rowOff>163026</xdr:rowOff>
    </xdr:to>
    <xdr:sp macro="" textlink="">
      <xdr:nvSpPr>
        <xdr:cNvPr id="153" name="楕円 152">
          <a:extLst>
            <a:ext uri="{FF2B5EF4-FFF2-40B4-BE49-F238E27FC236}">
              <a16:creationId xmlns:a16="http://schemas.microsoft.com/office/drawing/2014/main" id="{147903B5-7D62-4040-9034-D1FF5EE12125}"/>
            </a:ext>
          </a:extLst>
        </xdr:cNvPr>
        <xdr:cNvSpPr/>
      </xdr:nvSpPr>
      <xdr:spPr>
        <a:xfrm>
          <a:off x="14744700" y="54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84303</xdr:rowOff>
    </xdr:from>
    <xdr:ext cx="469744" cy="259045"/>
    <xdr:sp macro="" textlink="">
      <xdr:nvSpPr>
        <xdr:cNvPr id="154" name="債務償還比率該当値テキスト">
          <a:extLst>
            <a:ext uri="{FF2B5EF4-FFF2-40B4-BE49-F238E27FC236}">
              <a16:creationId xmlns:a16="http://schemas.microsoft.com/office/drawing/2014/main" id="{8C7FCE2D-36C5-4CB6-81B5-77EF6F1681B6}"/>
            </a:ext>
          </a:extLst>
        </xdr:cNvPr>
        <xdr:cNvSpPr txBox="1"/>
      </xdr:nvSpPr>
      <xdr:spPr>
        <a:xfrm>
          <a:off x="14846300" y="53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164938</xdr:rowOff>
    </xdr:from>
    <xdr:to>
      <xdr:col>72</xdr:col>
      <xdr:colOff>123825</xdr:colOff>
      <xdr:row>28</xdr:row>
      <xdr:rowOff>95088</xdr:rowOff>
    </xdr:to>
    <xdr:sp macro="" textlink="">
      <xdr:nvSpPr>
        <xdr:cNvPr id="155" name="楕円 154">
          <a:extLst>
            <a:ext uri="{FF2B5EF4-FFF2-40B4-BE49-F238E27FC236}">
              <a16:creationId xmlns:a16="http://schemas.microsoft.com/office/drawing/2014/main" id="{5431A2DF-4829-4CC5-9DE5-B9F8A2DBA5CD}"/>
            </a:ext>
          </a:extLst>
        </xdr:cNvPr>
        <xdr:cNvSpPr/>
      </xdr:nvSpPr>
      <xdr:spPr>
        <a:xfrm>
          <a:off x="14033500" y="556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112226</xdr:rowOff>
    </xdr:from>
    <xdr:to>
      <xdr:col>76</xdr:col>
      <xdr:colOff>22225</xdr:colOff>
      <xdr:row>28</xdr:row>
      <xdr:rowOff>44288</xdr:rowOff>
    </xdr:to>
    <xdr:cxnSp macro="">
      <xdr:nvCxnSpPr>
        <xdr:cNvPr id="156" name="直線コネクタ 155">
          <a:extLst>
            <a:ext uri="{FF2B5EF4-FFF2-40B4-BE49-F238E27FC236}">
              <a16:creationId xmlns:a16="http://schemas.microsoft.com/office/drawing/2014/main" id="{70DF6639-5D2C-4DF4-8779-70570FF2D2FB}"/>
            </a:ext>
          </a:extLst>
        </xdr:cNvPr>
        <xdr:cNvCxnSpPr/>
      </xdr:nvCxnSpPr>
      <xdr:spPr>
        <a:xfrm flipV="1">
          <a:off x="14084300" y="5512901"/>
          <a:ext cx="711200" cy="10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146777</xdr:rowOff>
    </xdr:from>
    <xdr:to>
      <xdr:col>68</xdr:col>
      <xdr:colOff>123825</xdr:colOff>
      <xdr:row>29</xdr:row>
      <xdr:rowOff>76927</xdr:rowOff>
    </xdr:to>
    <xdr:sp macro="" textlink="">
      <xdr:nvSpPr>
        <xdr:cNvPr id="157" name="楕円 156">
          <a:extLst>
            <a:ext uri="{FF2B5EF4-FFF2-40B4-BE49-F238E27FC236}">
              <a16:creationId xmlns:a16="http://schemas.microsoft.com/office/drawing/2014/main" id="{5E024324-6370-47DB-B3D1-83F90EDB4078}"/>
            </a:ext>
          </a:extLst>
        </xdr:cNvPr>
        <xdr:cNvSpPr/>
      </xdr:nvSpPr>
      <xdr:spPr>
        <a:xfrm>
          <a:off x="13271500" y="57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44288</xdr:rowOff>
    </xdr:from>
    <xdr:to>
      <xdr:col>72</xdr:col>
      <xdr:colOff>73025</xdr:colOff>
      <xdr:row>29</xdr:row>
      <xdr:rowOff>26127</xdr:rowOff>
    </xdr:to>
    <xdr:cxnSp macro="">
      <xdr:nvCxnSpPr>
        <xdr:cNvPr id="158" name="直線コネクタ 157">
          <a:extLst>
            <a:ext uri="{FF2B5EF4-FFF2-40B4-BE49-F238E27FC236}">
              <a16:creationId xmlns:a16="http://schemas.microsoft.com/office/drawing/2014/main" id="{4DDC5C36-ACC1-4558-8DC3-364BC3EE3698}"/>
            </a:ext>
          </a:extLst>
        </xdr:cNvPr>
        <xdr:cNvCxnSpPr/>
      </xdr:nvCxnSpPr>
      <xdr:spPr>
        <a:xfrm flipV="1">
          <a:off x="13322300" y="5616413"/>
          <a:ext cx="762000" cy="1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61496</xdr:rowOff>
    </xdr:from>
    <xdr:to>
      <xdr:col>64</xdr:col>
      <xdr:colOff>123825</xdr:colOff>
      <xdr:row>28</xdr:row>
      <xdr:rowOff>163096</xdr:rowOff>
    </xdr:to>
    <xdr:sp macro="" textlink="">
      <xdr:nvSpPr>
        <xdr:cNvPr id="159" name="楕円 158">
          <a:extLst>
            <a:ext uri="{FF2B5EF4-FFF2-40B4-BE49-F238E27FC236}">
              <a16:creationId xmlns:a16="http://schemas.microsoft.com/office/drawing/2014/main" id="{D12A90E4-70D3-4AF5-8BC1-E1DDABE470A9}"/>
            </a:ext>
          </a:extLst>
        </xdr:cNvPr>
        <xdr:cNvSpPr/>
      </xdr:nvSpPr>
      <xdr:spPr>
        <a:xfrm>
          <a:off x="12509500" y="56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112296</xdr:rowOff>
    </xdr:from>
    <xdr:to>
      <xdr:col>68</xdr:col>
      <xdr:colOff>73025</xdr:colOff>
      <xdr:row>29</xdr:row>
      <xdr:rowOff>26127</xdr:rowOff>
    </xdr:to>
    <xdr:cxnSp macro="">
      <xdr:nvCxnSpPr>
        <xdr:cNvPr id="160" name="直線コネクタ 159">
          <a:extLst>
            <a:ext uri="{FF2B5EF4-FFF2-40B4-BE49-F238E27FC236}">
              <a16:creationId xmlns:a16="http://schemas.microsoft.com/office/drawing/2014/main" id="{FBB168A9-4E16-408D-AF45-F390778D99C1}"/>
            </a:ext>
          </a:extLst>
        </xdr:cNvPr>
        <xdr:cNvCxnSpPr/>
      </xdr:nvCxnSpPr>
      <xdr:spPr>
        <a:xfrm>
          <a:off x="12560300" y="5684421"/>
          <a:ext cx="762000" cy="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66174</xdr:rowOff>
    </xdr:from>
    <xdr:to>
      <xdr:col>60</xdr:col>
      <xdr:colOff>123825</xdr:colOff>
      <xdr:row>28</xdr:row>
      <xdr:rowOff>167774</xdr:rowOff>
    </xdr:to>
    <xdr:sp macro="" textlink="">
      <xdr:nvSpPr>
        <xdr:cNvPr id="161" name="楕円 160">
          <a:extLst>
            <a:ext uri="{FF2B5EF4-FFF2-40B4-BE49-F238E27FC236}">
              <a16:creationId xmlns:a16="http://schemas.microsoft.com/office/drawing/2014/main" id="{04D6D84F-11DF-49A3-A478-2BE833BAF909}"/>
            </a:ext>
          </a:extLst>
        </xdr:cNvPr>
        <xdr:cNvSpPr/>
      </xdr:nvSpPr>
      <xdr:spPr>
        <a:xfrm>
          <a:off x="11747500" y="56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112296</xdr:rowOff>
    </xdr:from>
    <xdr:to>
      <xdr:col>64</xdr:col>
      <xdr:colOff>73025</xdr:colOff>
      <xdr:row>28</xdr:row>
      <xdr:rowOff>116974</xdr:rowOff>
    </xdr:to>
    <xdr:cxnSp macro="">
      <xdr:nvCxnSpPr>
        <xdr:cNvPr id="162" name="直線コネクタ 161">
          <a:extLst>
            <a:ext uri="{FF2B5EF4-FFF2-40B4-BE49-F238E27FC236}">
              <a16:creationId xmlns:a16="http://schemas.microsoft.com/office/drawing/2014/main" id="{6738F17B-B18F-4429-AA09-09593C4F63CC}"/>
            </a:ext>
          </a:extLst>
        </xdr:cNvPr>
        <xdr:cNvCxnSpPr/>
      </xdr:nvCxnSpPr>
      <xdr:spPr>
        <a:xfrm flipV="1">
          <a:off x="11798300" y="5684421"/>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a:extLst>
            <a:ext uri="{FF2B5EF4-FFF2-40B4-BE49-F238E27FC236}">
              <a16:creationId xmlns:a16="http://schemas.microsoft.com/office/drawing/2014/main" id="{6C99E9F3-5A40-4D28-BD9E-2FE7A2F06B2C}"/>
            </a:ext>
          </a:extLst>
        </xdr:cNvPr>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a:extLst>
            <a:ext uri="{FF2B5EF4-FFF2-40B4-BE49-F238E27FC236}">
              <a16:creationId xmlns:a16="http://schemas.microsoft.com/office/drawing/2014/main" id="{B27E8F7D-024F-4A65-8A6A-C8D32C5C5FB3}"/>
            </a:ext>
          </a:extLst>
        </xdr:cNvPr>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a:extLst>
            <a:ext uri="{FF2B5EF4-FFF2-40B4-BE49-F238E27FC236}">
              <a16:creationId xmlns:a16="http://schemas.microsoft.com/office/drawing/2014/main" id="{A928F3BB-AEE4-476C-A64E-6555B1EDEDAC}"/>
            </a:ext>
          </a:extLst>
        </xdr:cNvPr>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a:extLst>
            <a:ext uri="{FF2B5EF4-FFF2-40B4-BE49-F238E27FC236}">
              <a16:creationId xmlns:a16="http://schemas.microsoft.com/office/drawing/2014/main" id="{6CA81062-FEDB-43E7-B674-881B4D19C9C6}"/>
            </a:ext>
          </a:extLst>
        </xdr:cNvPr>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111615</xdr:rowOff>
    </xdr:from>
    <xdr:ext cx="469744" cy="259045"/>
    <xdr:sp macro="" textlink="">
      <xdr:nvSpPr>
        <xdr:cNvPr id="167" name="n_1mainValue債務償還比率">
          <a:extLst>
            <a:ext uri="{FF2B5EF4-FFF2-40B4-BE49-F238E27FC236}">
              <a16:creationId xmlns:a16="http://schemas.microsoft.com/office/drawing/2014/main" id="{BC2A2BB5-3C00-42C4-9A52-F2534F600730}"/>
            </a:ext>
          </a:extLst>
        </xdr:cNvPr>
        <xdr:cNvSpPr txBox="1"/>
      </xdr:nvSpPr>
      <xdr:spPr>
        <a:xfrm>
          <a:off x="13836727" y="534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93454</xdr:rowOff>
    </xdr:from>
    <xdr:ext cx="469744" cy="259045"/>
    <xdr:sp macro="" textlink="">
      <xdr:nvSpPr>
        <xdr:cNvPr id="168" name="n_2mainValue債務償還比率">
          <a:extLst>
            <a:ext uri="{FF2B5EF4-FFF2-40B4-BE49-F238E27FC236}">
              <a16:creationId xmlns:a16="http://schemas.microsoft.com/office/drawing/2014/main" id="{3430EDDE-8C64-4F58-93A1-3267F1994152}"/>
            </a:ext>
          </a:extLst>
        </xdr:cNvPr>
        <xdr:cNvSpPr txBox="1"/>
      </xdr:nvSpPr>
      <xdr:spPr>
        <a:xfrm>
          <a:off x="13087427" y="549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8173</xdr:rowOff>
    </xdr:from>
    <xdr:ext cx="469744" cy="259045"/>
    <xdr:sp macro="" textlink="">
      <xdr:nvSpPr>
        <xdr:cNvPr id="169" name="n_3mainValue債務償還比率">
          <a:extLst>
            <a:ext uri="{FF2B5EF4-FFF2-40B4-BE49-F238E27FC236}">
              <a16:creationId xmlns:a16="http://schemas.microsoft.com/office/drawing/2014/main" id="{EAAA4BA5-2AAC-4D77-A554-AC93603C8F3F}"/>
            </a:ext>
          </a:extLst>
        </xdr:cNvPr>
        <xdr:cNvSpPr txBox="1"/>
      </xdr:nvSpPr>
      <xdr:spPr>
        <a:xfrm>
          <a:off x="12325427" y="540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12851</xdr:rowOff>
    </xdr:from>
    <xdr:ext cx="469744" cy="259045"/>
    <xdr:sp macro="" textlink="">
      <xdr:nvSpPr>
        <xdr:cNvPr id="170" name="n_4mainValue債務償還比率">
          <a:extLst>
            <a:ext uri="{FF2B5EF4-FFF2-40B4-BE49-F238E27FC236}">
              <a16:creationId xmlns:a16="http://schemas.microsoft.com/office/drawing/2014/main" id="{C2E5E340-7B3E-4C38-8579-1DC3BDB5B430}"/>
            </a:ext>
          </a:extLst>
        </xdr:cNvPr>
        <xdr:cNvSpPr txBox="1"/>
      </xdr:nvSpPr>
      <xdr:spPr>
        <a:xfrm>
          <a:off x="11563427" y="54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AD0FC5E6-D460-47A4-B321-EED2502B14F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1B324854-0034-446D-91A2-5C280D876E1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7970A5F9-5FB2-49BF-A2F7-FB15BE9F64A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FA97CEFC-916B-4F50-86A5-1132D8C59B5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67910E9C-3532-40A3-8280-858073C9519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E6E5E75C-58A1-42C7-8ED9-5CEB37F3F09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7498EA-65FD-483C-AB08-5E7C9A6C23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B72FB4-5EBE-4402-ABAE-2913390D22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3C5DCE-0428-44C3-8173-01B5AE3FDE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30721A-F854-4042-98C1-A191E68EAD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25FCA5-F520-455A-A17C-B41C58BD4C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939DB3B-96AF-4BF4-9D5E-B68FB52EB81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6864B9-EB54-422D-B64F-F015752F92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5BE01C-6460-4118-954E-ED89BE91C1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2A2B4C-F29E-41C0-B3D2-3B6611D792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139D1F-AFF8-460B-95EC-0E6D0219CB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5,481
5,451
118.27
5,852,186
5,089,168
621,777
2,918,150
4,819,557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215A39-C89C-4A35-8814-8CAFC70B8B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990833-6329-4685-BBAB-56B69DFDB8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8712FC-801C-4340-855D-8A1F34D994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8A86C0-765F-4FE6-BF7C-3F9A4794D44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7C23C24-FAA3-4DD5-B3D2-723264519B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44793B1-8EC3-46E0-B105-9350998C0BE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3F436A-D107-4A44-B2E6-7F514FB6B01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83B7CE-6AB0-4217-9742-2D4E82DA5A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E25F65-91FE-4F9C-9BFB-EC688D026E0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F9A58E-D2DC-4D0D-A6B1-A5229BFF35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C3CACF-72CB-4CED-A1E6-DF255BBC39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2B7B0E-A9EB-49A4-9B24-FF34369A54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CFF53E-2AB9-44C9-8EF3-941FA769AD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903466-58DD-43FA-AD04-2F62BF54D1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47D949-79CC-4804-A6FD-CC1124E360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8584B5-372F-44A4-BB7A-715F3E8C08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524149-0778-436C-B597-D59E751E6B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75EDCC-B6EB-43EF-93F8-6C86C2923D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DBFC0AD-1527-4BDA-88BF-B35F2A9912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7A7CBD-5F2E-41ED-96D7-9EE1DA2E7B8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ACAA11-3B8B-471D-A183-105C6F1334B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DE9BF2-2CBA-4BD8-BE67-3B1BF46852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F7C887-3770-4388-9D8D-2DD7656C8EE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67940C-269C-4A0A-84EC-6DC9E15A630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2432E5-2358-43B2-8473-78652BE075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B6C0FFF-C1FA-45E6-ADF9-455DDB11E65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66E650-0023-4E53-8739-F32D5743C7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F4722F-C749-4076-BB3C-DB8B7E2495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38A248B-5C65-4590-8BB0-5F71421A94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D7BF10-9474-4A47-9BDA-88545768372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6843624-FE20-4D6C-9F93-9928915093D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37CF27-9422-4C93-A9F5-8AA4A695F0B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046C1E8-2EFD-4C6D-AB64-E89EDBE6B2B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EDC1236-109A-410A-B979-9FB1F80CC29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01CE103-1778-4A2E-9FA1-CB96A3C1C05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BD12F6B-F55F-40BC-99E9-B913EA99CA0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628FE4-4791-4624-BFCC-D63C00C704D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30F6AD5-86E0-43A4-82F4-19FAC8994C8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072528A-EF27-4506-A240-74D6A500ECB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2F6CF4B-BF4E-4380-BFF0-182367031CC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8DB116F-C6EC-4B40-BE96-6F549A6F384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7799094-0B1E-4DF7-9934-31189E9D638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BE0AFF6-832E-4C56-8E4C-FD775D259AA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BA864D3-37EE-4294-968C-B89BA43786F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40063A2-3ECF-4A1E-936F-7F07E472E6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BAA65C46-2E1F-44DF-9AAD-36E70CF3EC89}"/>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B9D2B0FA-7589-47E7-89A6-AB34DE97A55F}"/>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6AFE7147-DA98-4718-9A6E-47D0B7215E4A}"/>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267FC771-9323-4191-9EB1-B072914E5C57}"/>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AA6E4411-D39B-45D6-9171-043017D0B105}"/>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CAF4D09A-A2C7-44B3-AA87-B090B7852EBF}"/>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7CE7FD9D-E68A-4243-9F4B-7D557CF373A6}"/>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9C464B66-6E76-47D6-B1DE-6E7AA20A9D19}"/>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88F5ADD0-012A-4714-9D31-9B0D4367E8B1}"/>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8BCAEEAF-EB86-47B7-8784-62A24DEE3F87}"/>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6EEE67BE-04FA-4C3A-A392-BAAC91044C85}"/>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B476F5C-4C64-4527-A536-5D95170D832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F64450-10BA-4560-B238-01B3E766D1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A47D5C-A1B8-4BDD-B9E8-E7FE1DB19A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B08B8A3-A3DA-4142-9758-C385AC65ABD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B093709-77FA-492E-91D9-8A76CC9887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3" name="楕円 72">
          <a:extLst>
            <a:ext uri="{FF2B5EF4-FFF2-40B4-BE49-F238E27FC236}">
              <a16:creationId xmlns:a16="http://schemas.microsoft.com/office/drawing/2014/main" id="{349B85BF-0E76-4888-8157-3B44C3739B5A}"/>
            </a:ext>
          </a:extLst>
        </xdr:cNvPr>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42562</xdr:rowOff>
    </xdr:from>
    <xdr:ext cx="405111" cy="259045"/>
    <xdr:sp macro="" textlink="">
      <xdr:nvSpPr>
        <xdr:cNvPr id="74" name="【道路】&#10;有形固定資産減価償却率該当値テキスト">
          <a:extLst>
            <a:ext uri="{FF2B5EF4-FFF2-40B4-BE49-F238E27FC236}">
              <a16:creationId xmlns:a16="http://schemas.microsoft.com/office/drawing/2014/main" id="{30E8C2E5-E43E-4F80-903B-402E32B03F0F}"/>
            </a:ext>
          </a:extLst>
        </xdr:cNvPr>
        <xdr:cNvSpPr txBox="1"/>
      </xdr:nvSpPr>
      <xdr:spPr>
        <a:xfrm>
          <a:off x="4673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5" name="楕円 74">
          <a:extLst>
            <a:ext uri="{FF2B5EF4-FFF2-40B4-BE49-F238E27FC236}">
              <a16:creationId xmlns:a16="http://schemas.microsoft.com/office/drawing/2014/main" id="{E22D80A9-1B28-483C-B904-380108F2C375}"/>
            </a:ext>
          </a:extLst>
        </xdr:cNvPr>
        <xdr:cNvSpPr/>
      </xdr:nvSpPr>
      <xdr:spPr>
        <a:xfrm>
          <a:off x="3746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38100</xdr:rowOff>
    </xdr:from>
    <xdr:to>
      <xdr:col>24</xdr:col>
      <xdr:colOff>63500</xdr:colOff>
      <xdr:row>37</xdr:row>
      <xdr:rowOff>70485</xdr:rowOff>
    </xdr:to>
    <xdr:cxnSp macro="">
      <xdr:nvCxnSpPr>
        <xdr:cNvPr id="76" name="直線コネクタ 75">
          <a:extLst>
            <a:ext uri="{FF2B5EF4-FFF2-40B4-BE49-F238E27FC236}">
              <a16:creationId xmlns:a16="http://schemas.microsoft.com/office/drawing/2014/main" id="{129BD2D3-E7BA-494C-984C-ED4A3166563A}"/>
            </a:ext>
          </a:extLst>
        </xdr:cNvPr>
        <xdr:cNvCxnSpPr/>
      </xdr:nvCxnSpPr>
      <xdr:spPr>
        <a:xfrm>
          <a:off x="3797300" y="63817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7" name="楕円 76">
          <a:extLst>
            <a:ext uri="{FF2B5EF4-FFF2-40B4-BE49-F238E27FC236}">
              <a16:creationId xmlns:a16="http://schemas.microsoft.com/office/drawing/2014/main" id="{4BC841FC-7757-44A0-A7FB-32C19DF269D4}"/>
            </a:ext>
          </a:extLst>
        </xdr:cNvPr>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38100</xdr:rowOff>
    </xdr:to>
    <xdr:cxnSp macro="">
      <xdr:nvCxnSpPr>
        <xdr:cNvPr id="78" name="直線コネクタ 77">
          <a:extLst>
            <a:ext uri="{FF2B5EF4-FFF2-40B4-BE49-F238E27FC236}">
              <a16:creationId xmlns:a16="http://schemas.microsoft.com/office/drawing/2014/main" id="{8C6DAB2A-E396-4B04-BEAD-B5B287E64615}"/>
            </a:ext>
          </a:extLst>
        </xdr:cNvPr>
        <xdr:cNvCxnSpPr/>
      </xdr:nvCxnSpPr>
      <xdr:spPr>
        <a:xfrm>
          <a:off x="2908300" y="6377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a:extLst>
            <a:ext uri="{FF2B5EF4-FFF2-40B4-BE49-F238E27FC236}">
              <a16:creationId xmlns:a16="http://schemas.microsoft.com/office/drawing/2014/main" id="{787B2ABD-5AB4-4A98-8F07-FBDA13BE60FB}"/>
            </a:ext>
          </a:extLst>
        </xdr:cNvPr>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34290</xdr:rowOff>
    </xdr:to>
    <xdr:cxnSp macro="">
      <xdr:nvCxnSpPr>
        <xdr:cNvPr id="80" name="直線コネクタ 79">
          <a:extLst>
            <a:ext uri="{FF2B5EF4-FFF2-40B4-BE49-F238E27FC236}">
              <a16:creationId xmlns:a16="http://schemas.microsoft.com/office/drawing/2014/main" id="{CD41378C-B087-4AEF-8C24-467EFF0FFBCF}"/>
            </a:ext>
          </a:extLst>
        </xdr:cNvPr>
        <xdr:cNvCxnSpPr/>
      </xdr:nvCxnSpPr>
      <xdr:spPr>
        <a:xfrm>
          <a:off x="2019300" y="6339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93980</xdr:rowOff>
    </xdr:from>
    <xdr:to>
      <xdr:col>6</xdr:col>
      <xdr:colOff>38100</xdr:colOff>
      <xdr:row>37</xdr:row>
      <xdr:rowOff>24130</xdr:rowOff>
    </xdr:to>
    <xdr:sp macro="" textlink="">
      <xdr:nvSpPr>
        <xdr:cNvPr id="81" name="楕円 80">
          <a:extLst>
            <a:ext uri="{FF2B5EF4-FFF2-40B4-BE49-F238E27FC236}">
              <a16:creationId xmlns:a16="http://schemas.microsoft.com/office/drawing/2014/main" id="{5F768096-D929-4489-8C28-2CFAD3BF7DCA}"/>
            </a:ext>
          </a:extLst>
        </xdr:cNvPr>
        <xdr:cNvSpPr/>
      </xdr:nvSpPr>
      <xdr:spPr>
        <a:xfrm>
          <a:off x="107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144780</xdr:rowOff>
    </xdr:from>
    <xdr:to>
      <xdr:col>10</xdr:col>
      <xdr:colOff>114300</xdr:colOff>
      <xdr:row>36</xdr:row>
      <xdr:rowOff>167640</xdr:rowOff>
    </xdr:to>
    <xdr:cxnSp macro="">
      <xdr:nvCxnSpPr>
        <xdr:cNvPr id="82" name="直線コネクタ 81">
          <a:extLst>
            <a:ext uri="{FF2B5EF4-FFF2-40B4-BE49-F238E27FC236}">
              <a16:creationId xmlns:a16="http://schemas.microsoft.com/office/drawing/2014/main" id="{8B8BBDF8-AE4A-487E-9062-16B3ECB6CD35}"/>
            </a:ext>
          </a:extLst>
        </xdr:cNvPr>
        <xdr:cNvCxnSpPr/>
      </xdr:nvCxnSpPr>
      <xdr:spPr>
        <a:xfrm>
          <a:off x="1130300" y="6316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10398353-19D6-4F1D-8656-E4906E303C2E}"/>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9DFE2E77-F609-42A8-A0AD-0A0114B4F7A7}"/>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B1721694-CA7F-437E-B71B-72E7BB8BA434}"/>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1794D304-D834-4B03-BAA9-C568E0BC07F6}"/>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87" name="n_1mainValue【道路】&#10;有形固定資産減価償却率">
          <a:extLst>
            <a:ext uri="{FF2B5EF4-FFF2-40B4-BE49-F238E27FC236}">
              <a16:creationId xmlns:a16="http://schemas.microsoft.com/office/drawing/2014/main" id="{2753FD14-A5EC-4EDB-9BFC-187BE5E807E8}"/>
            </a:ext>
          </a:extLst>
        </xdr:cNvPr>
        <xdr:cNvSpPr txBox="1"/>
      </xdr:nvSpPr>
      <xdr:spPr>
        <a:xfrm>
          <a:off x="3582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88" name="n_2mainValue【道路】&#10;有形固定資産減価償却率">
          <a:extLst>
            <a:ext uri="{FF2B5EF4-FFF2-40B4-BE49-F238E27FC236}">
              <a16:creationId xmlns:a16="http://schemas.microsoft.com/office/drawing/2014/main" id="{4FA645D3-22A9-4441-A979-16DDE40A7915}"/>
            </a:ext>
          </a:extLst>
        </xdr:cNvPr>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9" name="n_3mainValue【道路】&#10;有形固定資産減価償却率">
          <a:extLst>
            <a:ext uri="{FF2B5EF4-FFF2-40B4-BE49-F238E27FC236}">
              <a16:creationId xmlns:a16="http://schemas.microsoft.com/office/drawing/2014/main" id="{C377E033-75C7-4D3C-A479-46FFF5931AB2}"/>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90" name="n_4mainValue【道路】&#10;有形固定資産減価償却率">
          <a:extLst>
            <a:ext uri="{FF2B5EF4-FFF2-40B4-BE49-F238E27FC236}">
              <a16:creationId xmlns:a16="http://schemas.microsoft.com/office/drawing/2014/main" id="{5731C4F2-D9FF-4874-B928-02874F2419FC}"/>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67FAE1F-4C6F-42C0-AD88-59F26D5ACD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8A615E9-3FD1-4F5C-B2C5-22FACF2263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41B1578-1687-49DF-93D9-87B6C4688E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9C22AF9-980F-42B7-BA6F-DF4293B762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59A6A77-5DE4-4429-B9F4-A0D65697C10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2528AD4-ED38-46F0-8286-1FCB2EFD72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2E664F3-A6CA-469F-9525-886C31C8CE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E82EE36-EA04-4FCA-82B0-1758DB9121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9C1C02C-F033-4721-9092-5EBEBF7BA50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F117A7C-16AF-49F4-8BEF-F1E9BDC4E01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7A41A1D4-CDAE-4A37-BA5E-D7A5A1CF633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44C9C2B-232B-4EBF-85E1-2B3F0ACC401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C36D09BC-266D-4D89-A595-A1B0505FEEA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8D892838-F35F-4E03-8FBA-7F4AA9676FE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0078C5C-159F-4255-A410-2855991DFC6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49EF76BF-E3AE-4814-8654-3CC968B199E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80D9D25B-4FCB-458E-9EF2-86A1F85532E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57C69CD8-237B-49B2-9ABF-7E3D080A6B2A}"/>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A9DB563A-0E8B-45C9-B5B1-30BE00AFA7D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4FCA06E9-ED0A-45E6-B483-BF65CBF63FD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9FDE35C6-7C13-4563-B72E-6D53CDC9B1A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FE17B8DD-4308-402E-87D8-1259E8BE9BB5}"/>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723740C7-B21D-4D84-A549-9C91C47673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7CF5C962-3664-4A12-B5C1-A344BE42D4F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26467CAF-F5D0-4B11-9F3B-72497E6270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E1DD61D0-3F4B-4620-9452-749E041D77B4}"/>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3BB96938-E524-4BDD-82B8-FCA487412D6C}"/>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81DBD3B1-8BBB-4FD8-BA0E-C3F2620E7A7E}"/>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73C5FCAF-91A6-4CBE-9EED-69783623BA2B}"/>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312C63D2-53F2-4B58-96D2-F8C909D62BD5}"/>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4F57B677-6043-4072-98E5-C1F22554894B}"/>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7053239E-FC70-4DC5-AC26-1BB79591E57C}"/>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4AC1E1DD-396F-403D-B156-A3D1496A5EDB}"/>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D454E7E6-C6A6-4B78-81EC-7E5B534C40E8}"/>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8DEC88CD-8A90-46A3-9DC6-9CFE2F1437DD}"/>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5C012B26-8278-4F18-9C34-C3806E7FC23E}"/>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3E31342-582A-4E2B-935B-61FA59CE0A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6A49814-7651-4932-A2AC-D22AABC5F9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DCB3F6B-2A17-4E94-BC4D-CC6EABBFD9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D000E56-1100-4980-8334-9924E96848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B693E10-898C-4AB1-A76B-02702F817C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72427</xdr:rowOff>
    </xdr:from>
    <xdr:to>
      <xdr:col>55</xdr:col>
      <xdr:colOff>50800</xdr:colOff>
      <xdr:row>40</xdr:row>
      <xdr:rowOff>2577</xdr:rowOff>
    </xdr:to>
    <xdr:sp macro="" textlink="">
      <xdr:nvSpPr>
        <xdr:cNvPr id="132" name="楕円 131">
          <a:extLst>
            <a:ext uri="{FF2B5EF4-FFF2-40B4-BE49-F238E27FC236}">
              <a16:creationId xmlns:a16="http://schemas.microsoft.com/office/drawing/2014/main" id="{5281EC0E-6F90-4F51-A3E9-635928B0BE59}"/>
            </a:ext>
          </a:extLst>
        </xdr:cNvPr>
        <xdr:cNvSpPr/>
      </xdr:nvSpPr>
      <xdr:spPr>
        <a:xfrm>
          <a:off x="10426700" y="67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50854</xdr:rowOff>
    </xdr:from>
    <xdr:ext cx="534377" cy="259045"/>
    <xdr:sp macro="" textlink="">
      <xdr:nvSpPr>
        <xdr:cNvPr id="133" name="【道路】&#10;一人当たり延長該当値テキスト">
          <a:extLst>
            <a:ext uri="{FF2B5EF4-FFF2-40B4-BE49-F238E27FC236}">
              <a16:creationId xmlns:a16="http://schemas.microsoft.com/office/drawing/2014/main" id="{9EB09CD5-3C69-4047-B9B0-54351373D06F}"/>
            </a:ext>
          </a:extLst>
        </xdr:cNvPr>
        <xdr:cNvSpPr txBox="1"/>
      </xdr:nvSpPr>
      <xdr:spPr>
        <a:xfrm>
          <a:off x="10515600" y="673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83465</xdr:rowOff>
    </xdr:from>
    <xdr:to>
      <xdr:col>50</xdr:col>
      <xdr:colOff>165100</xdr:colOff>
      <xdr:row>40</xdr:row>
      <xdr:rowOff>13615</xdr:rowOff>
    </xdr:to>
    <xdr:sp macro="" textlink="">
      <xdr:nvSpPr>
        <xdr:cNvPr id="134" name="楕円 133">
          <a:extLst>
            <a:ext uri="{FF2B5EF4-FFF2-40B4-BE49-F238E27FC236}">
              <a16:creationId xmlns:a16="http://schemas.microsoft.com/office/drawing/2014/main" id="{FECE4486-5066-4DF9-BB60-143846D692AA}"/>
            </a:ext>
          </a:extLst>
        </xdr:cNvPr>
        <xdr:cNvSpPr/>
      </xdr:nvSpPr>
      <xdr:spPr>
        <a:xfrm>
          <a:off x="9588500" y="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123227</xdr:rowOff>
    </xdr:from>
    <xdr:to>
      <xdr:col>55</xdr:col>
      <xdr:colOff>0</xdr:colOff>
      <xdr:row>39</xdr:row>
      <xdr:rowOff>134265</xdr:rowOff>
    </xdr:to>
    <xdr:cxnSp macro="">
      <xdr:nvCxnSpPr>
        <xdr:cNvPr id="135" name="直線コネクタ 134">
          <a:extLst>
            <a:ext uri="{FF2B5EF4-FFF2-40B4-BE49-F238E27FC236}">
              <a16:creationId xmlns:a16="http://schemas.microsoft.com/office/drawing/2014/main" id="{9B9499A9-0790-4AB5-A6C8-661C4792C02F}"/>
            </a:ext>
          </a:extLst>
        </xdr:cNvPr>
        <xdr:cNvCxnSpPr/>
      </xdr:nvCxnSpPr>
      <xdr:spPr>
        <a:xfrm flipV="1">
          <a:off x="9639300" y="6809777"/>
          <a:ext cx="8382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93392</xdr:rowOff>
    </xdr:from>
    <xdr:to>
      <xdr:col>46</xdr:col>
      <xdr:colOff>38100</xdr:colOff>
      <xdr:row>40</xdr:row>
      <xdr:rowOff>23542</xdr:rowOff>
    </xdr:to>
    <xdr:sp macro="" textlink="">
      <xdr:nvSpPr>
        <xdr:cNvPr id="136" name="楕円 135">
          <a:extLst>
            <a:ext uri="{FF2B5EF4-FFF2-40B4-BE49-F238E27FC236}">
              <a16:creationId xmlns:a16="http://schemas.microsoft.com/office/drawing/2014/main" id="{B8CEDA70-7342-4CFE-9BCB-6D2622788393}"/>
            </a:ext>
          </a:extLst>
        </xdr:cNvPr>
        <xdr:cNvSpPr/>
      </xdr:nvSpPr>
      <xdr:spPr>
        <a:xfrm>
          <a:off x="8699500" y="67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134265</xdr:rowOff>
    </xdr:from>
    <xdr:to>
      <xdr:col>50</xdr:col>
      <xdr:colOff>114300</xdr:colOff>
      <xdr:row>39</xdr:row>
      <xdr:rowOff>144192</xdr:rowOff>
    </xdr:to>
    <xdr:cxnSp macro="">
      <xdr:nvCxnSpPr>
        <xdr:cNvPr id="137" name="直線コネクタ 136">
          <a:extLst>
            <a:ext uri="{FF2B5EF4-FFF2-40B4-BE49-F238E27FC236}">
              <a16:creationId xmlns:a16="http://schemas.microsoft.com/office/drawing/2014/main" id="{50DEECEA-CC64-43B3-9AD6-BE5D2499730B}"/>
            </a:ext>
          </a:extLst>
        </xdr:cNvPr>
        <xdr:cNvCxnSpPr/>
      </xdr:nvCxnSpPr>
      <xdr:spPr>
        <a:xfrm flipV="1">
          <a:off x="8750300" y="6820815"/>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100397</xdr:rowOff>
    </xdr:from>
    <xdr:to>
      <xdr:col>41</xdr:col>
      <xdr:colOff>101600</xdr:colOff>
      <xdr:row>40</xdr:row>
      <xdr:rowOff>30547</xdr:rowOff>
    </xdr:to>
    <xdr:sp macro="" textlink="">
      <xdr:nvSpPr>
        <xdr:cNvPr id="138" name="楕円 137">
          <a:extLst>
            <a:ext uri="{FF2B5EF4-FFF2-40B4-BE49-F238E27FC236}">
              <a16:creationId xmlns:a16="http://schemas.microsoft.com/office/drawing/2014/main" id="{ECFD0839-6E9F-4A09-ADD5-EC59122D9B57}"/>
            </a:ext>
          </a:extLst>
        </xdr:cNvPr>
        <xdr:cNvSpPr/>
      </xdr:nvSpPr>
      <xdr:spPr>
        <a:xfrm>
          <a:off x="7810500" y="67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144192</xdr:rowOff>
    </xdr:from>
    <xdr:to>
      <xdr:col>45</xdr:col>
      <xdr:colOff>177800</xdr:colOff>
      <xdr:row>39</xdr:row>
      <xdr:rowOff>151197</xdr:rowOff>
    </xdr:to>
    <xdr:cxnSp macro="">
      <xdr:nvCxnSpPr>
        <xdr:cNvPr id="139" name="直線コネクタ 138">
          <a:extLst>
            <a:ext uri="{FF2B5EF4-FFF2-40B4-BE49-F238E27FC236}">
              <a16:creationId xmlns:a16="http://schemas.microsoft.com/office/drawing/2014/main" id="{B2AFC486-E113-4C16-BB89-976F6C80DDF8}"/>
            </a:ext>
          </a:extLst>
        </xdr:cNvPr>
        <xdr:cNvCxnSpPr/>
      </xdr:nvCxnSpPr>
      <xdr:spPr>
        <a:xfrm flipV="1">
          <a:off x="7861300" y="6830742"/>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111190</xdr:rowOff>
    </xdr:from>
    <xdr:to>
      <xdr:col>36</xdr:col>
      <xdr:colOff>165100</xdr:colOff>
      <xdr:row>40</xdr:row>
      <xdr:rowOff>41340</xdr:rowOff>
    </xdr:to>
    <xdr:sp macro="" textlink="">
      <xdr:nvSpPr>
        <xdr:cNvPr id="140" name="楕円 139">
          <a:extLst>
            <a:ext uri="{FF2B5EF4-FFF2-40B4-BE49-F238E27FC236}">
              <a16:creationId xmlns:a16="http://schemas.microsoft.com/office/drawing/2014/main" id="{43C70C0F-AE18-4419-97D3-77DEB3BF5DA3}"/>
            </a:ext>
          </a:extLst>
        </xdr:cNvPr>
        <xdr:cNvSpPr/>
      </xdr:nvSpPr>
      <xdr:spPr>
        <a:xfrm>
          <a:off x="6921500" y="67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151197</xdr:rowOff>
    </xdr:from>
    <xdr:to>
      <xdr:col>41</xdr:col>
      <xdr:colOff>50800</xdr:colOff>
      <xdr:row>39</xdr:row>
      <xdr:rowOff>161990</xdr:rowOff>
    </xdr:to>
    <xdr:cxnSp macro="">
      <xdr:nvCxnSpPr>
        <xdr:cNvPr id="141" name="直線コネクタ 140">
          <a:extLst>
            <a:ext uri="{FF2B5EF4-FFF2-40B4-BE49-F238E27FC236}">
              <a16:creationId xmlns:a16="http://schemas.microsoft.com/office/drawing/2014/main" id="{716FDA25-FD45-4AA3-8AB5-6EC1F91F71AA}"/>
            </a:ext>
          </a:extLst>
        </xdr:cNvPr>
        <xdr:cNvCxnSpPr/>
      </xdr:nvCxnSpPr>
      <xdr:spPr>
        <a:xfrm flipV="1">
          <a:off x="6972300" y="6837747"/>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71ECF9E2-7672-4742-9CD1-AD88D537A6C5}"/>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94EA569E-EA8B-4D41-86F6-AA55B1463EFB}"/>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EFC052EB-1FD8-459D-B027-50A7B066BC08}"/>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E2395375-4A8B-410F-9E0A-DE3F6407D61B}"/>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4742</xdr:rowOff>
    </xdr:from>
    <xdr:ext cx="534377" cy="259045"/>
    <xdr:sp macro="" textlink="">
      <xdr:nvSpPr>
        <xdr:cNvPr id="146" name="n_1mainValue【道路】&#10;一人当たり延長">
          <a:extLst>
            <a:ext uri="{FF2B5EF4-FFF2-40B4-BE49-F238E27FC236}">
              <a16:creationId xmlns:a16="http://schemas.microsoft.com/office/drawing/2014/main" id="{A6AFB837-7CB8-40CF-B945-98FC39AAD394}"/>
            </a:ext>
          </a:extLst>
        </xdr:cNvPr>
        <xdr:cNvSpPr txBox="1"/>
      </xdr:nvSpPr>
      <xdr:spPr>
        <a:xfrm>
          <a:off x="9359411" y="68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14669</xdr:rowOff>
    </xdr:from>
    <xdr:ext cx="534377" cy="259045"/>
    <xdr:sp macro="" textlink="">
      <xdr:nvSpPr>
        <xdr:cNvPr id="147" name="n_2mainValue【道路】&#10;一人当たり延長">
          <a:extLst>
            <a:ext uri="{FF2B5EF4-FFF2-40B4-BE49-F238E27FC236}">
              <a16:creationId xmlns:a16="http://schemas.microsoft.com/office/drawing/2014/main" id="{2ECE6E88-094C-44E8-8358-61489EE9D6DF}"/>
            </a:ext>
          </a:extLst>
        </xdr:cNvPr>
        <xdr:cNvSpPr txBox="1"/>
      </xdr:nvSpPr>
      <xdr:spPr>
        <a:xfrm>
          <a:off x="8483111" y="687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21674</xdr:rowOff>
    </xdr:from>
    <xdr:ext cx="534377" cy="259045"/>
    <xdr:sp macro="" textlink="">
      <xdr:nvSpPr>
        <xdr:cNvPr id="148" name="n_3mainValue【道路】&#10;一人当たり延長">
          <a:extLst>
            <a:ext uri="{FF2B5EF4-FFF2-40B4-BE49-F238E27FC236}">
              <a16:creationId xmlns:a16="http://schemas.microsoft.com/office/drawing/2014/main" id="{6BD7B435-82BE-44E6-A900-3704353160EA}"/>
            </a:ext>
          </a:extLst>
        </xdr:cNvPr>
        <xdr:cNvSpPr txBox="1"/>
      </xdr:nvSpPr>
      <xdr:spPr>
        <a:xfrm>
          <a:off x="7594111" y="68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32467</xdr:rowOff>
    </xdr:from>
    <xdr:ext cx="534377" cy="259045"/>
    <xdr:sp macro="" textlink="">
      <xdr:nvSpPr>
        <xdr:cNvPr id="149" name="n_4mainValue【道路】&#10;一人当たり延長">
          <a:extLst>
            <a:ext uri="{FF2B5EF4-FFF2-40B4-BE49-F238E27FC236}">
              <a16:creationId xmlns:a16="http://schemas.microsoft.com/office/drawing/2014/main" id="{726776B5-7F8E-4B8A-8528-9FD331376109}"/>
            </a:ext>
          </a:extLst>
        </xdr:cNvPr>
        <xdr:cNvSpPr txBox="1"/>
      </xdr:nvSpPr>
      <xdr:spPr>
        <a:xfrm>
          <a:off x="6705111" y="68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8D41C210-75F8-4E39-A5FE-57F44A5A73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7B5E8BA3-A746-445A-B323-4D6522764A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1B06C597-3385-414F-AAE5-13894DEA3BD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EE0194D4-71E2-4408-87C0-3208B99BB0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974157CE-86F8-4C89-8987-7A5B609095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74D9386C-1F8A-45A5-AD78-146C1820FA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AAA9F42C-5901-4921-B799-D92F41A599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3D1CD24F-C5BA-42E3-A3FD-C9095C5E9FC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38A25FA0-D6E6-429B-981A-EC37F5201D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50247945-8055-474E-B8BE-B40F8123AC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09FDA088-F0F5-426C-86AC-7CB905A5DB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01C5E28A-DC48-4772-B52E-B37EFBB4C4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CD23F6FE-05FE-4C5D-836B-5C07725B87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F32EAC80-A222-4B54-99CA-54AEA4F1A5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A4379EBA-0EA1-45C9-B0BF-BF1307A2AB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D4C7A13D-8FB1-4FB1-85DE-E82348FA85C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14D94210-B69E-4B81-895B-8402A9301B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39D74343-FB1F-4653-8110-B6F7C31078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1B16376-1EC5-4738-97D7-6C73E984A0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F7A67EE1-1140-479D-A7BA-E1CF8E14CF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361C527-FC52-4B69-81F4-2D384BFA84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53D427E2-0929-4D69-8B06-30A91EC134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6F8DCDC2-2976-4862-B86B-42131EACDF2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7A63CA2F-A362-472F-99B3-CDE1F7CECDF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3FFAFD39-0EC0-49FA-AF4A-1078305D83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850350A5-ED2E-4238-8F8E-DEE7E26809A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5D2809B3-F0F1-4B08-BABA-6A9D301F2D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97678A5B-395B-44F6-9DA6-53F0B5A34F5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F5C4A7E2-B07D-4348-9FA1-B69D1BB7645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13989C8D-678C-4FCB-92EF-BB0AA4ACBD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733BC3A3-5CB7-4FBE-97AB-4E05227499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EC58547A-25CC-4D73-B33F-2BF8555D5D8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B23B62E1-450D-4DD8-A7F9-7D45031550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B9627642-4C6A-4B3D-84B7-F08865680D9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D43EDCBC-95E8-4E80-A2E2-9729B56A9EB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AA364E25-E981-442A-9F69-09990884EBD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A9183AAA-874C-453B-9484-887A379B69D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7178BE78-11EA-42B7-88A3-3CA26579387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E31C8399-FAE1-4DA1-B299-6E13191E402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公営住宅】&#10;有形固定資産減価償却率グラフ枠">
          <a:extLst>
            <a:ext uri="{FF2B5EF4-FFF2-40B4-BE49-F238E27FC236}">
              <a16:creationId xmlns:a16="http://schemas.microsoft.com/office/drawing/2014/main" id="{EBD9E026-C158-4B6B-B405-D72F5D118F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93FAB92C-FFB1-45E0-88B6-F60B4947838E}"/>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公営住宅】&#10;有形固定資産減価償却率最小値テキスト">
          <a:extLst>
            <a:ext uri="{FF2B5EF4-FFF2-40B4-BE49-F238E27FC236}">
              <a16:creationId xmlns:a16="http://schemas.microsoft.com/office/drawing/2014/main" id="{A48F61FA-6F99-44E3-8F8F-CD4E6FFEE76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8541A014-C066-4CED-B09D-48A574B107B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193" name="【公営住宅】&#10;有形固定資産減価償却率最大値テキスト">
          <a:extLst>
            <a:ext uri="{FF2B5EF4-FFF2-40B4-BE49-F238E27FC236}">
              <a16:creationId xmlns:a16="http://schemas.microsoft.com/office/drawing/2014/main" id="{3A9B6B86-C6B3-4713-A6C9-5B09A46F8DB8}"/>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194" name="直線コネクタ 193">
          <a:extLst>
            <a:ext uri="{FF2B5EF4-FFF2-40B4-BE49-F238E27FC236}">
              <a16:creationId xmlns:a16="http://schemas.microsoft.com/office/drawing/2014/main" id="{11DDB8C2-3B2E-4C9D-A2C3-03A3EA0D63C5}"/>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5" name="【公営住宅】&#10;有形固定資産減価償却率平均値テキスト">
          <a:extLst>
            <a:ext uri="{FF2B5EF4-FFF2-40B4-BE49-F238E27FC236}">
              <a16:creationId xmlns:a16="http://schemas.microsoft.com/office/drawing/2014/main" id="{0DB53ED8-87D1-446D-B1AA-123D9FD27D63}"/>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6" name="フローチャート: 判断 195">
          <a:extLst>
            <a:ext uri="{FF2B5EF4-FFF2-40B4-BE49-F238E27FC236}">
              <a16:creationId xmlns:a16="http://schemas.microsoft.com/office/drawing/2014/main" id="{1E0973AE-EE6A-4225-97DD-AA2FADAEE705}"/>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197" name="フローチャート: 判断 196">
          <a:extLst>
            <a:ext uri="{FF2B5EF4-FFF2-40B4-BE49-F238E27FC236}">
              <a16:creationId xmlns:a16="http://schemas.microsoft.com/office/drawing/2014/main" id="{7E5CE775-7FC9-4C29-8F88-66959ABAECF8}"/>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198" name="フローチャート: 判断 197">
          <a:extLst>
            <a:ext uri="{FF2B5EF4-FFF2-40B4-BE49-F238E27FC236}">
              <a16:creationId xmlns:a16="http://schemas.microsoft.com/office/drawing/2014/main" id="{C78C9939-05C4-4F2F-9336-13F415C8372C}"/>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199" name="フローチャート: 判断 198">
          <a:extLst>
            <a:ext uri="{FF2B5EF4-FFF2-40B4-BE49-F238E27FC236}">
              <a16:creationId xmlns:a16="http://schemas.microsoft.com/office/drawing/2014/main" id="{C229E7B8-D7A2-466E-906F-BD26F51767B8}"/>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00" name="フローチャート: 判断 199">
          <a:extLst>
            <a:ext uri="{FF2B5EF4-FFF2-40B4-BE49-F238E27FC236}">
              <a16:creationId xmlns:a16="http://schemas.microsoft.com/office/drawing/2014/main" id="{0F6FBA9D-4AF3-4A69-914D-85EC0E25BACB}"/>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E4269FD-9717-4319-BDFD-8408C5BC6FF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4E27B3C-2EE8-4359-B1FD-A77AFC1FCE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8F6B8B34-DE10-4763-8AA7-4D742C4E3C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DF2F6D5-74D8-4BB7-B07B-1DDB4ECEFF1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36265F91-8370-441E-B593-9E6A25683FB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34925</xdr:rowOff>
    </xdr:from>
    <xdr:to>
      <xdr:col>24</xdr:col>
      <xdr:colOff>114300</xdr:colOff>
      <xdr:row>85</xdr:row>
      <xdr:rowOff>136525</xdr:rowOff>
    </xdr:to>
    <xdr:sp macro="" textlink="">
      <xdr:nvSpPr>
        <xdr:cNvPr id="206" name="楕円 205">
          <a:extLst>
            <a:ext uri="{FF2B5EF4-FFF2-40B4-BE49-F238E27FC236}">
              <a16:creationId xmlns:a16="http://schemas.microsoft.com/office/drawing/2014/main" id="{1C4F058D-6EBE-4FCE-82DB-C2D33FE9D6DC}"/>
            </a:ext>
          </a:extLst>
        </xdr:cNvPr>
        <xdr:cNvSpPr/>
      </xdr:nvSpPr>
      <xdr:spPr>
        <a:xfrm>
          <a:off x="45847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13352</xdr:rowOff>
    </xdr:from>
    <xdr:ext cx="405111" cy="259045"/>
    <xdr:sp macro="" textlink="">
      <xdr:nvSpPr>
        <xdr:cNvPr id="207" name="【公営住宅】&#10;有形固定資産減価償却率該当値テキスト">
          <a:extLst>
            <a:ext uri="{FF2B5EF4-FFF2-40B4-BE49-F238E27FC236}">
              <a16:creationId xmlns:a16="http://schemas.microsoft.com/office/drawing/2014/main" id="{F1D6F980-5CCF-46BA-B46A-CE9967B57564}"/>
            </a:ext>
          </a:extLst>
        </xdr:cNvPr>
        <xdr:cNvSpPr txBox="1"/>
      </xdr:nvSpPr>
      <xdr:spPr>
        <a:xfrm>
          <a:off x="4673600"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xdr:rowOff>
    </xdr:from>
    <xdr:to>
      <xdr:col>20</xdr:col>
      <xdr:colOff>38100</xdr:colOff>
      <xdr:row>85</xdr:row>
      <xdr:rowOff>107950</xdr:rowOff>
    </xdr:to>
    <xdr:sp macro="" textlink="">
      <xdr:nvSpPr>
        <xdr:cNvPr id="208" name="楕円 207">
          <a:extLst>
            <a:ext uri="{FF2B5EF4-FFF2-40B4-BE49-F238E27FC236}">
              <a16:creationId xmlns:a16="http://schemas.microsoft.com/office/drawing/2014/main" id="{D721C10E-6102-4FC8-A826-83C00E1218DE}"/>
            </a:ext>
          </a:extLst>
        </xdr:cNvPr>
        <xdr:cNvSpPr/>
      </xdr:nvSpPr>
      <xdr:spPr>
        <a:xfrm>
          <a:off x="3746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57150</xdr:rowOff>
    </xdr:from>
    <xdr:to>
      <xdr:col>24</xdr:col>
      <xdr:colOff>63500</xdr:colOff>
      <xdr:row>85</xdr:row>
      <xdr:rowOff>85725</xdr:rowOff>
    </xdr:to>
    <xdr:cxnSp macro="">
      <xdr:nvCxnSpPr>
        <xdr:cNvPr id="209" name="直線コネクタ 208">
          <a:extLst>
            <a:ext uri="{FF2B5EF4-FFF2-40B4-BE49-F238E27FC236}">
              <a16:creationId xmlns:a16="http://schemas.microsoft.com/office/drawing/2014/main" id="{DB723990-2673-4985-9F30-2432C3C1E47D}"/>
            </a:ext>
          </a:extLst>
        </xdr:cNvPr>
        <xdr:cNvCxnSpPr/>
      </xdr:nvCxnSpPr>
      <xdr:spPr>
        <a:xfrm>
          <a:off x="3797300" y="14630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210" name="楕円 209">
          <a:extLst>
            <a:ext uri="{FF2B5EF4-FFF2-40B4-BE49-F238E27FC236}">
              <a16:creationId xmlns:a16="http://schemas.microsoft.com/office/drawing/2014/main" id="{C93815C3-65B3-4D5A-BA9C-B666EC7B10DE}"/>
            </a:ext>
          </a:extLst>
        </xdr:cNvPr>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57150</xdr:rowOff>
    </xdr:to>
    <xdr:cxnSp macro="">
      <xdr:nvCxnSpPr>
        <xdr:cNvPr id="211" name="直線コネクタ 210">
          <a:extLst>
            <a:ext uri="{FF2B5EF4-FFF2-40B4-BE49-F238E27FC236}">
              <a16:creationId xmlns:a16="http://schemas.microsoft.com/office/drawing/2014/main" id="{87EBBDFF-07F9-40B4-BD98-837C11E122CC}"/>
            </a:ext>
          </a:extLst>
        </xdr:cNvPr>
        <xdr:cNvCxnSpPr/>
      </xdr:nvCxnSpPr>
      <xdr:spPr>
        <a:xfrm>
          <a:off x="2908300" y="14599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116839</xdr:rowOff>
    </xdr:from>
    <xdr:to>
      <xdr:col>10</xdr:col>
      <xdr:colOff>165100</xdr:colOff>
      <xdr:row>85</xdr:row>
      <xdr:rowOff>46989</xdr:rowOff>
    </xdr:to>
    <xdr:sp macro="" textlink="">
      <xdr:nvSpPr>
        <xdr:cNvPr id="212" name="楕円 211">
          <a:extLst>
            <a:ext uri="{FF2B5EF4-FFF2-40B4-BE49-F238E27FC236}">
              <a16:creationId xmlns:a16="http://schemas.microsoft.com/office/drawing/2014/main" id="{54DADAC0-EE13-4AE1-89D4-CAF79DC7BA93}"/>
            </a:ext>
          </a:extLst>
        </xdr:cNvPr>
        <xdr:cNvSpPr/>
      </xdr:nvSpPr>
      <xdr:spPr>
        <a:xfrm>
          <a:off x="1968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26670</xdr:rowOff>
    </xdr:to>
    <xdr:cxnSp macro="">
      <xdr:nvCxnSpPr>
        <xdr:cNvPr id="213" name="直線コネクタ 212">
          <a:extLst>
            <a:ext uri="{FF2B5EF4-FFF2-40B4-BE49-F238E27FC236}">
              <a16:creationId xmlns:a16="http://schemas.microsoft.com/office/drawing/2014/main" id="{DCAB34DC-4440-4E86-B4E6-59CFD0A64688}"/>
            </a:ext>
          </a:extLst>
        </xdr:cNvPr>
        <xdr:cNvCxnSpPr/>
      </xdr:nvCxnSpPr>
      <xdr:spPr>
        <a:xfrm>
          <a:off x="2019300" y="14569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86361</xdr:rowOff>
    </xdr:from>
    <xdr:to>
      <xdr:col>6</xdr:col>
      <xdr:colOff>38100</xdr:colOff>
      <xdr:row>85</xdr:row>
      <xdr:rowOff>16511</xdr:rowOff>
    </xdr:to>
    <xdr:sp macro="" textlink="">
      <xdr:nvSpPr>
        <xdr:cNvPr id="214" name="楕円 213">
          <a:extLst>
            <a:ext uri="{FF2B5EF4-FFF2-40B4-BE49-F238E27FC236}">
              <a16:creationId xmlns:a16="http://schemas.microsoft.com/office/drawing/2014/main" id="{2DAE447D-1EFE-4F2E-AF6E-7BCD9AE9DF95}"/>
            </a:ext>
          </a:extLst>
        </xdr:cNvPr>
        <xdr:cNvSpPr/>
      </xdr:nvSpPr>
      <xdr:spPr>
        <a:xfrm>
          <a:off x="107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137161</xdr:rowOff>
    </xdr:from>
    <xdr:to>
      <xdr:col>10</xdr:col>
      <xdr:colOff>114300</xdr:colOff>
      <xdr:row>84</xdr:row>
      <xdr:rowOff>167639</xdr:rowOff>
    </xdr:to>
    <xdr:cxnSp macro="">
      <xdr:nvCxnSpPr>
        <xdr:cNvPr id="215" name="直線コネクタ 214">
          <a:extLst>
            <a:ext uri="{FF2B5EF4-FFF2-40B4-BE49-F238E27FC236}">
              <a16:creationId xmlns:a16="http://schemas.microsoft.com/office/drawing/2014/main" id="{4CF6D002-9788-4B84-AC2A-65F089C69C4B}"/>
            </a:ext>
          </a:extLst>
        </xdr:cNvPr>
        <xdr:cNvCxnSpPr/>
      </xdr:nvCxnSpPr>
      <xdr:spPr>
        <a:xfrm>
          <a:off x="1130300" y="14538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216" name="n_1aveValue【公営住宅】&#10;有形固定資産減価償却率">
          <a:extLst>
            <a:ext uri="{FF2B5EF4-FFF2-40B4-BE49-F238E27FC236}">
              <a16:creationId xmlns:a16="http://schemas.microsoft.com/office/drawing/2014/main" id="{98F21A8A-7DF6-492E-83A2-B2C71AC810D2}"/>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17" name="n_2aveValue【公営住宅】&#10;有形固定資産減価償却率">
          <a:extLst>
            <a:ext uri="{FF2B5EF4-FFF2-40B4-BE49-F238E27FC236}">
              <a16:creationId xmlns:a16="http://schemas.microsoft.com/office/drawing/2014/main" id="{74E58BE5-72EB-4429-B826-FE53061E753C}"/>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18" name="n_3aveValue【公営住宅】&#10;有形固定資産減価償却率">
          <a:extLst>
            <a:ext uri="{FF2B5EF4-FFF2-40B4-BE49-F238E27FC236}">
              <a16:creationId xmlns:a16="http://schemas.microsoft.com/office/drawing/2014/main" id="{563E8598-9F32-427B-B32E-E3B68CC4CC3D}"/>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19" name="n_4aveValue【公営住宅】&#10;有形固定資産減価償却率">
          <a:extLst>
            <a:ext uri="{FF2B5EF4-FFF2-40B4-BE49-F238E27FC236}">
              <a16:creationId xmlns:a16="http://schemas.microsoft.com/office/drawing/2014/main" id="{30E4DEB3-2815-4962-BFB9-672DB32C62DA}"/>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99077</xdr:rowOff>
    </xdr:from>
    <xdr:ext cx="405111" cy="259045"/>
    <xdr:sp macro="" textlink="">
      <xdr:nvSpPr>
        <xdr:cNvPr id="220" name="n_1mainValue【公営住宅】&#10;有形固定資産減価償却率">
          <a:extLst>
            <a:ext uri="{FF2B5EF4-FFF2-40B4-BE49-F238E27FC236}">
              <a16:creationId xmlns:a16="http://schemas.microsoft.com/office/drawing/2014/main" id="{8F21382D-994D-4D50-97C6-A575F2350373}"/>
            </a:ext>
          </a:extLst>
        </xdr:cNvPr>
        <xdr:cNvSpPr txBox="1"/>
      </xdr:nvSpPr>
      <xdr:spPr>
        <a:xfrm>
          <a:off x="35820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221" name="n_2mainValue【公営住宅】&#10;有形固定資産減価償却率">
          <a:extLst>
            <a:ext uri="{FF2B5EF4-FFF2-40B4-BE49-F238E27FC236}">
              <a16:creationId xmlns:a16="http://schemas.microsoft.com/office/drawing/2014/main" id="{E3324DC0-97FC-456D-AA6F-E43C1C63ACCA}"/>
            </a:ext>
          </a:extLst>
        </xdr:cNvPr>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38116</xdr:rowOff>
    </xdr:from>
    <xdr:ext cx="405111" cy="259045"/>
    <xdr:sp macro="" textlink="">
      <xdr:nvSpPr>
        <xdr:cNvPr id="222" name="n_3mainValue【公営住宅】&#10;有形固定資産減価償却率">
          <a:extLst>
            <a:ext uri="{FF2B5EF4-FFF2-40B4-BE49-F238E27FC236}">
              <a16:creationId xmlns:a16="http://schemas.microsoft.com/office/drawing/2014/main" id="{CDAA5EC9-D2F5-4B6B-8AFA-6FE29C3C48D1}"/>
            </a:ext>
          </a:extLst>
        </xdr:cNvPr>
        <xdr:cNvSpPr txBox="1"/>
      </xdr:nvSpPr>
      <xdr:spPr>
        <a:xfrm>
          <a:off x="1816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7638</xdr:rowOff>
    </xdr:from>
    <xdr:ext cx="405111" cy="259045"/>
    <xdr:sp macro="" textlink="">
      <xdr:nvSpPr>
        <xdr:cNvPr id="223" name="n_4mainValue【公営住宅】&#10;有形固定資産減価償却率">
          <a:extLst>
            <a:ext uri="{FF2B5EF4-FFF2-40B4-BE49-F238E27FC236}">
              <a16:creationId xmlns:a16="http://schemas.microsoft.com/office/drawing/2014/main" id="{C6FD6540-FE16-4CB2-8511-907E6AC8739E}"/>
            </a:ext>
          </a:extLst>
        </xdr:cNvPr>
        <xdr:cNvSpPr txBox="1"/>
      </xdr:nvSpPr>
      <xdr:spPr>
        <a:xfrm>
          <a:off x="927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15D53599-008D-463D-A9D4-DF6D181B8B4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5236D9E9-3AC8-4770-844F-E2613D2653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EB067861-8CC3-4A04-AFC4-C40C4A662E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49D5D583-CB48-42E8-BD51-8953CB7920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128D9EF7-A986-4A1B-8CDF-B27642EFBE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6C44E8DD-C6D8-4AAC-BFE5-9A49B1F189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E38D2DB3-F56A-43F1-9923-EA53E23830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3F719DBA-F5C0-43F8-86FE-A383801B6D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B9F4B52C-26E2-43EF-8833-43C7C4658A4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61F887C0-BE73-4560-83C3-CC0A9DFD4C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4" name="直線コネクタ 233">
          <a:extLst>
            <a:ext uri="{FF2B5EF4-FFF2-40B4-BE49-F238E27FC236}">
              <a16:creationId xmlns:a16="http://schemas.microsoft.com/office/drawing/2014/main" id="{B730FE8A-B5F6-4279-A3F2-CCD0CD1AC68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5" name="テキスト ボックス 234">
          <a:extLst>
            <a:ext uri="{FF2B5EF4-FFF2-40B4-BE49-F238E27FC236}">
              <a16:creationId xmlns:a16="http://schemas.microsoft.com/office/drawing/2014/main" id="{5A53F4A5-9B02-4461-A853-B82C9DE16F2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6" name="直線コネクタ 235">
          <a:extLst>
            <a:ext uri="{FF2B5EF4-FFF2-40B4-BE49-F238E27FC236}">
              <a16:creationId xmlns:a16="http://schemas.microsoft.com/office/drawing/2014/main" id="{2AB569AE-DE81-4B69-BBAF-38ABC1FBD28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7" name="テキスト ボックス 236">
          <a:extLst>
            <a:ext uri="{FF2B5EF4-FFF2-40B4-BE49-F238E27FC236}">
              <a16:creationId xmlns:a16="http://schemas.microsoft.com/office/drawing/2014/main" id="{469A1B3D-40FA-4D3A-ABEF-BD948ADDFD9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8" name="直線コネクタ 237">
          <a:extLst>
            <a:ext uri="{FF2B5EF4-FFF2-40B4-BE49-F238E27FC236}">
              <a16:creationId xmlns:a16="http://schemas.microsoft.com/office/drawing/2014/main" id="{7AE0C7CF-C4CD-43E5-A01C-6E5A89DF8D6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9" name="テキスト ボックス 238">
          <a:extLst>
            <a:ext uri="{FF2B5EF4-FFF2-40B4-BE49-F238E27FC236}">
              <a16:creationId xmlns:a16="http://schemas.microsoft.com/office/drawing/2014/main" id="{5CAFE402-635B-461E-8D54-33287E03A3D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0" name="直線コネクタ 239">
          <a:extLst>
            <a:ext uri="{FF2B5EF4-FFF2-40B4-BE49-F238E27FC236}">
              <a16:creationId xmlns:a16="http://schemas.microsoft.com/office/drawing/2014/main" id="{67C7B8DB-BE97-4143-972A-79F10159D15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1" name="テキスト ボックス 240">
          <a:extLst>
            <a:ext uri="{FF2B5EF4-FFF2-40B4-BE49-F238E27FC236}">
              <a16:creationId xmlns:a16="http://schemas.microsoft.com/office/drawing/2014/main" id="{07238FE6-F4B7-4F73-82D1-9BA38E0808D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2" name="直線コネクタ 241">
          <a:extLst>
            <a:ext uri="{FF2B5EF4-FFF2-40B4-BE49-F238E27FC236}">
              <a16:creationId xmlns:a16="http://schemas.microsoft.com/office/drawing/2014/main" id="{9993A9B4-1B0B-475B-8D87-E54C487E8B9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43" name="テキスト ボックス 242">
          <a:extLst>
            <a:ext uri="{FF2B5EF4-FFF2-40B4-BE49-F238E27FC236}">
              <a16:creationId xmlns:a16="http://schemas.microsoft.com/office/drawing/2014/main" id="{34C73756-DE44-4183-9C27-A8B4E2F40659}"/>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4" name="直線コネクタ 243">
          <a:extLst>
            <a:ext uri="{FF2B5EF4-FFF2-40B4-BE49-F238E27FC236}">
              <a16:creationId xmlns:a16="http://schemas.microsoft.com/office/drawing/2014/main" id="{4E020B56-0611-4B9A-ACF2-8BBAE4A6663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45" name="テキスト ボックス 244">
          <a:extLst>
            <a:ext uri="{FF2B5EF4-FFF2-40B4-BE49-F238E27FC236}">
              <a16:creationId xmlns:a16="http://schemas.microsoft.com/office/drawing/2014/main" id="{9009B67A-065C-4EFF-89B3-8D46120A9AD6}"/>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5F7F066C-62AB-4B3D-A2C2-12BEDE4D2D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7" name="テキスト ボックス 246">
          <a:extLst>
            <a:ext uri="{FF2B5EF4-FFF2-40B4-BE49-F238E27FC236}">
              <a16:creationId xmlns:a16="http://schemas.microsoft.com/office/drawing/2014/main" id="{4649022D-715F-4E1B-BB3E-F004241E2D6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公営住宅】&#10;一人当たり面積グラフ枠">
          <a:extLst>
            <a:ext uri="{FF2B5EF4-FFF2-40B4-BE49-F238E27FC236}">
              <a16:creationId xmlns:a16="http://schemas.microsoft.com/office/drawing/2014/main" id="{FD42C61C-2483-43EE-8886-6DF303983F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249" name="直線コネクタ 248">
          <a:extLst>
            <a:ext uri="{FF2B5EF4-FFF2-40B4-BE49-F238E27FC236}">
              <a16:creationId xmlns:a16="http://schemas.microsoft.com/office/drawing/2014/main" id="{25F8D15A-AACC-4F5A-A433-C4DA44C5816B}"/>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50" name="【公営住宅】&#10;一人当たり面積最小値テキスト">
          <a:extLst>
            <a:ext uri="{FF2B5EF4-FFF2-40B4-BE49-F238E27FC236}">
              <a16:creationId xmlns:a16="http://schemas.microsoft.com/office/drawing/2014/main" id="{55596271-CCDE-41BD-B1F3-F6F2F5266C7F}"/>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51" name="直線コネクタ 250">
          <a:extLst>
            <a:ext uri="{FF2B5EF4-FFF2-40B4-BE49-F238E27FC236}">
              <a16:creationId xmlns:a16="http://schemas.microsoft.com/office/drawing/2014/main" id="{0C6E0A5D-5A76-4CBB-88A0-50AB591721EB}"/>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252" name="【公営住宅】&#10;一人当たり面積最大値テキスト">
          <a:extLst>
            <a:ext uri="{FF2B5EF4-FFF2-40B4-BE49-F238E27FC236}">
              <a16:creationId xmlns:a16="http://schemas.microsoft.com/office/drawing/2014/main" id="{B8A59BA3-A5F1-4B4A-B138-40C732FFCAC1}"/>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253" name="直線コネクタ 252">
          <a:extLst>
            <a:ext uri="{FF2B5EF4-FFF2-40B4-BE49-F238E27FC236}">
              <a16:creationId xmlns:a16="http://schemas.microsoft.com/office/drawing/2014/main" id="{848A0081-0F52-42D5-9FCA-05F39444BC55}"/>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254" name="【公営住宅】&#10;一人当たり面積平均値テキスト">
          <a:extLst>
            <a:ext uri="{FF2B5EF4-FFF2-40B4-BE49-F238E27FC236}">
              <a16:creationId xmlns:a16="http://schemas.microsoft.com/office/drawing/2014/main" id="{ABFC34E4-90D4-425F-97AA-6A32B4E501F4}"/>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255" name="フローチャート: 判断 254">
          <a:extLst>
            <a:ext uri="{FF2B5EF4-FFF2-40B4-BE49-F238E27FC236}">
              <a16:creationId xmlns:a16="http://schemas.microsoft.com/office/drawing/2014/main" id="{E697DFAC-44D2-4747-8BA0-7B66319BE248}"/>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256" name="フローチャート: 判断 255">
          <a:extLst>
            <a:ext uri="{FF2B5EF4-FFF2-40B4-BE49-F238E27FC236}">
              <a16:creationId xmlns:a16="http://schemas.microsoft.com/office/drawing/2014/main" id="{2E750D9E-59BC-45DE-817B-000C49349065}"/>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257" name="フローチャート: 判断 256">
          <a:extLst>
            <a:ext uri="{FF2B5EF4-FFF2-40B4-BE49-F238E27FC236}">
              <a16:creationId xmlns:a16="http://schemas.microsoft.com/office/drawing/2014/main" id="{6B829BCC-81E7-4444-8E07-4F478BC23175}"/>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258" name="フローチャート: 判断 257">
          <a:extLst>
            <a:ext uri="{FF2B5EF4-FFF2-40B4-BE49-F238E27FC236}">
              <a16:creationId xmlns:a16="http://schemas.microsoft.com/office/drawing/2014/main" id="{C83A3912-89AA-46FF-A540-F091712C0E20}"/>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259" name="フローチャート: 判断 258">
          <a:extLst>
            <a:ext uri="{FF2B5EF4-FFF2-40B4-BE49-F238E27FC236}">
              <a16:creationId xmlns:a16="http://schemas.microsoft.com/office/drawing/2014/main" id="{BC424302-A5D8-4D91-8B27-6AD0A61AD410}"/>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50AF54F-6272-4480-BBE3-64F8EBEAE0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BAF3209-6BF7-400C-877C-65F6C7D8BDB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4E3FF2B4-3A39-4F96-B7D9-0C780C5139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47E0D83A-90C5-44B1-A706-125E8FDB68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E3E3B799-8E65-44CF-B369-471773AB3A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155049</xdr:rowOff>
    </xdr:from>
    <xdr:to>
      <xdr:col>55</xdr:col>
      <xdr:colOff>50800</xdr:colOff>
      <xdr:row>86</xdr:row>
      <xdr:rowOff>85199</xdr:rowOff>
    </xdr:to>
    <xdr:sp macro="" textlink="">
      <xdr:nvSpPr>
        <xdr:cNvPr id="265" name="楕円 264">
          <a:extLst>
            <a:ext uri="{FF2B5EF4-FFF2-40B4-BE49-F238E27FC236}">
              <a16:creationId xmlns:a16="http://schemas.microsoft.com/office/drawing/2014/main" id="{E78A0B3F-E79F-43BC-9A6F-B0CCAA21036E}"/>
            </a:ext>
          </a:extLst>
        </xdr:cNvPr>
        <xdr:cNvSpPr/>
      </xdr:nvSpPr>
      <xdr:spPr>
        <a:xfrm>
          <a:off x="10426700" y="1472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266" name="【公営住宅】&#10;一人当たり面積該当値テキスト">
          <a:extLst>
            <a:ext uri="{FF2B5EF4-FFF2-40B4-BE49-F238E27FC236}">
              <a16:creationId xmlns:a16="http://schemas.microsoft.com/office/drawing/2014/main" id="{DCD6FB82-6614-4324-9360-001C706ED842}"/>
            </a:ext>
          </a:extLst>
        </xdr:cNvPr>
        <xdr:cNvSpPr txBox="1"/>
      </xdr:nvSpPr>
      <xdr:spPr>
        <a:xfrm>
          <a:off x="10515600" y="14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157879</xdr:rowOff>
    </xdr:from>
    <xdr:to>
      <xdr:col>50</xdr:col>
      <xdr:colOff>165100</xdr:colOff>
      <xdr:row>86</xdr:row>
      <xdr:rowOff>88029</xdr:rowOff>
    </xdr:to>
    <xdr:sp macro="" textlink="">
      <xdr:nvSpPr>
        <xdr:cNvPr id="267" name="楕円 266">
          <a:extLst>
            <a:ext uri="{FF2B5EF4-FFF2-40B4-BE49-F238E27FC236}">
              <a16:creationId xmlns:a16="http://schemas.microsoft.com/office/drawing/2014/main" id="{5A48EA5F-F62D-46A2-A455-7DDB84CAE988}"/>
            </a:ext>
          </a:extLst>
        </xdr:cNvPr>
        <xdr:cNvSpPr/>
      </xdr:nvSpPr>
      <xdr:spPr>
        <a:xfrm>
          <a:off x="9588500" y="14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34399</xdr:rowOff>
    </xdr:from>
    <xdr:to>
      <xdr:col>55</xdr:col>
      <xdr:colOff>0</xdr:colOff>
      <xdr:row>86</xdr:row>
      <xdr:rowOff>37229</xdr:rowOff>
    </xdr:to>
    <xdr:cxnSp macro="">
      <xdr:nvCxnSpPr>
        <xdr:cNvPr id="268" name="直線コネクタ 267">
          <a:extLst>
            <a:ext uri="{FF2B5EF4-FFF2-40B4-BE49-F238E27FC236}">
              <a16:creationId xmlns:a16="http://schemas.microsoft.com/office/drawing/2014/main" id="{578FAB9A-5256-4EFD-866F-B425FD3D10EC}"/>
            </a:ext>
          </a:extLst>
        </xdr:cNvPr>
        <xdr:cNvCxnSpPr/>
      </xdr:nvCxnSpPr>
      <xdr:spPr>
        <a:xfrm flipV="1">
          <a:off x="9639300" y="14779099"/>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160710</xdr:rowOff>
    </xdr:from>
    <xdr:to>
      <xdr:col>46</xdr:col>
      <xdr:colOff>38100</xdr:colOff>
      <xdr:row>86</xdr:row>
      <xdr:rowOff>90860</xdr:rowOff>
    </xdr:to>
    <xdr:sp macro="" textlink="">
      <xdr:nvSpPr>
        <xdr:cNvPr id="269" name="楕円 268">
          <a:extLst>
            <a:ext uri="{FF2B5EF4-FFF2-40B4-BE49-F238E27FC236}">
              <a16:creationId xmlns:a16="http://schemas.microsoft.com/office/drawing/2014/main" id="{45634A37-9974-4A4B-87FA-1C4B68258BC6}"/>
            </a:ext>
          </a:extLst>
        </xdr:cNvPr>
        <xdr:cNvSpPr/>
      </xdr:nvSpPr>
      <xdr:spPr>
        <a:xfrm>
          <a:off x="8699500" y="147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37229</xdr:rowOff>
    </xdr:from>
    <xdr:to>
      <xdr:col>50</xdr:col>
      <xdr:colOff>114300</xdr:colOff>
      <xdr:row>86</xdr:row>
      <xdr:rowOff>40060</xdr:rowOff>
    </xdr:to>
    <xdr:cxnSp macro="">
      <xdr:nvCxnSpPr>
        <xdr:cNvPr id="270" name="直線コネクタ 269">
          <a:extLst>
            <a:ext uri="{FF2B5EF4-FFF2-40B4-BE49-F238E27FC236}">
              <a16:creationId xmlns:a16="http://schemas.microsoft.com/office/drawing/2014/main" id="{F8488C39-C851-4FD8-A911-716942B3AFEF}"/>
            </a:ext>
          </a:extLst>
        </xdr:cNvPr>
        <xdr:cNvCxnSpPr/>
      </xdr:nvCxnSpPr>
      <xdr:spPr>
        <a:xfrm flipV="1">
          <a:off x="8750300" y="14781929"/>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162669</xdr:rowOff>
    </xdr:from>
    <xdr:to>
      <xdr:col>41</xdr:col>
      <xdr:colOff>101600</xdr:colOff>
      <xdr:row>86</xdr:row>
      <xdr:rowOff>92819</xdr:rowOff>
    </xdr:to>
    <xdr:sp macro="" textlink="">
      <xdr:nvSpPr>
        <xdr:cNvPr id="271" name="楕円 270">
          <a:extLst>
            <a:ext uri="{FF2B5EF4-FFF2-40B4-BE49-F238E27FC236}">
              <a16:creationId xmlns:a16="http://schemas.microsoft.com/office/drawing/2014/main" id="{7DC0AD4C-FAF5-404E-98AB-ED5334B87FDA}"/>
            </a:ext>
          </a:extLst>
        </xdr:cNvPr>
        <xdr:cNvSpPr/>
      </xdr:nvSpPr>
      <xdr:spPr>
        <a:xfrm>
          <a:off x="7810500" y="147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40060</xdr:rowOff>
    </xdr:from>
    <xdr:to>
      <xdr:col>45</xdr:col>
      <xdr:colOff>177800</xdr:colOff>
      <xdr:row>86</xdr:row>
      <xdr:rowOff>42019</xdr:rowOff>
    </xdr:to>
    <xdr:cxnSp macro="">
      <xdr:nvCxnSpPr>
        <xdr:cNvPr id="272" name="直線コネクタ 271">
          <a:extLst>
            <a:ext uri="{FF2B5EF4-FFF2-40B4-BE49-F238E27FC236}">
              <a16:creationId xmlns:a16="http://schemas.microsoft.com/office/drawing/2014/main" id="{71865549-1D07-4F25-9D39-A0F531EDDCD3}"/>
            </a:ext>
          </a:extLst>
        </xdr:cNvPr>
        <xdr:cNvCxnSpPr/>
      </xdr:nvCxnSpPr>
      <xdr:spPr>
        <a:xfrm flipV="1">
          <a:off x="7861300" y="1478476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164954</xdr:rowOff>
    </xdr:from>
    <xdr:to>
      <xdr:col>36</xdr:col>
      <xdr:colOff>165100</xdr:colOff>
      <xdr:row>86</xdr:row>
      <xdr:rowOff>95104</xdr:rowOff>
    </xdr:to>
    <xdr:sp macro="" textlink="">
      <xdr:nvSpPr>
        <xdr:cNvPr id="273" name="楕円 272">
          <a:extLst>
            <a:ext uri="{FF2B5EF4-FFF2-40B4-BE49-F238E27FC236}">
              <a16:creationId xmlns:a16="http://schemas.microsoft.com/office/drawing/2014/main" id="{3457CB75-5AF3-4907-9CDE-0FB72028737E}"/>
            </a:ext>
          </a:extLst>
        </xdr:cNvPr>
        <xdr:cNvSpPr/>
      </xdr:nvSpPr>
      <xdr:spPr>
        <a:xfrm>
          <a:off x="6921500" y="147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42019</xdr:rowOff>
    </xdr:from>
    <xdr:to>
      <xdr:col>41</xdr:col>
      <xdr:colOff>50800</xdr:colOff>
      <xdr:row>86</xdr:row>
      <xdr:rowOff>44304</xdr:rowOff>
    </xdr:to>
    <xdr:cxnSp macro="">
      <xdr:nvCxnSpPr>
        <xdr:cNvPr id="274" name="直線コネクタ 273">
          <a:extLst>
            <a:ext uri="{FF2B5EF4-FFF2-40B4-BE49-F238E27FC236}">
              <a16:creationId xmlns:a16="http://schemas.microsoft.com/office/drawing/2014/main" id="{1EB38085-0643-46F6-B844-B7C756BB19D2}"/>
            </a:ext>
          </a:extLst>
        </xdr:cNvPr>
        <xdr:cNvCxnSpPr/>
      </xdr:nvCxnSpPr>
      <xdr:spPr>
        <a:xfrm flipV="1">
          <a:off x="6972300" y="1478671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275" name="n_1aveValue【公営住宅】&#10;一人当たり面積">
          <a:extLst>
            <a:ext uri="{FF2B5EF4-FFF2-40B4-BE49-F238E27FC236}">
              <a16:creationId xmlns:a16="http://schemas.microsoft.com/office/drawing/2014/main" id="{EC553485-BB7E-448A-855E-FB5CA4B388A2}"/>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276" name="n_2aveValue【公営住宅】&#10;一人当たり面積">
          <a:extLst>
            <a:ext uri="{FF2B5EF4-FFF2-40B4-BE49-F238E27FC236}">
              <a16:creationId xmlns:a16="http://schemas.microsoft.com/office/drawing/2014/main" id="{7B3FAD59-DC12-49FC-854D-28E8185CA891}"/>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277" name="n_3aveValue【公営住宅】&#10;一人当たり面積">
          <a:extLst>
            <a:ext uri="{FF2B5EF4-FFF2-40B4-BE49-F238E27FC236}">
              <a16:creationId xmlns:a16="http://schemas.microsoft.com/office/drawing/2014/main" id="{E3A22C05-56CC-43B1-BC8A-5163357FDBB0}"/>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278" name="n_4aveValue【公営住宅】&#10;一人当たり面積">
          <a:extLst>
            <a:ext uri="{FF2B5EF4-FFF2-40B4-BE49-F238E27FC236}">
              <a16:creationId xmlns:a16="http://schemas.microsoft.com/office/drawing/2014/main" id="{FCC4D257-73C3-4B74-8B01-4C1BC4CF9A1C}"/>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79156</xdr:rowOff>
    </xdr:from>
    <xdr:ext cx="469744" cy="259045"/>
    <xdr:sp macro="" textlink="">
      <xdr:nvSpPr>
        <xdr:cNvPr id="279" name="n_1mainValue【公営住宅】&#10;一人当たり面積">
          <a:extLst>
            <a:ext uri="{FF2B5EF4-FFF2-40B4-BE49-F238E27FC236}">
              <a16:creationId xmlns:a16="http://schemas.microsoft.com/office/drawing/2014/main" id="{89536396-A57A-4351-8591-7D0C90661DBC}"/>
            </a:ext>
          </a:extLst>
        </xdr:cNvPr>
        <xdr:cNvSpPr txBox="1"/>
      </xdr:nvSpPr>
      <xdr:spPr>
        <a:xfrm>
          <a:off x="9391727" y="148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81987</xdr:rowOff>
    </xdr:from>
    <xdr:ext cx="469744" cy="259045"/>
    <xdr:sp macro="" textlink="">
      <xdr:nvSpPr>
        <xdr:cNvPr id="280" name="n_2mainValue【公営住宅】&#10;一人当たり面積">
          <a:extLst>
            <a:ext uri="{FF2B5EF4-FFF2-40B4-BE49-F238E27FC236}">
              <a16:creationId xmlns:a16="http://schemas.microsoft.com/office/drawing/2014/main" id="{F0935B80-A6DA-45C6-9ADD-168451E9EA69}"/>
            </a:ext>
          </a:extLst>
        </xdr:cNvPr>
        <xdr:cNvSpPr txBox="1"/>
      </xdr:nvSpPr>
      <xdr:spPr>
        <a:xfrm>
          <a:off x="8515427" y="148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83946</xdr:rowOff>
    </xdr:from>
    <xdr:ext cx="469744" cy="259045"/>
    <xdr:sp macro="" textlink="">
      <xdr:nvSpPr>
        <xdr:cNvPr id="281" name="n_3mainValue【公営住宅】&#10;一人当たり面積">
          <a:extLst>
            <a:ext uri="{FF2B5EF4-FFF2-40B4-BE49-F238E27FC236}">
              <a16:creationId xmlns:a16="http://schemas.microsoft.com/office/drawing/2014/main" id="{577AC756-F491-4500-BFEC-D56DBE714DC7}"/>
            </a:ext>
          </a:extLst>
        </xdr:cNvPr>
        <xdr:cNvSpPr txBox="1"/>
      </xdr:nvSpPr>
      <xdr:spPr>
        <a:xfrm>
          <a:off x="7626427" y="1482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86231</xdr:rowOff>
    </xdr:from>
    <xdr:ext cx="469744" cy="259045"/>
    <xdr:sp macro="" textlink="">
      <xdr:nvSpPr>
        <xdr:cNvPr id="282" name="n_4mainValue【公営住宅】&#10;一人当たり面積">
          <a:extLst>
            <a:ext uri="{FF2B5EF4-FFF2-40B4-BE49-F238E27FC236}">
              <a16:creationId xmlns:a16="http://schemas.microsoft.com/office/drawing/2014/main" id="{6CB6B407-2D80-4ABA-BC13-C0ADAC3BFEFB}"/>
            </a:ext>
          </a:extLst>
        </xdr:cNvPr>
        <xdr:cNvSpPr txBox="1"/>
      </xdr:nvSpPr>
      <xdr:spPr>
        <a:xfrm>
          <a:off x="6737427" y="1483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05D73F43-EEF6-4922-BDD2-2286BF1A9E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BBFF055F-99E4-4B82-BB44-DC031783B3F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C3EF1D04-3B5F-4671-AEE5-AC8E98350C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F2DC8197-DB90-4BC9-AE80-88B4989C0D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5255F7AD-C943-4807-A688-2D61077DAA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9CF31950-FDA5-4504-8678-9507E2FB92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2FFFEB1D-C0A7-47F8-A8DE-F05AD3C1E5A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4E917355-52EE-4887-B698-D5411B1F0E7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1EFDBE2D-68F2-4E95-8859-7C8DCBE338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505B4449-7684-4A1B-9D77-243E13EA96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40618DA0-F92F-49E5-BA75-1AC9803A18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1203C46B-D90D-4194-9117-19B850F615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BD2FFE08-DD62-4383-A147-DE7AFC7CFB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BB128C9F-662B-4670-997A-E484776E2A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BCEA359A-A6B1-4973-ABB8-DF54731227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D5C7B43E-2EF7-49AE-B68C-EE21095D18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FB37C471-B359-4574-9ECF-2A148CF94B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595B54E0-F52D-49FC-8FEF-18D2CD15AF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70815F5F-A1A3-40BA-BF43-FA4D4A19C2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0995D271-6BF2-4199-BDFC-B7696AB924A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F26AB885-A008-421E-A4F7-50C8A684AE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C0491898-3CB3-4B58-B097-A41C854112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E13EA2F9-BC58-4D97-BA72-7BC821D935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B3928275-5B37-4166-B7D4-BD1BD90D01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a:extLst>
            <a:ext uri="{FF2B5EF4-FFF2-40B4-BE49-F238E27FC236}">
              <a16:creationId xmlns:a16="http://schemas.microsoft.com/office/drawing/2014/main" id="{00FAA3F3-0879-4AB7-B8A5-CDEEA5D8C4B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id="{E7546B8C-0939-45E3-89BD-7647B5BA76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9" name="テキスト ボックス 308">
          <a:extLst>
            <a:ext uri="{FF2B5EF4-FFF2-40B4-BE49-F238E27FC236}">
              <a16:creationId xmlns:a16="http://schemas.microsoft.com/office/drawing/2014/main" id="{9164BBAF-D0F5-4A10-9C6F-975235BC50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0" name="直線コネクタ 309">
          <a:extLst>
            <a:ext uri="{FF2B5EF4-FFF2-40B4-BE49-F238E27FC236}">
              <a16:creationId xmlns:a16="http://schemas.microsoft.com/office/drawing/2014/main" id="{25B01572-343E-4F01-93FC-B6FBC1EF6EA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1" name="テキスト ボックス 310">
          <a:extLst>
            <a:ext uri="{FF2B5EF4-FFF2-40B4-BE49-F238E27FC236}">
              <a16:creationId xmlns:a16="http://schemas.microsoft.com/office/drawing/2014/main" id="{6DC070C0-A3DD-44F6-856F-09D3DF87E5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2" name="直線コネクタ 311">
          <a:extLst>
            <a:ext uri="{FF2B5EF4-FFF2-40B4-BE49-F238E27FC236}">
              <a16:creationId xmlns:a16="http://schemas.microsoft.com/office/drawing/2014/main" id="{6042973C-E8D8-4789-A0AD-98F7CEC2375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3" name="テキスト ボックス 312">
          <a:extLst>
            <a:ext uri="{FF2B5EF4-FFF2-40B4-BE49-F238E27FC236}">
              <a16:creationId xmlns:a16="http://schemas.microsoft.com/office/drawing/2014/main" id="{9C7C40BE-4264-416B-BEAB-11312123C97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4" name="直線コネクタ 313">
          <a:extLst>
            <a:ext uri="{FF2B5EF4-FFF2-40B4-BE49-F238E27FC236}">
              <a16:creationId xmlns:a16="http://schemas.microsoft.com/office/drawing/2014/main" id="{DF5C1071-DB37-4186-90FE-F572ED4AD24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5" name="テキスト ボックス 314">
          <a:extLst>
            <a:ext uri="{FF2B5EF4-FFF2-40B4-BE49-F238E27FC236}">
              <a16:creationId xmlns:a16="http://schemas.microsoft.com/office/drawing/2014/main" id="{F5445AE0-A1FC-4F72-A130-E1BDC643A1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6" name="直線コネクタ 315">
          <a:extLst>
            <a:ext uri="{FF2B5EF4-FFF2-40B4-BE49-F238E27FC236}">
              <a16:creationId xmlns:a16="http://schemas.microsoft.com/office/drawing/2014/main" id="{270DCF28-7DF2-4898-83C5-78322947D6D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7" name="テキスト ボックス 316">
          <a:extLst>
            <a:ext uri="{FF2B5EF4-FFF2-40B4-BE49-F238E27FC236}">
              <a16:creationId xmlns:a16="http://schemas.microsoft.com/office/drawing/2014/main" id="{A680CA58-3A70-4FF3-9462-A2F1ECA8488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8" name="直線コネクタ 317">
          <a:extLst>
            <a:ext uri="{FF2B5EF4-FFF2-40B4-BE49-F238E27FC236}">
              <a16:creationId xmlns:a16="http://schemas.microsoft.com/office/drawing/2014/main" id="{D94F0872-2A32-47CB-ADAA-36346CFD6CE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9" name="テキスト ボックス 318">
          <a:extLst>
            <a:ext uri="{FF2B5EF4-FFF2-40B4-BE49-F238E27FC236}">
              <a16:creationId xmlns:a16="http://schemas.microsoft.com/office/drawing/2014/main" id="{D86E54AC-C1E3-4F18-A5C6-FA2813C6345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0" name="直線コネクタ 319">
          <a:extLst>
            <a:ext uri="{FF2B5EF4-FFF2-40B4-BE49-F238E27FC236}">
              <a16:creationId xmlns:a16="http://schemas.microsoft.com/office/drawing/2014/main" id="{0BE0AA6C-523A-4D77-9784-CDD0FE28C6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1" name="テキスト ボックス 320">
          <a:extLst>
            <a:ext uri="{FF2B5EF4-FFF2-40B4-BE49-F238E27FC236}">
              <a16:creationId xmlns:a16="http://schemas.microsoft.com/office/drawing/2014/main" id="{34DBF3B6-56A7-44DB-9D43-63BCD26FFBE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a:extLst>
            <a:ext uri="{FF2B5EF4-FFF2-40B4-BE49-F238E27FC236}">
              <a16:creationId xmlns:a16="http://schemas.microsoft.com/office/drawing/2014/main" id="{2874F0B3-E5CF-45AA-80A6-AFB44D31F3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a:extLst>
            <a:ext uri="{FF2B5EF4-FFF2-40B4-BE49-F238E27FC236}">
              <a16:creationId xmlns:a16="http://schemas.microsoft.com/office/drawing/2014/main" id="{6402CCD2-0097-48DF-AE33-4916267B8F3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24" name="直線コネクタ 323">
          <a:extLst>
            <a:ext uri="{FF2B5EF4-FFF2-40B4-BE49-F238E27FC236}">
              <a16:creationId xmlns:a16="http://schemas.microsoft.com/office/drawing/2014/main" id="{D568BCF2-D5DF-463B-A205-9A461A9C1B09}"/>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5" name="【認定こども園・幼稚園・保育所】&#10;有形固定資産減価償却率最小値テキスト">
          <a:extLst>
            <a:ext uri="{FF2B5EF4-FFF2-40B4-BE49-F238E27FC236}">
              <a16:creationId xmlns:a16="http://schemas.microsoft.com/office/drawing/2014/main" id="{09DC7032-BBB6-4E46-81D3-EF0C045877B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6" name="直線コネクタ 325">
          <a:extLst>
            <a:ext uri="{FF2B5EF4-FFF2-40B4-BE49-F238E27FC236}">
              <a16:creationId xmlns:a16="http://schemas.microsoft.com/office/drawing/2014/main" id="{FE868832-BDA0-4D4B-AD11-F396D980FAB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27" name="【認定こども園・幼稚園・保育所】&#10;有形固定資産減価償却率最大値テキスト">
          <a:extLst>
            <a:ext uri="{FF2B5EF4-FFF2-40B4-BE49-F238E27FC236}">
              <a16:creationId xmlns:a16="http://schemas.microsoft.com/office/drawing/2014/main" id="{8F3CF46C-05F4-4AFF-B7BA-1ACA7A737B36}"/>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28" name="直線コネクタ 327">
          <a:extLst>
            <a:ext uri="{FF2B5EF4-FFF2-40B4-BE49-F238E27FC236}">
              <a16:creationId xmlns:a16="http://schemas.microsoft.com/office/drawing/2014/main" id="{DE563B07-D3F4-4437-AD83-09722E0A189B}"/>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329" name="【認定こども園・幼稚園・保育所】&#10;有形固定資産減価償却率平均値テキスト">
          <a:extLst>
            <a:ext uri="{FF2B5EF4-FFF2-40B4-BE49-F238E27FC236}">
              <a16:creationId xmlns:a16="http://schemas.microsoft.com/office/drawing/2014/main" id="{0A04A5D7-F3E5-403E-81E0-30D2F1878FEC}"/>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30" name="フローチャート: 判断 329">
          <a:extLst>
            <a:ext uri="{FF2B5EF4-FFF2-40B4-BE49-F238E27FC236}">
              <a16:creationId xmlns:a16="http://schemas.microsoft.com/office/drawing/2014/main" id="{2AD8BC31-2C20-4EAB-8835-98E993BE342E}"/>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31" name="フローチャート: 判断 330">
          <a:extLst>
            <a:ext uri="{FF2B5EF4-FFF2-40B4-BE49-F238E27FC236}">
              <a16:creationId xmlns:a16="http://schemas.microsoft.com/office/drawing/2014/main" id="{0641B93A-663D-4069-AAB5-55EC0B6B4728}"/>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32" name="フローチャート: 判断 331">
          <a:extLst>
            <a:ext uri="{FF2B5EF4-FFF2-40B4-BE49-F238E27FC236}">
              <a16:creationId xmlns:a16="http://schemas.microsoft.com/office/drawing/2014/main" id="{40184DCC-C9AA-4F6A-8559-5EEECAE808DC}"/>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33" name="フローチャート: 判断 332">
          <a:extLst>
            <a:ext uri="{FF2B5EF4-FFF2-40B4-BE49-F238E27FC236}">
              <a16:creationId xmlns:a16="http://schemas.microsoft.com/office/drawing/2014/main" id="{DD8939C4-C7FD-45C6-B222-6FDAA084BD07}"/>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34" name="フローチャート: 判断 333">
          <a:extLst>
            <a:ext uri="{FF2B5EF4-FFF2-40B4-BE49-F238E27FC236}">
              <a16:creationId xmlns:a16="http://schemas.microsoft.com/office/drawing/2014/main" id="{03F39E00-8353-4096-A73E-01C10967D102}"/>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279ECBA6-BC9D-4877-A747-20F484DA88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E10E1FE2-4261-41BE-B977-C306C605E8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C91B116A-F9CD-49DE-A775-4557DA7788D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802A1538-6A4E-4F0A-B4BF-7D138FF3D2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22A1D1DB-84A3-46E2-A50D-6731C0DFC9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340" name="楕円 339">
          <a:extLst>
            <a:ext uri="{FF2B5EF4-FFF2-40B4-BE49-F238E27FC236}">
              <a16:creationId xmlns:a16="http://schemas.microsoft.com/office/drawing/2014/main" id="{CA15268F-8211-42DB-90B7-F6585307431F}"/>
            </a:ext>
          </a:extLst>
        </xdr:cNvPr>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341" name="【認定こども園・幼稚園・保育所】&#10;有形固定資産減価償却率該当値テキスト">
          <a:extLst>
            <a:ext uri="{FF2B5EF4-FFF2-40B4-BE49-F238E27FC236}">
              <a16:creationId xmlns:a16="http://schemas.microsoft.com/office/drawing/2014/main" id="{4233E070-8689-4095-8EE0-EC9B3CF26790}"/>
            </a:ext>
          </a:extLst>
        </xdr:cNvPr>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342" name="楕円 341">
          <a:extLst>
            <a:ext uri="{FF2B5EF4-FFF2-40B4-BE49-F238E27FC236}">
              <a16:creationId xmlns:a16="http://schemas.microsoft.com/office/drawing/2014/main" id="{F7F306F8-E099-4451-AEBD-F32315DC344D}"/>
            </a:ext>
          </a:extLst>
        </xdr:cNvPr>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36</xdr:row>
      <xdr:rowOff>14151</xdr:rowOff>
    </xdr:to>
    <xdr:cxnSp macro="">
      <xdr:nvCxnSpPr>
        <xdr:cNvPr id="343" name="直線コネクタ 342">
          <a:extLst>
            <a:ext uri="{FF2B5EF4-FFF2-40B4-BE49-F238E27FC236}">
              <a16:creationId xmlns:a16="http://schemas.microsoft.com/office/drawing/2014/main" id="{50160105-CB51-4388-878C-12FDE9811F10}"/>
            </a:ext>
          </a:extLst>
        </xdr:cNvPr>
        <xdr:cNvCxnSpPr/>
      </xdr:nvCxnSpPr>
      <xdr:spPr>
        <a:xfrm>
          <a:off x="15481300" y="611124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344" name="楕円 343">
          <a:extLst>
            <a:ext uri="{FF2B5EF4-FFF2-40B4-BE49-F238E27FC236}">
              <a16:creationId xmlns:a16="http://schemas.microsoft.com/office/drawing/2014/main" id="{8EC5137A-FD82-41F3-A37F-EC79E1C56738}"/>
            </a:ext>
          </a:extLst>
        </xdr:cNvPr>
        <xdr:cNvSpPr/>
      </xdr:nvSpPr>
      <xdr:spPr>
        <a:xfrm>
          <a:off x="14541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35378</xdr:rowOff>
    </xdr:from>
    <xdr:to>
      <xdr:col>81</xdr:col>
      <xdr:colOff>50800</xdr:colOff>
      <xdr:row>35</xdr:row>
      <xdr:rowOff>110490</xdr:rowOff>
    </xdr:to>
    <xdr:cxnSp macro="">
      <xdr:nvCxnSpPr>
        <xdr:cNvPr id="345" name="直線コネクタ 344">
          <a:extLst>
            <a:ext uri="{FF2B5EF4-FFF2-40B4-BE49-F238E27FC236}">
              <a16:creationId xmlns:a16="http://schemas.microsoft.com/office/drawing/2014/main" id="{DE6DB53E-0C56-4BDF-883D-216FEDB39620}"/>
            </a:ext>
          </a:extLst>
        </xdr:cNvPr>
        <xdr:cNvCxnSpPr/>
      </xdr:nvCxnSpPr>
      <xdr:spPr>
        <a:xfrm>
          <a:off x="14592300" y="603612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80917</xdr:rowOff>
    </xdr:from>
    <xdr:to>
      <xdr:col>72</xdr:col>
      <xdr:colOff>38100</xdr:colOff>
      <xdr:row>35</xdr:row>
      <xdr:rowOff>11067</xdr:rowOff>
    </xdr:to>
    <xdr:sp macro="" textlink="">
      <xdr:nvSpPr>
        <xdr:cNvPr id="346" name="楕円 345">
          <a:extLst>
            <a:ext uri="{FF2B5EF4-FFF2-40B4-BE49-F238E27FC236}">
              <a16:creationId xmlns:a16="http://schemas.microsoft.com/office/drawing/2014/main" id="{3D355540-4A8E-44EB-936E-B1DEBEE47BA0}"/>
            </a:ext>
          </a:extLst>
        </xdr:cNvPr>
        <xdr:cNvSpPr/>
      </xdr:nvSpPr>
      <xdr:spPr>
        <a:xfrm>
          <a:off x="13652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131717</xdr:rowOff>
    </xdr:from>
    <xdr:to>
      <xdr:col>76</xdr:col>
      <xdr:colOff>114300</xdr:colOff>
      <xdr:row>35</xdr:row>
      <xdr:rowOff>35378</xdr:rowOff>
    </xdr:to>
    <xdr:cxnSp macro="">
      <xdr:nvCxnSpPr>
        <xdr:cNvPr id="347" name="直線コネクタ 346">
          <a:extLst>
            <a:ext uri="{FF2B5EF4-FFF2-40B4-BE49-F238E27FC236}">
              <a16:creationId xmlns:a16="http://schemas.microsoft.com/office/drawing/2014/main" id="{EB15EEE3-1B79-43C9-AED0-524A09A4D4BC}"/>
            </a:ext>
          </a:extLst>
        </xdr:cNvPr>
        <xdr:cNvCxnSpPr/>
      </xdr:nvCxnSpPr>
      <xdr:spPr>
        <a:xfrm>
          <a:off x="13703300" y="59610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5806</xdr:rowOff>
    </xdr:from>
    <xdr:to>
      <xdr:col>67</xdr:col>
      <xdr:colOff>101600</xdr:colOff>
      <xdr:row>34</xdr:row>
      <xdr:rowOff>107406</xdr:rowOff>
    </xdr:to>
    <xdr:sp macro="" textlink="">
      <xdr:nvSpPr>
        <xdr:cNvPr id="348" name="楕円 347">
          <a:extLst>
            <a:ext uri="{FF2B5EF4-FFF2-40B4-BE49-F238E27FC236}">
              <a16:creationId xmlns:a16="http://schemas.microsoft.com/office/drawing/2014/main" id="{C9657354-0412-412E-97CC-01DF0A122030}"/>
            </a:ext>
          </a:extLst>
        </xdr:cNvPr>
        <xdr:cNvSpPr/>
      </xdr:nvSpPr>
      <xdr:spPr>
        <a:xfrm>
          <a:off x="12763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56606</xdr:rowOff>
    </xdr:from>
    <xdr:to>
      <xdr:col>71</xdr:col>
      <xdr:colOff>177800</xdr:colOff>
      <xdr:row>34</xdr:row>
      <xdr:rowOff>131717</xdr:rowOff>
    </xdr:to>
    <xdr:cxnSp macro="">
      <xdr:nvCxnSpPr>
        <xdr:cNvPr id="349" name="直線コネクタ 348">
          <a:extLst>
            <a:ext uri="{FF2B5EF4-FFF2-40B4-BE49-F238E27FC236}">
              <a16:creationId xmlns:a16="http://schemas.microsoft.com/office/drawing/2014/main" id="{BA3B608B-9B8E-41C6-A6EC-2312917DB39E}"/>
            </a:ext>
          </a:extLst>
        </xdr:cNvPr>
        <xdr:cNvCxnSpPr/>
      </xdr:nvCxnSpPr>
      <xdr:spPr>
        <a:xfrm>
          <a:off x="12814300" y="588590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350" name="n_1aveValue【認定こども園・幼稚園・保育所】&#10;有形固定資産減価償却率">
          <a:extLst>
            <a:ext uri="{FF2B5EF4-FFF2-40B4-BE49-F238E27FC236}">
              <a16:creationId xmlns:a16="http://schemas.microsoft.com/office/drawing/2014/main" id="{1C29C315-7C2C-4963-8A94-CCD8072D2B23}"/>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51" name="n_2aveValue【認定こども園・幼稚園・保育所】&#10;有形固定資産減価償却率">
          <a:extLst>
            <a:ext uri="{FF2B5EF4-FFF2-40B4-BE49-F238E27FC236}">
              <a16:creationId xmlns:a16="http://schemas.microsoft.com/office/drawing/2014/main" id="{033CA4A2-0D31-4FD8-830A-DE3C752DA125}"/>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52" name="n_3aveValue【認定こども園・幼稚園・保育所】&#10;有形固定資産減価償却率">
          <a:extLst>
            <a:ext uri="{FF2B5EF4-FFF2-40B4-BE49-F238E27FC236}">
              <a16:creationId xmlns:a16="http://schemas.microsoft.com/office/drawing/2014/main" id="{C91E2D50-19EF-4D61-AACF-0B3B21481E03}"/>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353" name="n_4aveValue【認定こども園・幼稚園・保育所】&#10;有形固定資産減価償却率">
          <a:extLst>
            <a:ext uri="{FF2B5EF4-FFF2-40B4-BE49-F238E27FC236}">
              <a16:creationId xmlns:a16="http://schemas.microsoft.com/office/drawing/2014/main" id="{C134F4C7-9171-4D9E-A4CB-F2DF2F2EB534}"/>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354" name="n_1mainValue【認定こども園・幼稚園・保育所】&#10;有形固定資産減価償却率">
          <a:extLst>
            <a:ext uri="{FF2B5EF4-FFF2-40B4-BE49-F238E27FC236}">
              <a16:creationId xmlns:a16="http://schemas.microsoft.com/office/drawing/2014/main" id="{DE05E8F7-5CCA-4240-BBA7-2C985B471FD3}"/>
            </a:ext>
          </a:extLst>
        </xdr:cNvPr>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355" name="n_2mainValue【認定こども園・幼稚園・保育所】&#10;有形固定資産減価償却率">
          <a:extLst>
            <a:ext uri="{FF2B5EF4-FFF2-40B4-BE49-F238E27FC236}">
              <a16:creationId xmlns:a16="http://schemas.microsoft.com/office/drawing/2014/main" id="{6AA2C210-F264-4238-B9B8-838CF6B6224C}"/>
            </a:ext>
          </a:extLst>
        </xdr:cNvPr>
        <xdr:cNvSpPr txBox="1"/>
      </xdr:nvSpPr>
      <xdr:spPr>
        <a:xfrm>
          <a:off x="14389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27594</xdr:rowOff>
    </xdr:from>
    <xdr:ext cx="405111" cy="259045"/>
    <xdr:sp macro="" textlink="">
      <xdr:nvSpPr>
        <xdr:cNvPr id="356" name="n_3mainValue【認定こども園・幼稚園・保育所】&#10;有形固定資産減価償却率">
          <a:extLst>
            <a:ext uri="{FF2B5EF4-FFF2-40B4-BE49-F238E27FC236}">
              <a16:creationId xmlns:a16="http://schemas.microsoft.com/office/drawing/2014/main" id="{B34D9B8B-A5B1-4386-A3E1-994222E12A12}"/>
            </a:ext>
          </a:extLst>
        </xdr:cNvPr>
        <xdr:cNvSpPr txBox="1"/>
      </xdr:nvSpPr>
      <xdr:spPr>
        <a:xfrm>
          <a:off x="13500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123933</xdr:rowOff>
    </xdr:from>
    <xdr:ext cx="405111" cy="259045"/>
    <xdr:sp macro="" textlink="">
      <xdr:nvSpPr>
        <xdr:cNvPr id="357" name="n_4mainValue【認定こども園・幼稚園・保育所】&#10;有形固定資産減価償却率">
          <a:extLst>
            <a:ext uri="{FF2B5EF4-FFF2-40B4-BE49-F238E27FC236}">
              <a16:creationId xmlns:a16="http://schemas.microsoft.com/office/drawing/2014/main" id="{2643C65F-5367-4098-B1D0-890158740EA6}"/>
            </a:ext>
          </a:extLst>
        </xdr:cNvPr>
        <xdr:cNvSpPr txBox="1"/>
      </xdr:nvSpPr>
      <xdr:spPr>
        <a:xfrm>
          <a:off x="12611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FC9DDA6B-CCDC-4217-AF5B-11A883A084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21126108-B3E7-4828-AFAB-657D6EDA66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F5F89ADD-6A29-43AB-A8AA-1C1B587CE2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1D6B6860-BA45-4584-84AA-71EFD5FA58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84B3DAA3-C50D-442D-A497-49C88D64C7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F7461C31-F34C-4BAE-822D-38AAB7C39F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2C1A7E72-74EF-47E0-A522-A039F58D9B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7DA0E290-6C61-4540-9064-E6E5CF970A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CAEE72BB-5FF0-44E4-BA47-BA07C9237B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718256A2-590F-4753-8011-94CA1FCD3B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8" name="直線コネクタ 367">
          <a:extLst>
            <a:ext uri="{FF2B5EF4-FFF2-40B4-BE49-F238E27FC236}">
              <a16:creationId xmlns:a16="http://schemas.microsoft.com/office/drawing/2014/main" id="{A7A12A33-F202-425E-84D6-517499BFA36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9" name="テキスト ボックス 368">
          <a:extLst>
            <a:ext uri="{FF2B5EF4-FFF2-40B4-BE49-F238E27FC236}">
              <a16:creationId xmlns:a16="http://schemas.microsoft.com/office/drawing/2014/main" id="{DE97076E-CD62-49F9-B380-F026456E9C8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0" name="直線コネクタ 369">
          <a:extLst>
            <a:ext uri="{FF2B5EF4-FFF2-40B4-BE49-F238E27FC236}">
              <a16:creationId xmlns:a16="http://schemas.microsoft.com/office/drawing/2014/main" id="{295198CE-F157-4241-83E2-DB9B87B3F90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1" name="テキスト ボックス 370">
          <a:extLst>
            <a:ext uri="{FF2B5EF4-FFF2-40B4-BE49-F238E27FC236}">
              <a16:creationId xmlns:a16="http://schemas.microsoft.com/office/drawing/2014/main" id="{5FA22286-28A7-4C66-BFF0-C211D6654E4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2" name="直線コネクタ 371">
          <a:extLst>
            <a:ext uri="{FF2B5EF4-FFF2-40B4-BE49-F238E27FC236}">
              <a16:creationId xmlns:a16="http://schemas.microsoft.com/office/drawing/2014/main" id="{515D9F5A-D667-4574-BE59-44424CBA8B0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3" name="テキスト ボックス 372">
          <a:extLst>
            <a:ext uri="{FF2B5EF4-FFF2-40B4-BE49-F238E27FC236}">
              <a16:creationId xmlns:a16="http://schemas.microsoft.com/office/drawing/2014/main" id="{9DD2F0F9-D352-4EEE-A63E-0EDCB8098CC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4" name="直線コネクタ 373">
          <a:extLst>
            <a:ext uri="{FF2B5EF4-FFF2-40B4-BE49-F238E27FC236}">
              <a16:creationId xmlns:a16="http://schemas.microsoft.com/office/drawing/2014/main" id="{D512AF43-5D56-4A2D-A278-F5E4760F229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5" name="テキスト ボックス 374">
          <a:extLst>
            <a:ext uri="{FF2B5EF4-FFF2-40B4-BE49-F238E27FC236}">
              <a16:creationId xmlns:a16="http://schemas.microsoft.com/office/drawing/2014/main" id="{BC2C1A8F-37B4-4B58-BF22-B76BD681620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6" name="直線コネクタ 375">
          <a:extLst>
            <a:ext uri="{FF2B5EF4-FFF2-40B4-BE49-F238E27FC236}">
              <a16:creationId xmlns:a16="http://schemas.microsoft.com/office/drawing/2014/main" id="{1F3B3888-5967-421D-A1F6-A108196D10E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7" name="テキスト ボックス 376">
          <a:extLst>
            <a:ext uri="{FF2B5EF4-FFF2-40B4-BE49-F238E27FC236}">
              <a16:creationId xmlns:a16="http://schemas.microsoft.com/office/drawing/2014/main" id="{3B3C93FC-7A0D-47D0-8937-385B8859C25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8" name="直線コネクタ 377">
          <a:extLst>
            <a:ext uri="{FF2B5EF4-FFF2-40B4-BE49-F238E27FC236}">
              <a16:creationId xmlns:a16="http://schemas.microsoft.com/office/drawing/2014/main" id="{4ABC7DF1-4812-464D-94E5-5C336D00F5E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9" name="テキスト ボックス 378">
          <a:extLst>
            <a:ext uri="{FF2B5EF4-FFF2-40B4-BE49-F238E27FC236}">
              <a16:creationId xmlns:a16="http://schemas.microsoft.com/office/drawing/2014/main" id="{7D496B98-661A-450D-9A8B-DF3EE9DD135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a16="http://schemas.microsoft.com/office/drawing/2014/main" id="{516533AD-C316-4574-AE6C-B420EA5640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121EF116-2A87-4734-92F8-D77E746D140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a:extLst>
            <a:ext uri="{FF2B5EF4-FFF2-40B4-BE49-F238E27FC236}">
              <a16:creationId xmlns:a16="http://schemas.microsoft.com/office/drawing/2014/main" id="{EC9D99D0-ACE3-42AF-B044-6D9DD01BE6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383" name="直線コネクタ 382">
          <a:extLst>
            <a:ext uri="{FF2B5EF4-FFF2-40B4-BE49-F238E27FC236}">
              <a16:creationId xmlns:a16="http://schemas.microsoft.com/office/drawing/2014/main" id="{09E55DE5-F21C-49DC-A06F-4EA7DB2E8FD8}"/>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84" name="【認定こども園・幼稚園・保育所】&#10;一人当たり面積最小値テキスト">
          <a:extLst>
            <a:ext uri="{FF2B5EF4-FFF2-40B4-BE49-F238E27FC236}">
              <a16:creationId xmlns:a16="http://schemas.microsoft.com/office/drawing/2014/main" id="{83EE735A-ED61-4EAE-BAE6-0A643402E974}"/>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85" name="直線コネクタ 384">
          <a:extLst>
            <a:ext uri="{FF2B5EF4-FFF2-40B4-BE49-F238E27FC236}">
              <a16:creationId xmlns:a16="http://schemas.microsoft.com/office/drawing/2014/main" id="{8B1F676E-23B5-4AEC-A588-E166E71D122B}"/>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6" name="【認定こども園・幼稚園・保育所】&#10;一人当たり面積最大値テキスト">
          <a:extLst>
            <a:ext uri="{FF2B5EF4-FFF2-40B4-BE49-F238E27FC236}">
              <a16:creationId xmlns:a16="http://schemas.microsoft.com/office/drawing/2014/main" id="{4AE7309E-CE14-44FE-9031-004216B2F368}"/>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7" name="直線コネクタ 386">
          <a:extLst>
            <a:ext uri="{FF2B5EF4-FFF2-40B4-BE49-F238E27FC236}">
              <a16:creationId xmlns:a16="http://schemas.microsoft.com/office/drawing/2014/main" id="{E520E4C3-641A-4089-978E-9A5BAD2F9AAB}"/>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388" name="【認定こども園・幼稚園・保育所】&#10;一人当たり面積平均値テキスト">
          <a:extLst>
            <a:ext uri="{FF2B5EF4-FFF2-40B4-BE49-F238E27FC236}">
              <a16:creationId xmlns:a16="http://schemas.microsoft.com/office/drawing/2014/main" id="{42D2ADA3-D3D9-4215-B3C4-972E54E6FC82}"/>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389" name="フローチャート: 判断 388">
          <a:extLst>
            <a:ext uri="{FF2B5EF4-FFF2-40B4-BE49-F238E27FC236}">
              <a16:creationId xmlns:a16="http://schemas.microsoft.com/office/drawing/2014/main" id="{108F223A-2053-49CB-95E7-B8CE668004D8}"/>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390" name="フローチャート: 判断 389">
          <a:extLst>
            <a:ext uri="{FF2B5EF4-FFF2-40B4-BE49-F238E27FC236}">
              <a16:creationId xmlns:a16="http://schemas.microsoft.com/office/drawing/2014/main" id="{48349E97-7054-4231-9AA2-0B1030AFE95A}"/>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391" name="フローチャート: 判断 390">
          <a:extLst>
            <a:ext uri="{FF2B5EF4-FFF2-40B4-BE49-F238E27FC236}">
              <a16:creationId xmlns:a16="http://schemas.microsoft.com/office/drawing/2014/main" id="{6F844E7E-0AB3-45FE-B18A-F46C7AA1C49F}"/>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392" name="フローチャート: 判断 391">
          <a:extLst>
            <a:ext uri="{FF2B5EF4-FFF2-40B4-BE49-F238E27FC236}">
              <a16:creationId xmlns:a16="http://schemas.microsoft.com/office/drawing/2014/main" id="{04F133C6-7D7F-46BD-81E6-67FDFA344C8A}"/>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393" name="フローチャート: 判断 392">
          <a:extLst>
            <a:ext uri="{FF2B5EF4-FFF2-40B4-BE49-F238E27FC236}">
              <a16:creationId xmlns:a16="http://schemas.microsoft.com/office/drawing/2014/main" id="{763CC7D3-D161-4344-AF02-9433EAA2D8DA}"/>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84CBAC88-7D5A-4A66-8417-0DAFCF217B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13268A6-4D06-4C7E-94DF-1415727A18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8089FF12-74D4-4242-80D8-443CD8CBB66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348FC2A3-9612-4B9C-BC4F-CF92AEFA87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F9EC3664-0DB5-4C6C-BD0C-2799804621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80917</xdr:rowOff>
    </xdr:from>
    <xdr:to>
      <xdr:col>116</xdr:col>
      <xdr:colOff>114300</xdr:colOff>
      <xdr:row>40</xdr:row>
      <xdr:rowOff>11067</xdr:rowOff>
    </xdr:to>
    <xdr:sp macro="" textlink="">
      <xdr:nvSpPr>
        <xdr:cNvPr id="399" name="楕円 398">
          <a:extLst>
            <a:ext uri="{FF2B5EF4-FFF2-40B4-BE49-F238E27FC236}">
              <a16:creationId xmlns:a16="http://schemas.microsoft.com/office/drawing/2014/main" id="{EF070154-E28B-49BC-8E45-9016193DBEE1}"/>
            </a:ext>
          </a:extLst>
        </xdr:cNvPr>
        <xdr:cNvSpPr/>
      </xdr:nvSpPr>
      <xdr:spPr>
        <a:xfrm>
          <a:off x="22110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59344</xdr:rowOff>
    </xdr:from>
    <xdr:ext cx="469744" cy="259045"/>
    <xdr:sp macro="" textlink="">
      <xdr:nvSpPr>
        <xdr:cNvPr id="400" name="【認定こども園・幼稚園・保育所】&#10;一人当たり面積該当値テキスト">
          <a:extLst>
            <a:ext uri="{FF2B5EF4-FFF2-40B4-BE49-F238E27FC236}">
              <a16:creationId xmlns:a16="http://schemas.microsoft.com/office/drawing/2014/main" id="{A2338D9F-7D92-4347-8121-C9B907C11A3A}"/>
            </a:ext>
          </a:extLst>
        </xdr:cNvPr>
        <xdr:cNvSpPr txBox="1"/>
      </xdr:nvSpPr>
      <xdr:spPr>
        <a:xfrm>
          <a:off x="22199600" y="67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90715</xdr:rowOff>
    </xdr:from>
    <xdr:to>
      <xdr:col>112</xdr:col>
      <xdr:colOff>38100</xdr:colOff>
      <xdr:row>40</xdr:row>
      <xdr:rowOff>20865</xdr:rowOff>
    </xdr:to>
    <xdr:sp macro="" textlink="">
      <xdr:nvSpPr>
        <xdr:cNvPr id="401" name="楕円 400">
          <a:extLst>
            <a:ext uri="{FF2B5EF4-FFF2-40B4-BE49-F238E27FC236}">
              <a16:creationId xmlns:a16="http://schemas.microsoft.com/office/drawing/2014/main" id="{172DFD10-E1E2-4489-913E-F903BED398C3}"/>
            </a:ext>
          </a:extLst>
        </xdr:cNvPr>
        <xdr:cNvSpPr/>
      </xdr:nvSpPr>
      <xdr:spPr>
        <a:xfrm>
          <a:off x="21272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131717</xdr:rowOff>
    </xdr:from>
    <xdr:to>
      <xdr:col>116</xdr:col>
      <xdr:colOff>63500</xdr:colOff>
      <xdr:row>39</xdr:row>
      <xdr:rowOff>141515</xdr:rowOff>
    </xdr:to>
    <xdr:cxnSp macro="">
      <xdr:nvCxnSpPr>
        <xdr:cNvPr id="402" name="直線コネクタ 401">
          <a:extLst>
            <a:ext uri="{FF2B5EF4-FFF2-40B4-BE49-F238E27FC236}">
              <a16:creationId xmlns:a16="http://schemas.microsoft.com/office/drawing/2014/main" id="{3B71E984-9796-46DE-8EBD-84275F30B2F0}"/>
            </a:ext>
          </a:extLst>
        </xdr:cNvPr>
        <xdr:cNvCxnSpPr/>
      </xdr:nvCxnSpPr>
      <xdr:spPr>
        <a:xfrm flipV="1">
          <a:off x="21323300" y="681826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100512</xdr:rowOff>
    </xdr:from>
    <xdr:to>
      <xdr:col>107</xdr:col>
      <xdr:colOff>101600</xdr:colOff>
      <xdr:row>40</xdr:row>
      <xdr:rowOff>30662</xdr:rowOff>
    </xdr:to>
    <xdr:sp macro="" textlink="">
      <xdr:nvSpPr>
        <xdr:cNvPr id="403" name="楕円 402">
          <a:extLst>
            <a:ext uri="{FF2B5EF4-FFF2-40B4-BE49-F238E27FC236}">
              <a16:creationId xmlns:a16="http://schemas.microsoft.com/office/drawing/2014/main" id="{1E92F131-C631-4508-ABBF-E28B4C547B29}"/>
            </a:ext>
          </a:extLst>
        </xdr:cNvPr>
        <xdr:cNvSpPr/>
      </xdr:nvSpPr>
      <xdr:spPr>
        <a:xfrm>
          <a:off x="20383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141515</xdr:rowOff>
    </xdr:from>
    <xdr:to>
      <xdr:col>111</xdr:col>
      <xdr:colOff>177800</xdr:colOff>
      <xdr:row>39</xdr:row>
      <xdr:rowOff>151312</xdr:rowOff>
    </xdr:to>
    <xdr:cxnSp macro="">
      <xdr:nvCxnSpPr>
        <xdr:cNvPr id="404" name="直線コネクタ 403">
          <a:extLst>
            <a:ext uri="{FF2B5EF4-FFF2-40B4-BE49-F238E27FC236}">
              <a16:creationId xmlns:a16="http://schemas.microsoft.com/office/drawing/2014/main" id="{723EF20F-A7DA-4F3D-A4CC-0C15B363ABD2}"/>
            </a:ext>
          </a:extLst>
        </xdr:cNvPr>
        <xdr:cNvCxnSpPr/>
      </xdr:nvCxnSpPr>
      <xdr:spPr>
        <a:xfrm flipV="1">
          <a:off x="20434300" y="682806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107043</xdr:rowOff>
    </xdr:from>
    <xdr:to>
      <xdr:col>102</xdr:col>
      <xdr:colOff>165100</xdr:colOff>
      <xdr:row>40</xdr:row>
      <xdr:rowOff>37193</xdr:rowOff>
    </xdr:to>
    <xdr:sp macro="" textlink="">
      <xdr:nvSpPr>
        <xdr:cNvPr id="405" name="楕円 404">
          <a:extLst>
            <a:ext uri="{FF2B5EF4-FFF2-40B4-BE49-F238E27FC236}">
              <a16:creationId xmlns:a16="http://schemas.microsoft.com/office/drawing/2014/main" id="{6A3CA339-6DE1-49D2-841A-5FF12A54AF6B}"/>
            </a:ext>
          </a:extLst>
        </xdr:cNvPr>
        <xdr:cNvSpPr/>
      </xdr:nvSpPr>
      <xdr:spPr>
        <a:xfrm>
          <a:off x="19494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151312</xdr:rowOff>
    </xdr:from>
    <xdr:to>
      <xdr:col>107</xdr:col>
      <xdr:colOff>50800</xdr:colOff>
      <xdr:row>39</xdr:row>
      <xdr:rowOff>157843</xdr:rowOff>
    </xdr:to>
    <xdr:cxnSp macro="">
      <xdr:nvCxnSpPr>
        <xdr:cNvPr id="406" name="直線コネクタ 405">
          <a:extLst>
            <a:ext uri="{FF2B5EF4-FFF2-40B4-BE49-F238E27FC236}">
              <a16:creationId xmlns:a16="http://schemas.microsoft.com/office/drawing/2014/main" id="{6A1CCDE8-DCF7-4B02-A5C7-A8B05BDB5E1E}"/>
            </a:ext>
          </a:extLst>
        </xdr:cNvPr>
        <xdr:cNvCxnSpPr/>
      </xdr:nvCxnSpPr>
      <xdr:spPr>
        <a:xfrm flipV="1">
          <a:off x="19545300" y="68378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115207</xdr:rowOff>
    </xdr:from>
    <xdr:to>
      <xdr:col>98</xdr:col>
      <xdr:colOff>38100</xdr:colOff>
      <xdr:row>40</xdr:row>
      <xdr:rowOff>45357</xdr:rowOff>
    </xdr:to>
    <xdr:sp macro="" textlink="">
      <xdr:nvSpPr>
        <xdr:cNvPr id="407" name="楕円 406">
          <a:extLst>
            <a:ext uri="{FF2B5EF4-FFF2-40B4-BE49-F238E27FC236}">
              <a16:creationId xmlns:a16="http://schemas.microsoft.com/office/drawing/2014/main" id="{2E494BA7-C160-4CA5-9366-867F4C988D77}"/>
            </a:ext>
          </a:extLst>
        </xdr:cNvPr>
        <xdr:cNvSpPr/>
      </xdr:nvSpPr>
      <xdr:spPr>
        <a:xfrm>
          <a:off x="18605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157843</xdr:rowOff>
    </xdr:from>
    <xdr:to>
      <xdr:col>102</xdr:col>
      <xdr:colOff>114300</xdr:colOff>
      <xdr:row>39</xdr:row>
      <xdr:rowOff>166007</xdr:rowOff>
    </xdr:to>
    <xdr:cxnSp macro="">
      <xdr:nvCxnSpPr>
        <xdr:cNvPr id="408" name="直線コネクタ 407">
          <a:extLst>
            <a:ext uri="{FF2B5EF4-FFF2-40B4-BE49-F238E27FC236}">
              <a16:creationId xmlns:a16="http://schemas.microsoft.com/office/drawing/2014/main" id="{C91AC786-44E2-4BA4-85A5-A2059A0C29B0}"/>
            </a:ext>
          </a:extLst>
        </xdr:cNvPr>
        <xdr:cNvCxnSpPr/>
      </xdr:nvCxnSpPr>
      <xdr:spPr>
        <a:xfrm flipV="1">
          <a:off x="18656300" y="68443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09" name="n_1aveValue【認定こども園・幼稚園・保育所】&#10;一人当たり面積">
          <a:extLst>
            <a:ext uri="{FF2B5EF4-FFF2-40B4-BE49-F238E27FC236}">
              <a16:creationId xmlns:a16="http://schemas.microsoft.com/office/drawing/2014/main" id="{68C732C1-E0BE-49A1-8BF5-010D97D12F18}"/>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10" name="n_2aveValue【認定こども園・幼稚園・保育所】&#10;一人当たり面積">
          <a:extLst>
            <a:ext uri="{FF2B5EF4-FFF2-40B4-BE49-F238E27FC236}">
              <a16:creationId xmlns:a16="http://schemas.microsoft.com/office/drawing/2014/main" id="{2184C22B-D025-42CC-83BF-14A3DA2000AC}"/>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411" name="n_3aveValue【認定こども園・幼稚園・保育所】&#10;一人当たり面積">
          <a:extLst>
            <a:ext uri="{FF2B5EF4-FFF2-40B4-BE49-F238E27FC236}">
              <a16:creationId xmlns:a16="http://schemas.microsoft.com/office/drawing/2014/main" id="{324BE463-2F34-45D5-805F-51E0676F2A8F}"/>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12" name="n_4aveValue【認定こども園・幼稚園・保育所】&#10;一人当たり面積">
          <a:extLst>
            <a:ext uri="{FF2B5EF4-FFF2-40B4-BE49-F238E27FC236}">
              <a16:creationId xmlns:a16="http://schemas.microsoft.com/office/drawing/2014/main" id="{7B4BA305-4703-4A78-BC78-6522A5A73580}"/>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11992</xdr:rowOff>
    </xdr:from>
    <xdr:ext cx="469744" cy="259045"/>
    <xdr:sp macro="" textlink="">
      <xdr:nvSpPr>
        <xdr:cNvPr id="413" name="n_1mainValue【認定こども園・幼稚園・保育所】&#10;一人当たり面積">
          <a:extLst>
            <a:ext uri="{FF2B5EF4-FFF2-40B4-BE49-F238E27FC236}">
              <a16:creationId xmlns:a16="http://schemas.microsoft.com/office/drawing/2014/main" id="{F81DD7FF-C14D-48A6-86CF-D43A92E424E5}"/>
            </a:ext>
          </a:extLst>
        </xdr:cNvPr>
        <xdr:cNvSpPr txBox="1"/>
      </xdr:nvSpPr>
      <xdr:spPr>
        <a:xfrm>
          <a:off x="21075727" y="68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21789</xdr:rowOff>
    </xdr:from>
    <xdr:ext cx="469744" cy="259045"/>
    <xdr:sp macro="" textlink="">
      <xdr:nvSpPr>
        <xdr:cNvPr id="414" name="n_2mainValue【認定こども園・幼稚園・保育所】&#10;一人当たり面積">
          <a:extLst>
            <a:ext uri="{FF2B5EF4-FFF2-40B4-BE49-F238E27FC236}">
              <a16:creationId xmlns:a16="http://schemas.microsoft.com/office/drawing/2014/main" id="{D1E1E65A-D619-4754-9019-6ADDF59918B0}"/>
            </a:ext>
          </a:extLst>
        </xdr:cNvPr>
        <xdr:cNvSpPr txBox="1"/>
      </xdr:nvSpPr>
      <xdr:spPr>
        <a:xfrm>
          <a:off x="20199427" y="687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28320</xdr:rowOff>
    </xdr:from>
    <xdr:ext cx="469744" cy="259045"/>
    <xdr:sp macro="" textlink="">
      <xdr:nvSpPr>
        <xdr:cNvPr id="415" name="n_3mainValue【認定こども園・幼稚園・保育所】&#10;一人当たり面積">
          <a:extLst>
            <a:ext uri="{FF2B5EF4-FFF2-40B4-BE49-F238E27FC236}">
              <a16:creationId xmlns:a16="http://schemas.microsoft.com/office/drawing/2014/main" id="{BF3544D8-53A4-4C62-85DE-157A02EC75EB}"/>
            </a:ext>
          </a:extLst>
        </xdr:cNvPr>
        <xdr:cNvSpPr txBox="1"/>
      </xdr:nvSpPr>
      <xdr:spPr>
        <a:xfrm>
          <a:off x="19310427" y="688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36484</xdr:rowOff>
    </xdr:from>
    <xdr:ext cx="469744" cy="259045"/>
    <xdr:sp macro="" textlink="">
      <xdr:nvSpPr>
        <xdr:cNvPr id="416" name="n_4mainValue【認定こども園・幼稚園・保育所】&#10;一人当たり面積">
          <a:extLst>
            <a:ext uri="{FF2B5EF4-FFF2-40B4-BE49-F238E27FC236}">
              <a16:creationId xmlns:a16="http://schemas.microsoft.com/office/drawing/2014/main" id="{15711140-F85C-449F-9357-2D483CB24313}"/>
            </a:ext>
          </a:extLst>
        </xdr:cNvPr>
        <xdr:cNvSpPr txBox="1"/>
      </xdr:nvSpPr>
      <xdr:spPr>
        <a:xfrm>
          <a:off x="18421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776FDA18-950C-45FA-8203-97FFDBB9CF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6648E137-1E49-4624-B12D-BB849662027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9034AD5B-D4CA-4495-88D7-16B05A66D7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2B3FE761-7078-431E-8E60-5DD7416B86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F9308809-172A-4892-9B28-E4D4153752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1848F233-7A06-4C54-A461-5E99DFCA1F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326AC831-A7EF-41F6-B8B1-FA6ED0B699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74983658-0723-4EC8-A1AA-06800F80DD8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01A3E63A-8808-47CB-8F56-71C7F810D6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E0ECFC60-5240-44AB-8E93-FA8BBBD94B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a:extLst>
            <a:ext uri="{FF2B5EF4-FFF2-40B4-BE49-F238E27FC236}">
              <a16:creationId xmlns:a16="http://schemas.microsoft.com/office/drawing/2014/main" id="{52ED9AC8-CDB7-4F5A-850F-86301E7841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8" name="直線コネクタ 427">
          <a:extLst>
            <a:ext uri="{FF2B5EF4-FFF2-40B4-BE49-F238E27FC236}">
              <a16:creationId xmlns:a16="http://schemas.microsoft.com/office/drawing/2014/main" id="{AE9A2B34-AC3A-4ECD-8D1A-6B200F54C65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9" name="テキスト ボックス 428">
          <a:extLst>
            <a:ext uri="{FF2B5EF4-FFF2-40B4-BE49-F238E27FC236}">
              <a16:creationId xmlns:a16="http://schemas.microsoft.com/office/drawing/2014/main" id="{57DD2BB9-F70F-4F30-8E53-0DE7F83F2EE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0" name="直線コネクタ 429">
          <a:extLst>
            <a:ext uri="{FF2B5EF4-FFF2-40B4-BE49-F238E27FC236}">
              <a16:creationId xmlns:a16="http://schemas.microsoft.com/office/drawing/2014/main" id="{4EFB62C3-0A6E-442D-87BC-4A7B7679BFA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1" name="テキスト ボックス 430">
          <a:extLst>
            <a:ext uri="{FF2B5EF4-FFF2-40B4-BE49-F238E27FC236}">
              <a16:creationId xmlns:a16="http://schemas.microsoft.com/office/drawing/2014/main" id="{645DABE3-41C8-446D-9CA0-6943A3F6000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2" name="直線コネクタ 431">
          <a:extLst>
            <a:ext uri="{FF2B5EF4-FFF2-40B4-BE49-F238E27FC236}">
              <a16:creationId xmlns:a16="http://schemas.microsoft.com/office/drawing/2014/main" id="{AFD2DED2-BF19-4C3F-B0B3-F207A7E6AC3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3" name="テキスト ボックス 432">
          <a:extLst>
            <a:ext uri="{FF2B5EF4-FFF2-40B4-BE49-F238E27FC236}">
              <a16:creationId xmlns:a16="http://schemas.microsoft.com/office/drawing/2014/main" id="{51559623-CA61-47EA-BD47-B7C0E7E0016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4" name="直線コネクタ 433">
          <a:extLst>
            <a:ext uri="{FF2B5EF4-FFF2-40B4-BE49-F238E27FC236}">
              <a16:creationId xmlns:a16="http://schemas.microsoft.com/office/drawing/2014/main" id="{41180F5D-D68A-4537-A37B-B571B3A5024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5" name="テキスト ボックス 434">
          <a:extLst>
            <a:ext uri="{FF2B5EF4-FFF2-40B4-BE49-F238E27FC236}">
              <a16:creationId xmlns:a16="http://schemas.microsoft.com/office/drawing/2014/main" id="{30A30F34-71A9-466C-BC3A-04375C1A9B9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6" name="直線コネクタ 435">
          <a:extLst>
            <a:ext uri="{FF2B5EF4-FFF2-40B4-BE49-F238E27FC236}">
              <a16:creationId xmlns:a16="http://schemas.microsoft.com/office/drawing/2014/main" id="{445F2D0C-257C-4C8C-84EC-6B44AE01AA0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7" name="テキスト ボックス 436">
          <a:extLst>
            <a:ext uri="{FF2B5EF4-FFF2-40B4-BE49-F238E27FC236}">
              <a16:creationId xmlns:a16="http://schemas.microsoft.com/office/drawing/2014/main" id="{2734D5BF-7AE1-4EFC-BFD2-DB77F29469C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22EBC783-E036-4A45-BCBF-26BC70D9EF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9" name="テキスト ボックス 438">
          <a:extLst>
            <a:ext uri="{FF2B5EF4-FFF2-40B4-BE49-F238E27FC236}">
              <a16:creationId xmlns:a16="http://schemas.microsoft.com/office/drawing/2014/main" id="{87C5EE41-3A2A-47E3-BA28-ECA8208D51D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a:extLst>
            <a:ext uri="{FF2B5EF4-FFF2-40B4-BE49-F238E27FC236}">
              <a16:creationId xmlns:a16="http://schemas.microsoft.com/office/drawing/2014/main" id="{504BF02D-F817-4DB2-B576-EC5A9E53BEA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41" name="直線コネクタ 440">
          <a:extLst>
            <a:ext uri="{FF2B5EF4-FFF2-40B4-BE49-F238E27FC236}">
              <a16:creationId xmlns:a16="http://schemas.microsoft.com/office/drawing/2014/main" id="{B9ECAEAD-9D13-4808-811F-A441BF382B60}"/>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42" name="【学校施設】&#10;有形固定資産減価償却率最小値テキスト">
          <a:extLst>
            <a:ext uri="{FF2B5EF4-FFF2-40B4-BE49-F238E27FC236}">
              <a16:creationId xmlns:a16="http://schemas.microsoft.com/office/drawing/2014/main" id="{BB799029-4556-4BDA-B321-A9B372C5F7EF}"/>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43" name="直線コネクタ 442">
          <a:extLst>
            <a:ext uri="{FF2B5EF4-FFF2-40B4-BE49-F238E27FC236}">
              <a16:creationId xmlns:a16="http://schemas.microsoft.com/office/drawing/2014/main" id="{A8095848-47E5-4681-A9A9-B0401319CF6D}"/>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4" name="【学校施設】&#10;有形固定資産減価償却率最大値テキスト">
          <a:extLst>
            <a:ext uri="{FF2B5EF4-FFF2-40B4-BE49-F238E27FC236}">
              <a16:creationId xmlns:a16="http://schemas.microsoft.com/office/drawing/2014/main" id="{2D5679BB-4DEF-4ADD-A520-3C39B8494BA7}"/>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5" name="直線コネクタ 444">
          <a:extLst>
            <a:ext uri="{FF2B5EF4-FFF2-40B4-BE49-F238E27FC236}">
              <a16:creationId xmlns:a16="http://schemas.microsoft.com/office/drawing/2014/main" id="{7C5E682E-E7DD-4DA0-BBD3-6B83E5F40586}"/>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46" name="【学校施設】&#10;有形固定資産減価償却率平均値テキスト">
          <a:extLst>
            <a:ext uri="{FF2B5EF4-FFF2-40B4-BE49-F238E27FC236}">
              <a16:creationId xmlns:a16="http://schemas.microsoft.com/office/drawing/2014/main" id="{E86A4B26-8917-45C1-9BE1-0C68327F267F}"/>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7" name="フローチャート: 判断 446">
          <a:extLst>
            <a:ext uri="{FF2B5EF4-FFF2-40B4-BE49-F238E27FC236}">
              <a16:creationId xmlns:a16="http://schemas.microsoft.com/office/drawing/2014/main" id="{2F4ADCAC-DCED-4783-8683-AB95683C1F31}"/>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48" name="フローチャート: 判断 447">
          <a:extLst>
            <a:ext uri="{FF2B5EF4-FFF2-40B4-BE49-F238E27FC236}">
              <a16:creationId xmlns:a16="http://schemas.microsoft.com/office/drawing/2014/main" id="{D475E315-BB73-4B20-BEA1-E2A0E54A67FD}"/>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9" name="フローチャート: 判断 448">
          <a:extLst>
            <a:ext uri="{FF2B5EF4-FFF2-40B4-BE49-F238E27FC236}">
              <a16:creationId xmlns:a16="http://schemas.microsoft.com/office/drawing/2014/main" id="{1DF786F2-5B8D-4E62-973F-F6126F428193}"/>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50" name="フローチャート: 判断 449">
          <a:extLst>
            <a:ext uri="{FF2B5EF4-FFF2-40B4-BE49-F238E27FC236}">
              <a16:creationId xmlns:a16="http://schemas.microsoft.com/office/drawing/2014/main" id="{AEE2136C-C1C4-49C0-AA34-140C851C69E1}"/>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51" name="フローチャート: 判断 450">
          <a:extLst>
            <a:ext uri="{FF2B5EF4-FFF2-40B4-BE49-F238E27FC236}">
              <a16:creationId xmlns:a16="http://schemas.microsoft.com/office/drawing/2014/main" id="{00CE13B0-704C-400C-BC06-470823D72B22}"/>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7A5389B9-774E-4272-AF17-B9317B712C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88F2B68-92C9-47D9-BE16-A87B5B2FB0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33E7A933-8521-4FB6-9AE8-3AB437E5595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9D6B0287-5DD0-4B1E-BB6B-71CDE769DD5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A6ABA1C6-E1CD-4AAD-8202-74E17B0B4B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73025</xdr:rowOff>
    </xdr:from>
    <xdr:to>
      <xdr:col>85</xdr:col>
      <xdr:colOff>177800</xdr:colOff>
      <xdr:row>57</xdr:row>
      <xdr:rowOff>3175</xdr:rowOff>
    </xdr:to>
    <xdr:sp macro="" textlink="">
      <xdr:nvSpPr>
        <xdr:cNvPr id="457" name="楕円 456">
          <a:extLst>
            <a:ext uri="{FF2B5EF4-FFF2-40B4-BE49-F238E27FC236}">
              <a16:creationId xmlns:a16="http://schemas.microsoft.com/office/drawing/2014/main" id="{58CF8CCA-37C8-4CFB-ABEF-CA37921C06A4}"/>
            </a:ext>
          </a:extLst>
        </xdr:cNvPr>
        <xdr:cNvSpPr/>
      </xdr:nvSpPr>
      <xdr:spPr>
        <a:xfrm>
          <a:off x="16268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95902</xdr:rowOff>
    </xdr:from>
    <xdr:ext cx="405111" cy="259045"/>
    <xdr:sp macro="" textlink="">
      <xdr:nvSpPr>
        <xdr:cNvPr id="458" name="【学校施設】&#10;有形固定資産減価償却率該当値テキスト">
          <a:extLst>
            <a:ext uri="{FF2B5EF4-FFF2-40B4-BE49-F238E27FC236}">
              <a16:creationId xmlns:a16="http://schemas.microsoft.com/office/drawing/2014/main" id="{EBA41FA0-9F67-4E02-AB0C-D2999F72DB38}"/>
            </a:ext>
          </a:extLst>
        </xdr:cNvPr>
        <xdr:cNvSpPr txBox="1"/>
      </xdr:nvSpPr>
      <xdr:spPr>
        <a:xfrm>
          <a:off x="16357600"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459" name="楕円 458">
          <a:extLst>
            <a:ext uri="{FF2B5EF4-FFF2-40B4-BE49-F238E27FC236}">
              <a16:creationId xmlns:a16="http://schemas.microsoft.com/office/drawing/2014/main" id="{DF961371-2009-4D1E-9205-BE7767C8E9BF}"/>
            </a:ext>
          </a:extLst>
        </xdr:cNvPr>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80010</xdr:rowOff>
    </xdr:from>
    <xdr:to>
      <xdr:col>85</xdr:col>
      <xdr:colOff>127000</xdr:colOff>
      <xdr:row>56</xdr:row>
      <xdr:rowOff>123825</xdr:rowOff>
    </xdr:to>
    <xdr:cxnSp macro="">
      <xdr:nvCxnSpPr>
        <xdr:cNvPr id="460" name="直線コネクタ 459">
          <a:extLst>
            <a:ext uri="{FF2B5EF4-FFF2-40B4-BE49-F238E27FC236}">
              <a16:creationId xmlns:a16="http://schemas.microsoft.com/office/drawing/2014/main" id="{8C6E5179-B93A-4C96-89CC-E9603B1C30E8}"/>
            </a:ext>
          </a:extLst>
        </xdr:cNvPr>
        <xdr:cNvCxnSpPr/>
      </xdr:nvCxnSpPr>
      <xdr:spPr>
        <a:xfrm>
          <a:off x="15481300" y="96812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158750</xdr:rowOff>
    </xdr:from>
    <xdr:to>
      <xdr:col>76</xdr:col>
      <xdr:colOff>165100</xdr:colOff>
      <xdr:row>56</xdr:row>
      <xdr:rowOff>88900</xdr:rowOff>
    </xdr:to>
    <xdr:sp macro="" textlink="">
      <xdr:nvSpPr>
        <xdr:cNvPr id="461" name="楕円 460">
          <a:extLst>
            <a:ext uri="{FF2B5EF4-FFF2-40B4-BE49-F238E27FC236}">
              <a16:creationId xmlns:a16="http://schemas.microsoft.com/office/drawing/2014/main" id="{4E1028CF-3DE6-4F6F-B54F-66E5E1745AD4}"/>
            </a:ext>
          </a:extLst>
        </xdr:cNvPr>
        <xdr:cNvSpPr/>
      </xdr:nvSpPr>
      <xdr:spPr>
        <a:xfrm>
          <a:off x="14541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38100</xdr:rowOff>
    </xdr:from>
    <xdr:to>
      <xdr:col>81</xdr:col>
      <xdr:colOff>50800</xdr:colOff>
      <xdr:row>56</xdr:row>
      <xdr:rowOff>80010</xdr:rowOff>
    </xdr:to>
    <xdr:cxnSp macro="">
      <xdr:nvCxnSpPr>
        <xdr:cNvPr id="462" name="直線コネクタ 461">
          <a:extLst>
            <a:ext uri="{FF2B5EF4-FFF2-40B4-BE49-F238E27FC236}">
              <a16:creationId xmlns:a16="http://schemas.microsoft.com/office/drawing/2014/main" id="{2C8C6090-6ECD-476F-AC99-B7A0E3914D50}"/>
            </a:ext>
          </a:extLst>
        </xdr:cNvPr>
        <xdr:cNvCxnSpPr/>
      </xdr:nvCxnSpPr>
      <xdr:spPr>
        <a:xfrm>
          <a:off x="14592300" y="9639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114935</xdr:rowOff>
    </xdr:from>
    <xdr:to>
      <xdr:col>72</xdr:col>
      <xdr:colOff>38100</xdr:colOff>
      <xdr:row>56</xdr:row>
      <xdr:rowOff>45085</xdr:rowOff>
    </xdr:to>
    <xdr:sp macro="" textlink="">
      <xdr:nvSpPr>
        <xdr:cNvPr id="463" name="楕円 462">
          <a:extLst>
            <a:ext uri="{FF2B5EF4-FFF2-40B4-BE49-F238E27FC236}">
              <a16:creationId xmlns:a16="http://schemas.microsoft.com/office/drawing/2014/main" id="{AFB4573B-5A4D-4E86-A9EE-1F2B2C8A0D43}"/>
            </a:ext>
          </a:extLst>
        </xdr:cNvPr>
        <xdr:cNvSpPr/>
      </xdr:nvSpPr>
      <xdr:spPr>
        <a:xfrm>
          <a:off x="13652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165735</xdr:rowOff>
    </xdr:from>
    <xdr:to>
      <xdr:col>76</xdr:col>
      <xdr:colOff>114300</xdr:colOff>
      <xdr:row>56</xdr:row>
      <xdr:rowOff>38100</xdr:rowOff>
    </xdr:to>
    <xdr:cxnSp macro="">
      <xdr:nvCxnSpPr>
        <xdr:cNvPr id="464" name="直線コネクタ 463">
          <a:extLst>
            <a:ext uri="{FF2B5EF4-FFF2-40B4-BE49-F238E27FC236}">
              <a16:creationId xmlns:a16="http://schemas.microsoft.com/office/drawing/2014/main" id="{BE5DD13A-CDDC-4256-83C8-647E83DC2EF4}"/>
            </a:ext>
          </a:extLst>
        </xdr:cNvPr>
        <xdr:cNvCxnSpPr/>
      </xdr:nvCxnSpPr>
      <xdr:spPr>
        <a:xfrm>
          <a:off x="13703300" y="95954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71120</xdr:rowOff>
    </xdr:from>
    <xdr:to>
      <xdr:col>67</xdr:col>
      <xdr:colOff>101600</xdr:colOff>
      <xdr:row>56</xdr:row>
      <xdr:rowOff>1270</xdr:rowOff>
    </xdr:to>
    <xdr:sp macro="" textlink="">
      <xdr:nvSpPr>
        <xdr:cNvPr id="465" name="楕円 464">
          <a:extLst>
            <a:ext uri="{FF2B5EF4-FFF2-40B4-BE49-F238E27FC236}">
              <a16:creationId xmlns:a16="http://schemas.microsoft.com/office/drawing/2014/main" id="{123FA436-73BD-4408-BD2B-93151643A2E2}"/>
            </a:ext>
          </a:extLst>
        </xdr:cNvPr>
        <xdr:cNvSpPr/>
      </xdr:nvSpPr>
      <xdr:spPr>
        <a:xfrm>
          <a:off x="12763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121920</xdr:rowOff>
    </xdr:from>
    <xdr:to>
      <xdr:col>71</xdr:col>
      <xdr:colOff>177800</xdr:colOff>
      <xdr:row>55</xdr:row>
      <xdr:rowOff>165735</xdr:rowOff>
    </xdr:to>
    <xdr:cxnSp macro="">
      <xdr:nvCxnSpPr>
        <xdr:cNvPr id="466" name="直線コネクタ 465">
          <a:extLst>
            <a:ext uri="{FF2B5EF4-FFF2-40B4-BE49-F238E27FC236}">
              <a16:creationId xmlns:a16="http://schemas.microsoft.com/office/drawing/2014/main" id="{887D7CD6-C941-4EF5-9881-17F9B675CD66}"/>
            </a:ext>
          </a:extLst>
        </xdr:cNvPr>
        <xdr:cNvCxnSpPr/>
      </xdr:nvCxnSpPr>
      <xdr:spPr>
        <a:xfrm>
          <a:off x="12814300" y="95516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467" name="n_1aveValue【学校施設】&#10;有形固定資産減価償却率">
          <a:extLst>
            <a:ext uri="{FF2B5EF4-FFF2-40B4-BE49-F238E27FC236}">
              <a16:creationId xmlns:a16="http://schemas.microsoft.com/office/drawing/2014/main" id="{A011A5F8-0860-4D3E-ABEC-CC05FEE514A4}"/>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468" name="n_2aveValue【学校施設】&#10;有形固定資産減価償却率">
          <a:extLst>
            <a:ext uri="{FF2B5EF4-FFF2-40B4-BE49-F238E27FC236}">
              <a16:creationId xmlns:a16="http://schemas.microsoft.com/office/drawing/2014/main" id="{A421468C-C290-4A42-925D-D46B91810B2B}"/>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69" name="n_3aveValue【学校施設】&#10;有形固定資産減価償却率">
          <a:extLst>
            <a:ext uri="{FF2B5EF4-FFF2-40B4-BE49-F238E27FC236}">
              <a16:creationId xmlns:a16="http://schemas.microsoft.com/office/drawing/2014/main" id="{DFB7F0C6-BC74-44CE-BEE8-6997047071C8}"/>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470" name="n_4aveValue【学校施設】&#10;有形固定資産減価償却率">
          <a:extLst>
            <a:ext uri="{FF2B5EF4-FFF2-40B4-BE49-F238E27FC236}">
              <a16:creationId xmlns:a16="http://schemas.microsoft.com/office/drawing/2014/main" id="{F280076C-D6E2-4BB3-9288-719DD7B80491}"/>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147337</xdr:rowOff>
    </xdr:from>
    <xdr:ext cx="405111" cy="259045"/>
    <xdr:sp macro="" textlink="">
      <xdr:nvSpPr>
        <xdr:cNvPr id="471" name="n_1mainValue【学校施設】&#10;有形固定資産減価償却率">
          <a:extLst>
            <a:ext uri="{FF2B5EF4-FFF2-40B4-BE49-F238E27FC236}">
              <a16:creationId xmlns:a16="http://schemas.microsoft.com/office/drawing/2014/main" id="{D1823FB8-6352-42AA-83B1-AB65C5DE963E}"/>
            </a:ext>
          </a:extLst>
        </xdr:cNvPr>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105427</xdr:rowOff>
    </xdr:from>
    <xdr:ext cx="405111" cy="259045"/>
    <xdr:sp macro="" textlink="">
      <xdr:nvSpPr>
        <xdr:cNvPr id="472" name="n_2mainValue【学校施設】&#10;有形固定資産減価償却率">
          <a:extLst>
            <a:ext uri="{FF2B5EF4-FFF2-40B4-BE49-F238E27FC236}">
              <a16:creationId xmlns:a16="http://schemas.microsoft.com/office/drawing/2014/main" id="{674B2FA6-062B-4C2F-BB29-051975F288F6}"/>
            </a:ext>
          </a:extLst>
        </xdr:cNvPr>
        <xdr:cNvSpPr txBox="1"/>
      </xdr:nvSpPr>
      <xdr:spPr>
        <a:xfrm>
          <a:off x="14389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61612</xdr:rowOff>
    </xdr:from>
    <xdr:ext cx="405111" cy="259045"/>
    <xdr:sp macro="" textlink="">
      <xdr:nvSpPr>
        <xdr:cNvPr id="473" name="n_3mainValue【学校施設】&#10;有形固定資産減価償却率">
          <a:extLst>
            <a:ext uri="{FF2B5EF4-FFF2-40B4-BE49-F238E27FC236}">
              <a16:creationId xmlns:a16="http://schemas.microsoft.com/office/drawing/2014/main" id="{E2F4797A-EC8E-43F8-9758-26F54F6E5159}"/>
            </a:ext>
          </a:extLst>
        </xdr:cNvPr>
        <xdr:cNvSpPr txBox="1"/>
      </xdr:nvSpPr>
      <xdr:spPr>
        <a:xfrm>
          <a:off x="135007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17797</xdr:rowOff>
    </xdr:from>
    <xdr:ext cx="405111" cy="259045"/>
    <xdr:sp macro="" textlink="">
      <xdr:nvSpPr>
        <xdr:cNvPr id="474" name="n_4mainValue【学校施設】&#10;有形固定資産減価償却率">
          <a:extLst>
            <a:ext uri="{FF2B5EF4-FFF2-40B4-BE49-F238E27FC236}">
              <a16:creationId xmlns:a16="http://schemas.microsoft.com/office/drawing/2014/main" id="{EAD630D9-71D5-4301-A4A5-84186C0FA976}"/>
            </a:ext>
          </a:extLst>
        </xdr:cNvPr>
        <xdr:cNvSpPr txBox="1"/>
      </xdr:nvSpPr>
      <xdr:spPr>
        <a:xfrm>
          <a:off x="126117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2C694D99-EF32-4DE6-B9AD-FFBAD4E527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1194EEF9-4A14-42E0-979F-6135DE6992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1C0CA3BC-04DC-4BAE-8410-803E0CD0B6D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98A44DCF-FF8E-42EA-BCE2-0693A7D8B1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FDC05C5A-8113-4221-B078-80894A81E8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26D8D87D-15FD-485D-8C04-35F1FE88EF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22DDC351-1667-49FC-8CEF-768699AF45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B15512B2-DCA4-4969-AFCF-348232C92C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0AEC23EF-A7A9-435E-876C-71A14E96E0B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95CFFF1C-EF26-4AF0-8F0A-8775FD712C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a:extLst>
            <a:ext uri="{FF2B5EF4-FFF2-40B4-BE49-F238E27FC236}">
              <a16:creationId xmlns:a16="http://schemas.microsoft.com/office/drawing/2014/main" id="{4C32975D-2830-4CE0-9192-FBD6D32509B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a:extLst>
            <a:ext uri="{FF2B5EF4-FFF2-40B4-BE49-F238E27FC236}">
              <a16:creationId xmlns:a16="http://schemas.microsoft.com/office/drawing/2014/main" id="{3AE88C2F-9DA7-4560-BBB4-74B50BC6A91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a:extLst>
            <a:ext uri="{FF2B5EF4-FFF2-40B4-BE49-F238E27FC236}">
              <a16:creationId xmlns:a16="http://schemas.microsoft.com/office/drawing/2014/main" id="{961230BC-DBA6-4408-82E5-ABCEFB76FCA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a:extLst>
            <a:ext uri="{FF2B5EF4-FFF2-40B4-BE49-F238E27FC236}">
              <a16:creationId xmlns:a16="http://schemas.microsoft.com/office/drawing/2014/main" id="{445B2B3E-C184-4295-9246-62EC162DC2D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a:extLst>
            <a:ext uri="{FF2B5EF4-FFF2-40B4-BE49-F238E27FC236}">
              <a16:creationId xmlns:a16="http://schemas.microsoft.com/office/drawing/2014/main" id="{446C5D7E-62CA-4B7C-BB39-57AE7C86F16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a:extLst>
            <a:ext uri="{FF2B5EF4-FFF2-40B4-BE49-F238E27FC236}">
              <a16:creationId xmlns:a16="http://schemas.microsoft.com/office/drawing/2014/main" id="{B4A83926-7D74-4258-B64B-2F54E13EB1B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a:extLst>
            <a:ext uri="{FF2B5EF4-FFF2-40B4-BE49-F238E27FC236}">
              <a16:creationId xmlns:a16="http://schemas.microsoft.com/office/drawing/2014/main" id="{FC39977C-CAD1-47AE-A702-7B587A7C4DE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a:extLst>
            <a:ext uri="{FF2B5EF4-FFF2-40B4-BE49-F238E27FC236}">
              <a16:creationId xmlns:a16="http://schemas.microsoft.com/office/drawing/2014/main" id="{F3F64535-09ED-4425-8C8F-E05549044AD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a:extLst>
            <a:ext uri="{FF2B5EF4-FFF2-40B4-BE49-F238E27FC236}">
              <a16:creationId xmlns:a16="http://schemas.microsoft.com/office/drawing/2014/main" id="{5E825970-6C8B-4319-A14E-BC5B1134F30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a:extLst>
            <a:ext uri="{FF2B5EF4-FFF2-40B4-BE49-F238E27FC236}">
              <a16:creationId xmlns:a16="http://schemas.microsoft.com/office/drawing/2014/main" id="{DFA30948-A25E-457F-997B-04913269582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a:extLst>
            <a:ext uri="{FF2B5EF4-FFF2-40B4-BE49-F238E27FC236}">
              <a16:creationId xmlns:a16="http://schemas.microsoft.com/office/drawing/2014/main" id="{2F25D7AE-944C-4511-94E5-0C5CA40329A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6" name="テキスト ボックス 495">
          <a:extLst>
            <a:ext uri="{FF2B5EF4-FFF2-40B4-BE49-F238E27FC236}">
              <a16:creationId xmlns:a16="http://schemas.microsoft.com/office/drawing/2014/main" id="{CD28271F-D8EB-4355-99BE-F87D51CB788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FFF9E98F-685B-4B27-98B7-FB5F84CD51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8" name="テキスト ボックス 497">
          <a:extLst>
            <a:ext uri="{FF2B5EF4-FFF2-40B4-BE49-F238E27FC236}">
              <a16:creationId xmlns:a16="http://schemas.microsoft.com/office/drawing/2014/main" id="{00CCFDC3-E17A-4B47-BCD1-41B6C942A8C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F7FCCFF2-72F5-45B7-8EDE-9FD8B655EA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00" name="直線コネクタ 499">
          <a:extLst>
            <a:ext uri="{FF2B5EF4-FFF2-40B4-BE49-F238E27FC236}">
              <a16:creationId xmlns:a16="http://schemas.microsoft.com/office/drawing/2014/main" id="{399CA525-5EE9-4A14-B84E-B46EE782E240}"/>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01" name="【学校施設】&#10;一人当たり面積最小値テキスト">
          <a:extLst>
            <a:ext uri="{FF2B5EF4-FFF2-40B4-BE49-F238E27FC236}">
              <a16:creationId xmlns:a16="http://schemas.microsoft.com/office/drawing/2014/main" id="{50DA26C5-05B5-4057-9A26-DE1030569462}"/>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02" name="直線コネクタ 501">
          <a:extLst>
            <a:ext uri="{FF2B5EF4-FFF2-40B4-BE49-F238E27FC236}">
              <a16:creationId xmlns:a16="http://schemas.microsoft.com/office/drawing/2014/main" id="{550BE9BA-DBB2-4D67-A813-7BB0860CA30B}"/>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03" name="【学校施設】&#10;一人当たり面積最大値テキスト">
          <a:extLst>
            <a:ext uri="{FF2B5EF4-FFF2-40B4-BE49-F238E27FC236}">
              <a16:creationId xmlns:a16="http://schemas.microsoft.com/office/drawing/2014/main" id="{16E4D04F-8871-46D5-94C1-56A3B547121C}"/>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04" name="直線コネクタ 503">
          <a:extLst>
            <a:ext uri="{FF2B5EF4-FFF2-40B4-BE49-F238E27FC236}">
              <a16:creationId xmlns:a16="http://schemas.microsoft.com/office/drawing/2014/main" id="{C9C67497-175D-4A7C-9616-7D9FE57B4394}"/>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05" name="【学校施設】&#10;一人当たり面積平均値テキスト">
          <a:extLst>
            <a:ext uri="{FF2B5EF4-FFF2-40B4-BE49-F238E27FC236}">
              <a16:creationId xmlns:a16="http://schemas.microsoft.com/office/drawing/2014/main" id="{DC0D400F-9E59-4FF4-8378-F26464930799}"/>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6" name="フローチャート: 判断 505">
          <a:extLst>
            <a:ext uri="{FF2B5EF4-FFF2-40B4-BE49-F238E27FC236}">
              <a16:creationId xmlns:a16="http://schemas.microsoft.com/office/drawing/2014/main" id="{996CF728-9FA5-4C20-8446-63770FFF5CE8}"/>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07" name="フローチャート: 判断 506">
          <a:extLst>
            <a:ext uri="{FF2B5EF4-FFF2-40B4-BE49-F238E27FC236}">
              <a16:creationId xmlns:a16="http://schemas.microsoft.com/office/drawing/2014/main" id="{46DE4B66-1DEC-44EA-B30D-DFED35B71E23}"/>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8" name="フローチャート: 判断 507">
          <a:extLst>
            <a:ext uri="{FF2B5EF4-FFF2-40B4-BE49-F238E27FC236}">
              <a16:creationId xmlns:a16="http://schemas.microsoft.com/office/drawing/2014/main" id="{085FE1D0-D2ED-43AC-8D55-8DEB7091BA0B}"/>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9" name="フローチャート: 判断 508">
          <a:extLst>
            <a:ext uri="{FF2B5EF4-FFF2-40B4-BE49-F238E27FC236}">
              <a16:creationId xmlns:a16="http://schemas.microsoft.com/office/drawing/2014/main" id="{871F88F7-0D98-451C-B5EC-2A81E7F2C388}"/>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10" name="フローチャート: 判断 509">
          <a:extLst>
            <a:ext uri="{FF2B5EF4-FFF2-40B4-BE49-F238E27FC236}">
              <a16:creationId xmlns:a16="http://schemas.microsoft.com/office/drawing/2014/main" id="{8EB89F1F-086F-4BDC-B1AB-D077CCF7E9A4}"/>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3C36B12-60E1-443D-A1F3-0D18F41F83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CE64D9D4-D608-44BF-9584-083123F86D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AD2EC1C8-4E76-481D-83DF-D4E0394944C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3DCDFEE9-AAD9-4CC7-A591-D9B6C04A33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500919D3-6752-4B2A-9DE5-7DFE348F41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72317</xdr:rowOff>
    </xdr:from>
    <xdr:to>
      <xdr:col>116</xdr:col>
      <xdr:colOff>114300</xdr:colOff>
      <xdr:row>63</xdr:row>
      <xdr:rowOff>2467</xdr:rowOff>
    </xdr:to>
    <xdr:sp macro="" textlink="">
      <xdr:nvSpPr>
        <xdr:cNvPr id="516" name="楕円 515">
          <a:extLst>
            <a:ext uri="{FF2B5EF4-FFF2-40B4-BE49-F238E27FC236}">
              <a16:creationId xmlns:a16="http://schemas.microsoft.com/office/drawing/2014/main" id="{433121DC-6462-49DA-B54F-A7C5392AA651}"/>
            </a:ext>
          </a:extLst>
        </xdr:cNvPr>
        <xdr:cNvSpPr/>
      </xdr:nvSpPr>
      <xdr:spPr>
        <a:xfrm>
          <a:off x="22110700" y="107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50744</xdr:rowOff>
    </xdr:from>
    <xdr:ext cx="469744" cy="259045"/>
    <xdr:sp macro="" textlink="">
      <xdr:nvSpPr>
        <xdr:cNvPr id="517" name="【学校施設】&#10;一人当たり面積該当値テキスト">
          <a:extLst>
            <a:ext uri="{FF2B5EF4-FFF2-40B4-BE49-F238E27FC236}">
              <a16:creationId xmlns:a16="http://schemas.microsoft.com/office/drawing/2014/main" id="{2B5E4BB1-AF70-4CAC-80A7-A3C05B5D4D83}"/>
            </a:ext>
          </a:extLst>
        </xdr:cNvPr>
        <xdr:cNvSpPr txBox="1"/>
      </xdr:nvSpPr>
      <xdr:spPr>
        <a:xfrm>
          <a:off x="22199600" y="1068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79665</xdr:rowOff>
    </xdr:from>
    <xdr:to>
      <xdr:col>112</xdr:col>
      <xdr:colOff>38100</xdr:colOff>
      <xdr:row>63</xdr:row>
      <xdr:rowOff>9815</xdr:rowOff>
    </xdr:to>
    <xdr:sp macro="" textlink="">
      <xdr:nvSpPr>
        <xdr:cNvPr id="518" name="楕円 517">
          <a:extLst>
            <a:ext uri="{FF2B5EF4-FFF2-40B4-BE49-F238E27FC236}">
              <a16:creationId xmlns:a16="http://schemas.microsoft.com/office/drawing/2014/main" id="{15D656A6-5751-4C21-A3B0-9F873BD5431E}"/>
            </a:ext>
          </a:extLst>
        </xdr:cNvPr>
        <xdr:cNvSpPr/>
      </xdr:nvSpPr>
      <xdr:spPr>
        <a:xfrm>
          <a:off x="21272500" y="107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123117</xdr:rowOff>
    </xdr:from>
    <xdr:to>
      <xdr:col>116</xdr:col>
      <xdr:colOff>63500</xdr:colOff>
      <xdr:row>62</xdr:row>
      <xdr:rowOff>130465</xdr:rowOff>
    </xdr:to>
    <xdr:cxnSp macro="">
      <xdr:nvCxnSpPr>
        <xdr:cNvPr id="519" name="直線コネクタ 518">
          <a:extLst>
            <a:ext uri="{FF2B5EF4-FFF2-40B4-BE49-F238E27FC236}">
              <a16:creationId xmlns:a16="http://schemas.microsoft.com/office/drawing/2014/main" id="{D0276BBE-63CB-4035-86EC-CCB873CD451C}"/>
            </a:ext>
          </a:extLst>
        </xdr:cNvPr>
        <xdr:cNvCxnSpPr/>
      </xdr:nvCxnSpPr>
      <xdr:spPr>
        <a:xfrm flipV="1">
          <a:off x="21323300" y="10753017"/>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86850</xdr:rowOff>
    </xdr:from>
    <xdr:to>
      <xdr:col>107</xdr:col>
      <xdr:colOff>101600</xdr:colOff>
      <xdr:row>63</xdr:row>
      <xdr:rowOff>17000</xdr:rowOff>
    </xdr:to>
    <xdr:sp macro="" textlink="">
      <xdr:nvSpPr>
        <xdr:cNvPr id="520" name="楕円 519">
          <a:extLst>
            <a:ext uri="{FF2B5EF4-FFF2-40B4-BE49-F238E27FC236}">
              <a16:creationId xmlns:a16="http://schemas.microsoft.com/office/drawing/2014/main" id="{0BA69769-B0B5-49BF-A529-809C329E2BE1}"/>
            </a:ext>
          </a:extLst>
        </xdr:cNvPr>
        <xdr:cNvSpPr/>
      </xdr:nvSpPr>
      <xdr:spPr>
        <a:xfrm>
          <a:off x="20383500" y="107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130465</xdr:rowOff>
    </xdr:from>
    <xdr:to>
      <xdr:col>111</xdr:col>
      <xdr:colOff>177800</xdr:colOff>
      <xdr:row>62</xdr:row>
      <xdr:rowOff>137650</xdr:rowOff>
    </xdr:to>
    <xdr:cxnSp macro="">
      <xdr:nvCxnSpPr>
        <xdr:cNvPr id="521" name="直線コネクタ 520">
          <a:extLst>
            <a:ext uri="{FF2B5EF4-FFF2-40B4-BE49-F238E27FC236}">
              <a16:creationId xmlns:a16="http://schemas.microsoft.com/office/drawing/2014/main" id="{A27C84BE-FB50-40C9-889E-35B1E09588CF}"/>
            </a:ext>
          </a:extLst>
        </xdr:cNvPr>
        <xdr:cNvCxnSpPr/>
      </xdr:nvCxnSpPr>
      <xdr:spPr>
        <a:xfrm flipV="1">
          <a:off x="20434300" y="10760365"/>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86687</xdr:rowOff>
    </xdr:from>
    <xdr:to>
      <xdr:col>102</xdr:col>
      <xdr:colOff>165100</xdr:colOff>
      <xdr:row>63</xdr:row>
      <xdr:rowOff>16837</xdr:rowOff>
    </xdr:to>
    <xdr:sp macro="" textlink="">
      <xdr:nvSpPr>
        <xdr:cNvPr id="522" name="楕円 521">
          <a:extLst>
            <a:ext uri="{FF2B5EF4-FFF2-40B4-BE49-F238E27FC236}">
              <a16:creationId xmlns:a16="http://schemas.microsoft.com/office/drawing/2014/main" id="{ECCDA4A2-C66D-4B42-BD86-6D0D9ABA39A9}"/>
            </a:ext>
          </a:extLst>
        </xdr:cNvPr>
        <xdr:cNvSpPr/>
      </xdr:nvSpPr>
      <xdr:spPr>
        <a:xfrm>
          <a:off x="19494500" y="107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137487</xdr:rowOff>
    </xdr:from>
    <xdr:to>
      <xdr:col>107</xdr:col>
      <xdr:colOff>50800</xdr:colOff>
      <xdr:row>62</xdr:row>
      <xdr:rowOff>137650</xdr:rowOff>
    </xdr:to>
    <xdr:cxnSp macro="">
      <xdr:nvCxnSpPr>
        <xdr:cNvPr id="523" name="直線コネクタ 522">
          <a:extLst>
            <a:ext uri="{FF2B5EF4-FFF2-40B4-BE49-F238E27FC236}">
              <a16:creationId xmlns:a16="http://schemas.microsoft.com/office/drawing/2014/main" id="{CDA38C44-C82D-4A10-A0E5-7498D8EB449C}"/>
            </a:ext>
          </a:extLst>
        </xdr:cNvPr>
        <xdr:cNvCxnSpPr/>
      </xdr:nvCxnSpPr>
      <xdr:spPr>
        <a:xfrm>
          <a:off x="19545300" y="1076738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92891</xdr:rowOff>
    </xdr:from>
    <xdr:to>
      <xdr:col>98</xdr:col>
      <xdr:colOff>38100</xdr:colOff>
      <xdr:row>63</xdr:row>
      <xdr:rowOff>23041</xdr:rowOff>
    </xdr:to>
    <xdr:sp macro="" textlink="">
      <xdr:nvSpPr>
        <xdr:cNvPr id="524" name="楕円 523">
          <a:extLst>
            <a:ext uri="{FF2B5EF4-FFF2-40B4-BE49-F238E27FC236}">
              <a16:creationId xmlns:a16="http://schemas.microsoft.com/office/drawing/2014/main" id="{71BEC94E-7666-41FD-9E26-271A0C84B3F0}"/>
            </a:ext>
          </a:extLst>
        </xdr:cNvPr>
        <xdr:cNvSpPr/>
      </xdr:nvSpPr>
      <xdr:spPr>
        <a:xfrm>
          <a:off x="18605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137487</xdr:rowOff>
    </xdr:from>
    <xdr:to>
      <xdr:col>102</xdr:col>
      <xdr:colOff>114300</xdr:colOff>
      <xdr:row>62</xdr:row>
      <xdr:rowOff>143691</xdr:rowOff>
    </xdr:to>
    <xdr:cxnSp macro="">
      <xdr:nvCxnSpPr>
        <xdr:cNvPr id="525" name="直線コネクタ 524">
          <a:extLst>
            <a:ext uri="{FF2B5EF4-FFF2-40B4-BE49-F238E27FC236}">
              <a16:creationId xmlns:a16="http://schemas.microsoft.com/office/drawing/2014/main" id="{49C13B8E-8E4A-40F9-95B6-3275751FDBE6}"/>
            </a:ext>
          </a:extLst>
        </xdr:cNvPr>
        <xdr:cNvCxnSpPr/>
      </xdr:nvCxnSpPr>
      <xdr:spPr>
        <a:xfrm flipV="1">
          <a:off x="18656300" y="10767387"/>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26" name="n_1aveValue【学校施設】&#10;一人当たり面積">
          <a:extLst>
            <a:ext uri="{FF2B5EF4-FFF2-40B4-BE49-F238E27FC236}">
              <a16:creationId xmlns:a16="http://schemas.microsoft.com/office/drawing/2014/main" id="{A5D3D0FD-B900-4C6B-87CB-E1E0A398A852}"/>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27" name="n_2aveValue【学校施設】&#10;一人当たり面積">
          <a:extLst>
            <a:ext uri="{FF2B5EF4-FFF2-40B4-BE49-F238E27FC236}">
              <a16:creationId xmlns:a16="http://schemas.microsoft.com/office/drawing/2014/main" id="{7F80050C-CC3E-47E1-A793-D350B18A2FAB}"/>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28" name="n_3aveValue【学校施設】&#10;一人当たり面積">
          <a:extLst>
            <a:ext uri="{FF2B5EF4-FFF2-40B4-BE49-F238E27FC236}">
              <a16:creationId xmlns:a16="http://schemas.microsoft.com/office/drawing/2014/main" id="{6D6428D5-F44A-4F81-A97B-7643714041A9}"/>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9" name="n_4aveValue【学校施設】&#10;一人当たり面積">
          <a:extLst>
            <a:ext uri="{FF2B5EF4-FFF2-40B4-BE49-F238E27FC236}">
              <a16:creationId xmlns:a16="http://schemas.microsoft.com/office/drawing/2014/main" id="{25ACBF7F-542E-46DD-AE65-81AB15F9694E}"/>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942</xdr:rowOff>
    </xdr:from>
    <xdr:ext cx="469744" cy="259045"/>
    <xdr:sp macro="" textlink="">
      <xdr:nvSpPr>
        <xdr:cNvPr id="530" name="n_1mainValue【学校施設】&#10;一人当たり面積">
          <a:extLst>
            <a:ext uri="{FF2B5EF4-FFF2-40B4-BE49-F238E27FC236}">
              <a16:creationId xmlns:a16="http://schemas.microsoft.com/office/drawing/2014/main" id="{147BA5AD-1691-49F3-AFC5-B17A66E097EE}"/>
            </a:ext>
          </a:extLst>
        </xdr:cNvPr>
        <xdr:cNvSpPr txBox="1"/>
      </xdr:nvSpPr>
      <xdr:spPr>
        <a:xfrm>
          <a:off x="21075727" y="108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8127</xdr:rowOff>
    </xdr:from>
    <xdr:ext cx="469744" cy="259045"/>
    <xdr:sp macro="" textlink="">
      <xdr:nvSpPr>
        <xdr:cNvPr id="531" name="n_2mainValue【学校施設】&#10;一人当たり面積">
          <a:extLst>
            <a:ext uri="{FF2B5EF4-FFF2-40B4-BE49-F238E27FC236}">
              <a16:creationId xmlns:a16="http://schemas.microsoft.com/office/drawing/2014/main" id="{F561ED17-72FF-4441-8515-3DBEAD4BB0D8}"/>
            </a:ext>
          </a:extLst>
        </xdr:cNvPr>
        <xdr:cNvSpPr txBox="1"/>
      </xdr:nvSpPr>
      <xdr:spPr>
        <a:xfrm>
          <a:off x="20199427" y="108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7964</xdr:rowOff>
    </xdr:from>
    <xdr:ext cx="469744" cy="259045"/>
    <xdr:sp macro="" textlink="">
      <xdr:nvSpPr>
        <xdr:cNvPr id="532" name="n_3mainValue【学校施設】&#10;一人当たり面積">
          <a:extLst>
            <a:ext uri="{FF2B5EF4-FFF2-40B4-BE49-F238E27FC236}">
              <a16:creationId xmlns:a16="http://schemas.microsoft.com/office/drawing/2014/main" id="{EF2BC296-3866-49C2-8AB0-17C741FB0C51}"/>
            </a:ext>
          </a:extLst>
        </xdr:cNvPr>
        <xdr:cNvSpPr txBox="1"/>
      </xdr:nvSpPr>
      <xdr:spPr>
        <a:xfrm>
          <a:off x="19310427" y="1080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14168</xdr:rowOff>
    </xdr:from>
    <xdr:ext cx="469744" cy="259045"/>
    <xdr:sp macro="" textlink="">
      <xdr:nvSpPr>
        <xdr:cNvPr id="533" name="n_4mainValue【学校施設】&#10;一人当たり面積">
          <a:extLst>
            <a:ext uri="{FF2B5EF4-FFF2-40B4-BE49-F238E27FC236}">
              <a16:creationId xmlns:a16="http://schemas.microsoft.com/office/drawing/2014/main" id="{B6785365-E6B5-4F73-A595-DAD4CBE18979}"/>
            </a:ext>
          </a:extLst>
        </xdr:cNvPr>
        <xdr:cNvSpPr txBox="1"/>
      </xdr:nvSpPr>
      <xdr:spPr>
        <a:xfrm>
          <a:off x="184214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CB7DABC9-B68F-4607-8CE3-ECDA46D0D5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92DDF2D3-D2AC-4EBD-9DCD-923CE301F0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45BF394F-4BAD-4541-A510-B5A5EA9E56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575A0A8C-93B7-4EF6-95C3-F0A7A03B01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A2E02CB2-029B-4FA4-B793-476758F023B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9E878CD3-56A3-496E-9CEA-C45009C47E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93085592-FEDC-468B-847F-FE4677CB89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A252733F-4C4F-48F0-A97A-15F24730BB3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585D2F12-37E3-4B45-8B8D-84636EF632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0F985470-44BB-49D3-8598-8B51D47DBE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734F7185-714A-4BF3-9CCA-7EA65E2A6E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728CA747-E8CA-465C-9CA1-A6C9D64FC3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779D4F2B-BAE5-43E4-8A86-76B519C984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EE225F90-8F90-496D-B1CD-BC457C57AD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4991286B-2FA1-47FA-AFFE-DADDBAB7A4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BDA46F3E-8801-430D-88AB-068E367F9A7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a:extLst>
            <a:ext uri="{FF2B5EF4-FFF2-40B4-BE49-F238E27FC236}">
              <a16:creationId xmlns:a16="http://schemas.microsoft.com/office/drawing/2014/main" id="{EADE56A7-D8D1-45B9-B87D-1BD0E85FF8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a:extLst>
            <a:ext uri="{FF2B5EF4-FFF2-40B4-BE49-F238E27FC236}">
              <a16:creationId xmlns:a16="http://schemas.microsoft.com/office/drawing/2014/main" id="{7834BD0D-10F3-46C8-8774-BA1635DE2D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a:extLst>
            <a:ext uri="{FF2B5EF4-FFF2-40B4-BE49-F238E27FC236}">
              <a16:creationId xmlns:a16="http://schemas.microsoft.com/office/drawing/2014/main" id="{DE3AAB50-D849-4776-ABE0-ED12D98A4D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a:extLst>
            <a:ext uri="{FF2B5EF4-FFF2-40B4-BE49-F238E27FC236}">
              <a16:creationId xmlns:a16="http://schemas.microsoft.com/office/drawing/2014/main" id="{523A9084-2EC4-4E99-950F-2C4372D981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a:extLst>
            <a:ext uri="{FF2B5EF4-FFF2-40B4-BE49-F238E27FC236}">
              <a16:creationId xmlns:a16="http://schemas.microsoft.com/office/drawing/2014/main" id="{B1AE590E-2430-449E-A23C-F45DB9A940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a:extLst>
            <a:ext uri="{FF2B5EF4-FFF2-40B4-BE49-F238E27FC236}">
              <a16:creationId xmlns:a16="http://schemas.microsoft.com/office/drawing/2014/main" id="{1D06AAE9-6591-4E05-B405-ADC02E30B6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a:extLst>
            <a:ext uri="{FF2B5EF4-FFF2-40B4-BE49-F238E27FC236}">
              <a16:creationId xmlns:a16="http://schemas.microsoft.com/office/drawing/2014/main" id="{706CCD1A-91D6-4BBB-A1D5-A757965552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a:extLst>
            <a:ext uri="{FF2B5EF4-FFF2-40B4-BE49-F238E27FC236}">
              <a16:creationId xmlns:a16="http://schemas.microsoft.com/office/drawing/2014/main" id="{71017030-D5DD-45BE-9E35-A64158FA54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a:extLst>
            <a:ext uri="{FF2B5EF4-FFF2-40B4-BE49-F238E27FC236}">
              <a16:creationId xmlns:a16="http://schemas.microsoft.com/office/drawing/2014/main" id="{A3651599-9E7C-479B-83C2-4330D64A21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a:extLst>
            <a:ext uri="{FF2B5EF4-FFF2-40B4-BE49-F238E27FC236}">
              <a16:creationId xmlns:a16="http://schemas.microsoft.com/office/drawing/2014/main" id="{7ED6EFDC-88CA-416A-AAC5-468DD23546F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0" name="テキスト ボックス 559">
          <a:extLst>
            <a:ext uri="{FF2B5EF4-FFF2-40B4-BE49-F238E27FC236}">
              <a16:creationId xmlns:a16="http://schemas.microsoft.com/office/drawing/2014/main" id="{48AD0DE4-FC1D-4414-B986-2A3710B5020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1" name="直線コネクタ 560">
          <a:extLst>
            <a:ext uri="{FF2B5EF4-FFF2-40B4-BE49-F238E27FC236}">
              <a16:creationId xmlns:a16="http://schemas.microsoft.com/office/drawing/2014/main" id="{7D8B7131-B715-4A97-A50A-F34D8E74D1C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2" name="テキスト ボックス 561">
          <a:extLst>
            <a:ext uri="{FF2B5EF4-FFF2-40B4-BE49-F238E27FC236}">
              <a16:creationId xmlns:a16="http://schemas.microsoft.com/office/drawing/2014/main" id="{75787D38-84D8-4C21-8466-56B003C59FF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3" name="直線コネクタ 562">
          <a:extLst>
            <a:ext uri="{FF2B5EF4-FFF2-40B4-BE49-F238E27FC236}">
              <a16:creationId xmlns:a16="http://schemas.microsoft.com/office/drawing/2014/main" id="{276C67EE-B4B6-4B04-AB1B-BBAD1DDCA4A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4" name="テキスト ボックス 563">
          <a:extLst>
            <a:ext uri="{FF2B5EF4-FFF2-40B4-BE49-F238E27FC236}">
              <a16:creationId xmlns:a16="http://schemas.microsoft.com/office/drawing/2014/main" id="{BEDFE494-3802-4860-B29D-9E7E657EE85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5" name="直線コネクタ 564">
          <a:extLst>
            <a:ext uri="{FF2B5EF4-FFF2-40B4-BE49-F238E27FC236}">
              <a16:creationId xmlns:a16="http://schemas.microsoft.com/office/drawing/2014/main" id="{11391D16-C34D-42BF-9173-04D17E33531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6" name="テキスト ボックス 565">
          <a:extLst>
            <a:ext uri="{FF2B5EF4-FFF2-40B4-BE49-F238E27FC236}">
              <a16:creationId xmlns:a16="http://schemas.microsoft.com/office/drawing/2014/main" id="{2C3A0010-A207-4831-BF3A-01FEAA22FC0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7" name="直線コネクタ 566">
          <a:extLst>
            <a:ext uri="{FF2B5EF4-FFF2-40B4-BE49-F238E27FC236}">
              <a16:creationId xmlns:a16="http://schemas.microsoft.com/office/drawing/2014/main" id="{47EEFB7B-5CF3-4B78-90B0-E1ACB87552C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8" name="テキスト ボックス 567">
          <a:extLst>
            <a:ext uri="{FF2B5EF4-FFF2-40B4-BE49-F238E27FC236}">
              <a16:creationId xmlns:a16="http://schemas.microsoft.com/office/drawing/2014/main" id="{66D16F7C-BF0D-4802-B1F4-8CBCF3B8512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9" name="直線コネクタ 568">
          <a:extLst>
            <a:ext uri="{FF2B5EF4-FFF2-40B4-BE49-F238E27FC236}">
              <a16:creationId xmlns:a16="http://schemas.microsoft.com/office/drawing/2014/main" id="{7EF09D9D-55D7-4858-9AA9-3FBCAFDFDD6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0" name="テキスト ボックス 569">
          <a:extLst>
            <a:ext uri="{FF2B5EF4-FFF2-40B4-BE49-F238E27FC236}">
              <a16:creationId xmlns:a16="http://schemas.microsoft.com/office/drawing/2014/main" id="{56D39C57-AFDF-48FF-9315-B9B25F82056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a:extLst>
            <a:ext uri="{FF2B5EF4-FFF2-40B4-BE49-F238E27FC236}">
              <a16:creationId xmlns:a16="http://schemas.microsoft.com/office/drawing/2014/main" id="{1BCB833B-DCF4-4544-97D1-77D08B3C3F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72" name="テキスト ボックス 571">
          <a:extLst>
            <a:ext uri="{FF2B5EF4-FFF2-40B4-BE49-F238E27FC236}">
              <a16:creationId xmlns:a16="http://schemas.microsoft.com/office/drawing/2014/main" id="{24486C08-C499-413E-9609-F2BABE6C902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a:extLst>
            <a:ext uri="{FF2B5EF4-FFF2-40B4-BE49-F238E27FC236}">
              <a16:creationId xmlns:a16="http://schemas.microsoft.com/office/drawing/2014/main" id="{BAE33270-57E4-4BCC-BC2C-F364DBE4B1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574" name="直線コネクタ 573">
          <a:extLst>
            <a:ext uri="{FF2B5EF4-FFF2-40B4-BE49-F238E27FC236}">
              <a16:creationId xmlns:a16="http://schemas.microsoft.com/office/drawing/2014/main" id="{E5D3036C-6357-4787-ADF0-6695F69F7C8A}"/>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5" name="【公民館】&#10;有形固定資産減価償却率最小値テキスト">
          <a:extLst>
            <a:ext uri="{FF2B5EF4-FFF2-40B4-BE49-F238E27FC236}">
              <a16:creationId xmlns:a16="http://schemas.microsoft.com/office/drawing/2014/main" id="{EC952902-5873-42B8-99BB-19666F4F06A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6" name="直線コネクタ 575">
          <a:extLst>
            <a:ext uri="{FF2B5EF4-FFF2-40B4-BE49-F238E27FC236}">
              <a16:creationId xmlns:a16="http://schemas.microsoft.com/office/drawing/2014/main" id="{655FE61C-5416-471E-8A3A-6BFFF8AA93F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577" name="【公民館】&#10;有形固定資産減価償却率最大値テキスト">
          <a:extLst>
            <a:ext uri="{FF2B5EF4-FFF2-40B4-BE49-F238E27FC236}">
              <a16:creationId xmlns:a16="http://schemas.microsoft.com/office/drawing/2014/main" id="{5CB62CA4-54C1-446D-A855-1D4D02127889}"/>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578" name="直線コネクタ 577">
          <a:extLst>
            <a:ext uri="{FF2B5EF4-FFF2-40B4-BE49-F238E27FC236}">
              <a16:creationId xmlns:a16="http://schemas.microsoft.com/office/drawing/2014/main" id="{054063FD-5AC1-4D26-865A-85F2CE564F6C}"/>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579" name="【公民館】&#10;有形固定資産減価償却率平均値テキスト">
          <a:extLst>
            <a:ext uri="{FF2B5EF4-FFF2-40B4-BE49-F238E27FC236}">
              <a16:creationId xmlns:a16="http://schemas.microsoft.com/office/drawing/2014/main" id="{84386251-4EBF-46C5-98AC-89D7180B2F44}"/>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580" name="フローチャート: 判断 579">
          <a:extLst>
            <a:ext uri="{FF2B5EF4-FFF2-40B4-BE49-F238E27FC236}">
              <a16:creationId xmlns:a16="http://schemas.microsoft.com/office/drawing/2014/main" id="{0FC6FA50-9CCF-46DA-944F-BFA11D861A51}"/>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81" name="フローチャート: 判断 580">
          <a:extLst>
            <a:ext uri="{FF2B5EF4-FFF2-40B4-BE49-F238E27FC236}">
              <a16:creationId xmlns:a16="http://schemas.microsoft.com/office/drawing/2014/main" id="{3FE2CAD4-BBCD-47A1-8FAE-6BD388601DA1}"/>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82" name="フローチャート: 判断 581">
          <a:extLst>
            <a:ext uri="{FF2B5EF4-FFF2-40B4-BE49-F238E27FC236}">
              <a16:creationId xmlns:a16="http://schemas.microsoft.com/office/drawing/2014/main" id="{1EB893C5-97C8-49EC-8324-25A3C00B9693}"/>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583" name="フローチャート: 判断 582">
          <a:extLst>
            <a:ext uri="{FF2B5EF4-FFF2-40B4-BE49-F238E27FC236}">
              <a16:creationId xmlns:a16="http://schemas.microsoft.com/office/drawing/2014/main" id="{B603AE17-88A9-4091-B2F3-2C1914B00DC8}"/>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584" name="フローチャート: 判断 583">
          <a:extLst>
            <a:ext uri="{FF2B5EF4-FFF2-40B4-BE49-F238E27FC236}">
              <a16:creationId xmlns:a16="http://schemas.microsoft.com/office/drawing/2014/main" id="{9386DA51-60E5-411F-A2B6-56590AB67B83}"/>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A844F41-B27B-4F04-ABC0-DE96A08930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7061005E-DBF8-412E-81E1-074B9B138CB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848162BE-8CDA-4655-B760-EB20AFE383E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AFED054A-B4AB-47C4-B246-12850BEFD8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C0DCF6DB-436C-4FDD-AE4B-C3D150CCFB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19686</xdr:rowOff>
    </xdr:from>
    <xdr:to>
      <xdr:col>85</xdr:col>
      <xdr:colOff>177800</xdr:colOff>
      <xdr:row>107</xdr:row>
      <xdr:rowOff>121286</xdr:rowOff>
    </xdr:to>
    <xdr:sp macro="" textlink="">
      <xdr:nvSpPr>
        <xdr:cNvPr id="590" name="楕円 589">
          <a:extLst>
            <a:ext uri="{FF2B5EF4-FFF2-40B4-BE49-F238E27FC236}">
              <a16:creationId xmlns:a16="http://schemas.microsoft.com/office/drawing/2014/main" id="{6DAC4F79-54AA-4438-85E0-59909EDF061D}"/>
            </a:ext>
          </a:extLst>
        </xdr:cNvPr>
        <xdr:cNvSpPr/>
      </xdr:nvSpPr>
      <xdr:spPr>
        <a:xfrm>
          <a:off x="16268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169563</xdr:rowOff>
    </xdr:from>
    <xdr:ext cx="405111" cy="259045"/>
    <xdr:sp macro="" textlink="">
      <xdr:nvSpPr>
        <xdr:cNvPr id="591" name="【公民館】&#10;有形固定資産減価償却率該当値テキスト">
          <a:extLst>
            <a:ext uri="{FF2B5EF4-FFF2-40B4-BE49-F238E27FC236}">
              <a16:creationId xmlns:a16="http://schemas.microsoft.com/office/drawing/2014/main" id="{D8384540-4408-44BB-B321-73A535F10B6A}"/>
            </a:ext>
          </a:extLst>
        </xdr:cNvPr>
        <xdr:cNvSpPr txBox="1"/>
      </xdr:nvSpPr>
      <xdr:spPr>
        <a:xfrm>
          <a:off x="16357600"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154939</xdr:rowOff>
    </xdr:from>
    <xdr:to>
      <xdr:col>81</xdr:col>
      <xdr:colOff>101600</xdr:colOff>
      <xdr:row>107</xdr:row>
      <xdr:rowOff>85089</xdr:rowOff>
    </xdr:to>
    <xdr:sp macro="" textlink="">
      <xdr:nvSpPr>
        <xdr:cNvPr id="592" name="楕円 591">
          <a:extLst>
            <a:ext uri="{FF2B5EF4-FFF2-40B4-BE49-F238E27FC236}">
              <a16:creationId xmlns:a16="http://schemas.microsoft.com/office/drawing/2014/main" id="{CFB4B166-787E-49F6-B16A-3EDD1A73260C}"/>
            </a:ext>
          </a:extLst>
        </xdr:cNvPr>
        <xdr:cNvSpPr/>
      </xdr:nvSpPr>
      <xdr:spPr>
        <a:xfrm>
          <a:off x="1543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34289</xdr:rowOff>
    </xdr:from>
    <xdr:to>
      <xdr:col>85</xdr:col>
      <xdr:colOff>127000</xdr:colOff>
      <xdr:row>107</xdr:row>
      <xdr:rowOff>70486</xdr:rowOff>
    </xdr:to>
    <xdr:cxnSp macro="">
      <xdr:nvCxnSpPr>
        <xdr:cNvPr id="593" name="直線コネクタ 592">
          <a:extLst>
            <a:ext uri="{FF2B5EF4-FFF2-40B4-BE49-F238E27FC236}">
              <a16:creationId xmlns:a16="http://schemas.microsoft.com/office/drawing/2014/main" id="{D5E3E44A-5692-45EB-912C-FF282E27F071}"/>
            </a:ext>
          </a:extLst>
        </xdr:cNvPr>
        <xdr:cNvCxnSpPr/>
      </xdr:nvCxnSpPr>
      <xdr:spPr>
        <a:xfrm>
          <a:off x="15481300" y="183794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594" name="楕円 593">
          <a:extLst>
            <a:ext uri="{FF2B5EF4-FFF2-40B4-BE49-F238E27FC236}">
              <a16:creationId xmlns:a16="http://schemas.microsoft.com/office/drawing/2014/main" id="{50AE2F27-4B8B-47E0-A5CA-CA7AC60CF967}"/>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34289</xdr:rowOff>
    </xdr:to>
    <xdr:cxnSp macro="">
      <xdr:nvCxnSpPr>
        <xdr:cNvPr id="595" name="直線コネクタ 594">
          <a:extLst>
            <a:ext uri="{FF2B5EF4-FFF2-40B4-BE49-F238E27FC236}">
              <a16:creationId xmlns:a16="http://schemas.microsoft.com/office/drawing/2014/main" id="{E5825514-5AD7-4158-B3D3-CD488A4EBB3E}"/>
            </a:ext>
          </a:extLst>
        </xdr:cNvPr>
        <xdr:cNvCxnSpPr/>
      </xdr:nvCxnSpPr>
      <xdr:spPr>
        <a:xfrm>
          <a:off x="14592300" y="18341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80645</xdr:rowOff>
    </xdr:from>
    <xdr:to>
      <xdr:col>72</xdr:col>
      <xdr:colOff>38100</xdr:colOff>
      <xdr:row>107</xdr:row>
      <xdr:rowOff>10795</xdr:rowOff>
    </xdr:to>
    <xdr:sp macro="" textlink="">
      <xdr:nvSpPr>
        <xdr:cNvPr id="596" name="楕円 595">
          <a:extLst>
            <a:ext uri="{FF2B5EF4-FFF2-40B4-BE49-F238E27FC236}">
              <a16:creationId xmlns:a16="http://schemas.microsoft.com/office/drawing/2014/main" id="{1F5D9BA2-2B2F-4225-9E67-BE316558A67A}"/>
            </a:ext>
          </a:extLst>
        </xdr:cNvPr>
        <xdr:cNvSpPr/>
      </xdr:nvSpPr>
      <xdr:spPr>
        <a:xfrm>
          <a:off x="13652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131445</xdr:rowOff>
    </xdr:from>
    <xdr:to>
      <xdr:col>76</xdr:col>
      <xdr:colOff>114300</xdr:colOff>
      <xdr:row>106</xdr:row>
      <xdr:rowOff>167639</xdr:rowOff>
    </xdr:to>
    <xdr:cxnSp macro="">
      <xdr:nvCxnSpPr>
        <xdr:cNvPr id="597" name="直線コネクタ 596">
          <a:extLst>
            <a:ext uri="{FF2B5EF4-FFF2-40B4-BE49-F238E27FC236}">
              <a16:creationId xmlns:a16="http://schemas.microsoft.com/office/drawing/2014/main" id="{737C89D1-D710-4DDD-AE41-44F53A744B0F}"/>
            </a:ext>
          </a:extLst>
        </xdr:cNvPr>
        <xdr:cNvCxnSpPr/>
      </xdr:nvCxnSpPr>
      <xdr:spPr>
        <a:xfrm>
          <a:off x="13703300" y="18305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42545</xdr:rowOff>
    </xdr:from>
    <xdr:to>
      <xdr:col>67</xdr:col>
      <xdr:colOff>101600</xdr:colOff>
      <xdr:row>106</xdr:row>
      <xdr:rowOff>144145</xdr:rowOff>
    </xdr:to>
    <xdr:sp macro="" textlink="">
      <xdr:nvSpPr>
        <xdr:cNvPr id="598" name="楕円 597">
          <a:extLst>
            <a:ext uri="{FF2B5EF4-FFF2-40B4-BE49-F238E27FC236}">
              <a16:creationId xmlns:a16="http://schemas.microsoft.com/office/drawing/2014/main" id="{4B19EB29-8A1A-4E8A-8F63-0746FD3FED1D}"/>
            </a:ext>
          </a:extLst>
        </xdr:cNvPr>
        <xdr:cNvSpPr/>
      </xdr:nvSpPr>
      <xdr:spPr>
        <a:xfrm>
          <a:off x="12763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93345</xdr:rowOff>
    </xdr:from>
    <xdr:to>
      <xdr:col>71</xdr:col>
      <xdr:colOff>177800</xdr:colOff>
      <xdr:row>106</xdr:row>
      <xdr:rowOff>131445</xdr:rowOff>
    </xdr:to>
    <xdr:cxnSp macro="">
      <xdr:nvCxnSpPr>
        <xdr:cNvPr id="599" name="直線コネクタ 598">
          <a:extLst>
            <a:ext uri="{FF2B5EF4-FFF2-40B4-BE49-F238E27FC236}">
              <a16:creationId xmlns:a16="http://schemas.microsoft.com/office/drawing/2014/main" id="{6BECA251-3CCB-43A9-AF52-C9F8F2D89425}"/>
            </a:ext>
          </a:extLst>
        </xdr:cNvPr>
        <xdr:cNvCxnSpPr/>
      </xdr:nvCxnSpPr>
      <xdr:spPr>
        <a:xfrm>
          <a:off x="12814300" y="18267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00" name="n_1aveValue【公民館】&#10;有形固定資産減価償却率">
          <a:extLst>
            <a:ext uri="{FF2B5EF4-FFF2-40B4-BE49-F238E27FC236}">
              <a16:creationId xmlns:a16="http://schemas.microsoft.com/office/drawing/2014/main" id="{C5F394E7-AAEB-45BD-9571-9A1D85933790}"/>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01" name="n_2aveValue【公民館】&#10;有形固定資産減価償却率">
          <a:extLst>
            <a:ext uri="{FF2B5EF4-FFF2-40B4-BE49-F238E27FC236}">
              <a16:creationId xmlns:a16="http://schemas.microsoft.com/office/drawing/2014/main" id="{0F1C772F-B998-4DD8-8782-4C5D5E173832}"/>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02" name="n_3aveValue【公民館】&#10;有形固定資産減価償却率">
          <a:extLst>
            <a:ext uri="{FF2B5EF4-FFF2-40B4-BE49-F238E27FC236}">
              <a16:creationId xmlns:a16="http://schemas.microsoft.com/office/drawing/2014/main" id="{918FA10C-4D66-487E-A16C-F877195FCEB2}"/>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03" name="n_4aveValue【公民館】&#10;有形固定資産減価償却率">
          <a:extLst>
            <a:ext uri="{FF2B5EF4-FFF2-40B4-BE49-F238E27FC236}">
              <a16:creationId xmlns:a16="http://schemas.microsoft.com/office/drawing/2014/main" id="{FA29B4F0-D70F-4AF4-A7B2-4BD98FCDC34E}"/>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76216</xdr:rowOff>
    </xdr:from>
    <xdr:ext cx="405111" cy="259045"/>
    <xdr:sp macro="" textlink="">
      <xdr:nvSpPr>
        <xdr:cNvPr id="604" name="n_1mainValue【公民館】&#10;有形固定資産減価償却率">
          <a:extLst>
            <a:ext uri="{FF2B5EF4-FFF2-40B4-BE49-F238E27FC236}">
              <a16:creationId xmlns:a16="http://schemas.microsoft.com/office/drawing/2014/main" id="{D5811F67-F623-4E84-8695-3478799D69A8}"/>
            </a:ext>
          </a:extLst>
        </xdr:cNvPr>
        <xdr:cNvSpPr txBox="1"/>
      </xdr:nvSpPr>
      <xdr:spPr>
        <a:xfrm>
          <a:off x="152660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605" name="n_2mainValue【公民館】&#10;有形固定資産減価償却率">
          <a:extLst>
            <a:ext uri="{FF2B5EF4-FFF2-40B4-BE49-F238E27FC236}">
              <a16:creationId xmlns:a16="http://schemas.microsoft.com/office/drawing/2014/main" id="{0CF6FE3B-54FF-4A5F-8D28-ED8464D42E06}"/>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1922</xdr:rowOff>
    </xdr:from>
    <xdr:ext cx="405111" cy="259045"/>
    <xdr:sp macro="" textlink="">
      <xdr:nvSpPr>
        <xdr:cNvPr id="606" name="n_3mainValue【公民館】&#10;有形固定資産減価償却率">
          <a:extLst>
            <a:ext uri="{FF2B5EF4-FFF2-40B4-BE49-F238E27FC236}">
              <a16:creationId xmlns:a16="http://schemas.microsoft.com/office/drawing/2014/main" id="{0DB4F6F9-0557-40EB-9D72-1CC56E55664B}"/>
            </a:ext>
          </a:extLst>
        </xdr:cNvPr>
        <xdr:cNvSpPr txBox="1"/>
      </xdr:nvSpPr>
      <xdr:spPr>
        <a:xfrm>
          <a:off x="135007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135272</xdr:rowOff>
    </xdr:from>
    <xdr:ext cx="405111" cy="259045"/>
    <xdr:sp macro="" textlink="">
      <xdr:nvSpPr>
        <xdr:cNvPr id="607" name="n_4mainValue【公民館】&#10;有形固定資産減価償却率">
          <a:extLst>
            <a:ext uri="{FF2B5EF4-FFF2-40B4-BE49-F238E27FC236}">
              <a16:creationId xmlns:a16="http://schemas.microsoft.com/office/drawing/2014/main" id="{B51CA3C4-344B-4DDD-A148-52479EDFD491}"/>
            </a:ext>
          </a:extLst>
        </xdr:cNvPr>
        <xdr:cNvSpPr txBox="1"/>
      </xdr:nvSpPr>
      <xdr:spPr>
        <a:xfrm>
          <a:off x="12611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id="{0FCF8F94-0F9C-4B3B-AD5B-7A6BC6178C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id="{BAC3511A-E137-4AD6-A9BA-7B112B2348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id="{548CFF2E-C813-4466-817F-EB53030D94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id="{C95283E1-49DC-403F-82E5-F0A1F2E86D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id="{8B95AA12-5448-47D0-A627-A0C15866D8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id="{4A1254BF-9CA6-4D3F-88B5-C5841F2E16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id="{62F6B733-C99E-4D55-96BA-30D3D3C483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id="{FDF6D4AD-9C3C-4BB5-B9A0-D5BAD23963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id="{5084523F-876B-427F-B492-8A2B8CE5A6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id="{AA9B1433-6963-48A3-87B5-D9EB59E2D4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8" name="直線コネクタ 617">
          <a:extLst>
            <a:ext uri="{FF2B5EF4-FFF2-40B4-BE49-F238E27FC236}">
              <a16:creationId xmlns:a16="http://schemas.microsoft.com/office/drawing/2014/main" id="{5D71F042-9BCF-4454-A459-91D875ADD51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9" name="テキスト ボックス 618">
          <a:extLst>
            <a:ext uri="{FF2B5EF4-FFF2-40B4-BE49-F238E27FC236}">
              <a16:creationId xmlns:a16="http://schemas.microsoft.com/office/drawing/2014/main" id="{71A2B504-5921-4995-A821-5CB26301BD1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0" name="直線コネクタ 619">
          <a:extLst>
            <a:ext uri="{FF2B5EF4-FFF2-40B4-BE49-F238E27FC236}">
              <a16:creationId xmlns:a16="http://schemas.microsoft.com/office/drawing/2014/main" id="{FCD555CB-ADDF-4DCE-B5CF-607AFB7F00C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1" name="テキスト ボックス 620">
          <a:extLst>
            <a:ext uri="{FF2B5EF4-FFF2-40B4-BE49-F238E27FC236}">
              <a16:creationId xmlns:a16="http://schemas.microsoft.com/office/drawing/2014/main" id="{141956F7-58B0-4006-9D8D-534A4A5BF8B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2" name="直線コネクタ 621">
          <a:extLst>
            <a:ext uri="{FF2B5EF4-FFF2-40B4-BE49-F238E27FC236}">
              <a16:creationId xmlns:a16="http://schemas.microsoft.com/office/drawing/2014/main" id="{90C2127A-82B8-4882-8C49-7B7D54ADF17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3" name="テキスト ボックス 622">
          <a:extLst>
            <a:ext uri="{FF2B5EF4-FFF2-40B4-BE49-F238E27FC236}">
              <a16:creationId xmlns:a16="http://schemas.microsoft.com/office/drawing/2014/main" id="{FF23B4E5-5B2D-44AA-9E8C-87AE606EFB1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4" name="直線コネクタ 623">
          <a:extLst>
            <a:ext uri="{FF2B5EF4-FFF2-40B4-BE49-F238E27FC236}">
              <a16:creationId xmlns:a16="http://schemas.microsoft.com/office/drawing/2014/main" id="{886E4C46-D4A8-48E3-93CA-E9429AD906F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5" name="テキスト ボックス 624">
          <a:extLst>
            <a:ext uri="{FF2B5EF4-FFF2-40B4-BE49-F238E27FC236}">
              <a16:creationId xmlns:a16="http://schemas.microsoft.com/office/drawing/2014/main" id="{A62ECF8E-5E07-4ADA-ABC0-5BD17826172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6" name="直線コネクタ 625">
          <a:extLst>
            <a:ext uri="{FF2B5EF4-FFF2-40B4-BE49-F238E27FC236}">
              <a16:creationId xmlns:a16="http://schemas.microsoft.com/office/drawing/2014/main" id="{3A5D39BB-DD38-45D6-A4F7-817EC90810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7" name="テキスト ボックス 626">
          <a:extLst>
            <a:ext uri="{FF2B5EF4-FFF2-40B4-BE49-F238E27FC236}">
              <a16:creationId xmlns:a16="http://schemas.microsoft.com/office/drawing/2014/main" id="{28319265-4AB4-4BFE-B880-670CBDB81E2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CEBA9070-1F6D-4D72-A5E3-5C5596BA76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3FEFBC39-5DAF-4A8B-8624-4AC1277FEF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a:extLst>
            <a:ext uri="{FF2B5EF4-FFF2-40B4-BE49-F238E27FC236}">
              <a16:creationId xmlns:a16="http://schemas.microsoft.com/office/drawing/2014/main" id="{42B3FA0C-4134-40F6-B99B-A5C28DDE67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31" name="直線コネクタ 630">
          <a:extLst>
            <a:ext uri="{FF2B5EF4-FFF2-40B4-BE49-F238E27FC236}">
              <a16:creationId xmlns:a16="http://schemas.microsoft.com/office/drawing/2014/main" id="{0A15D64B-3464-414F-BDD7-8CA4926D2872}"/>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32" name="【公民館】&#10;一人当たり面積最小値テキスト">
          <a:extLst>
            <a:ext uri="{FF2B5EF4-FFF2-40B4-BE49-F238E27FC236}">
              <a16:creationId xmlns:a16="http://schemas.microsoft.com/office/drawing/2014/main" id="{CCEECECC-DD46-4365-8989-DB5542FAFE2E}"/>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33" name="直線コネクタ 632">
          <a:extLst>
            <a:ext uri="{FF2B5EF4-FFF2-40B4-BE49-F238E27FC236}">
              <a16:creationId xmlns:a16="http://schemas.microsoft.com/office/drawing/2014/main" id="{37955834-8207-4649-9542-A909B8CF941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34" name="【公民館】&#10;一人当たり面積最大値テキスト">
          <a:extLst>
            <a:ext uri="{FF2B5EF4-FFF2-40B4-BE49-F238E27FC236}">
              <a16:creationId xmlns:a16="http://schemas.microsoft.com/office/drawing/2014/main" id="{F80B5467-FE7B-409C-82AF-D0EA70BB745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635" name="直線コネクタ 634">
          <a:extLst>
            <a:ext uri="{FF2B5EF4-FFF2-40B4-BE49-F238E27FC236}">
              <a16:creationId xmlns:a16="http://schemas.microsoft.com/office/drawing/2014/main" id="{7DC73DB1-02F7-402F-AA6F-0B20F5E0116B}"/>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636" name="【公民館】&#10;一人当たり面積平均値テキスト">
          <a:extLst>
            <a:ext uri="{FF2B5EF4-FFF2-40B4-BE49-F238E27FC236}">
              <a16:creationId xmlns:a16="http://schemas.microsoft.com/office/drawing/2014/main" id="{98AF6EFD-1645-4485-B429-3AB83B77D1AF}"/>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637" name="フローチャート: 判断 636">
          <a:extLst>
            <a:ext uri="{FF2B5EF4-FFF2-40B4-BE49-F238E27FC236}">
              <a16:creationId xmlns:a16="http://schemas.microsoft.com/office/drawing/2014/main" id="{63A36A0D-F8D7-4043-8479-06987063D97B}"/>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638" name="フローチャート: 判断 637">
          <a:extLst>
            <a:ext uri="{FF2B5EF4-FFF2-40B4-BE49-F238E27FC236}">
              <a16:creationId xmlns:a16="http://schemas.microsoft.com/office/drawing/2014/main" id="{390CCED8-F51D-44CF-98D2-DD4767E8B0A9}"/>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639" name="フローチャート: 判断 638">
          <a:extLst>
            <a:ext uri="{FF2B5EF4-FFF2-40B4-BE49-F238E27FC236}">
              <a16:creationId xmlns:a16="http://schemas.microsoft.com/office/drawing/2014/main" id="{F4B01406-25A1-444A-B8D0-A68F40EE902E}"/>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40" name="フローチャート: 判断 639">
          <a:extLst>
            <a:ext uri="{FF2B5EF4-FFF2-40B4-BE49-F238E27FC236}">
              <a16:creationId xmlns:a16="http://schemas.microsoft.com/office/drawing/2014/main" id="{E90D1FC4-20FE-4563-BD01-9F10AE0AE8FD}"/>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641" name="フローチャート: 判断 640">
          <a:extLst>
            <a:ext uri="{FF2B5EF4-FFF2-40B4-BE49-F238E27FC236}">
              <a16:creationId xmlns:a16="http://schemas.microsoft.com/office/drawing/2014/main" id="{F94781F4-8777-4AEA-A374-DA1D87C32740}"/>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4849EC28-15A1-49B6-99BE-B089215A403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299C1519-476F-4E5D-9174-3CDB857D77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57BF7439-D470-4644-B0FC-4F99108B26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55DE24E2-58B4-4152-9101-103FDAF4A5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CA9090CD-8EFC-49C0-8D0E-5CEFD4A50C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130938</xdr:rowOff>
    </xdr:from>
    <xdr:to>
      <xdr:col>116</xdr:col>
      <xdr:colOff>114300</xdr:colOff>
      <xdr:row>107</xdr:row>
      <xdr:rowOff>61088</xdr:rowOff>
    </xdr:to>
    <xdr:sp macro="" textlink="">
      <xdr:nvSpPr>
        <xdr:cNvPr id="647" name="楕円 646">
          <a:extLst>
            <a:ext uri="{FF2B5EF4-FFF2-40B4-BE49-F238E27FC236}">
              <a16:creationId xmlns:a16="http://schemas.microsoft.com/office/drawing/2014/main" id="{AD936288-357B-435E-B1F9-23659CC89377}"/>
            </a:ext>
          </a:extLst>
        </xdr:cNvPr>
        <xdr:cNvSpPr/>
      </xdr:nvSpPr>
      <xdr:spPr>
        <a:xfrm>
          <a:off x="22110700" y="1830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153815</xdr:rowOff>
    </xdr:from>
    <xdr:ext cx="469744" cy="259045"/>
    <xdr:sp macro="" textlink="">
      <xdr:nvSpPr>
        <xdr:cNvPr id="648" name="【公民館】&#10;一人当たり面積該当値テキスト">
          <a:extLst>
            <a:ext uri="{FF2B5EF4-FFF2-40B4-BE49-F238E27FC236}">
              <a16:creationId xmlns:a16="http://schemas.microsoft.com/office/drawing/2014/main" id="{DBB66217-3474-4A51-8B73-E4E91A34BE73}"/>
            </a:ext>
          </a:extLst>
        </xdr:cNvPr>
        <xdr:cNvSpPr txBox="1"/>
      </xdr:nvSpPr>
      <xdr:spPr>
        <a:xfrm>
          <a:off x="22199600" y="1815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137413</xdr:rowOff>
    </xdr:from>
    <xdr:to>
      <xdr:col>112</xdr:col>
      <xdr:colOff>38100</xdr:colOff>
      <xdr:row>107</xdr:row>
      <xdr:rowOff>67563</xdr:rowOff>
    </xdr:to>
    <xdr:sp macro="" textlink="">
      <xdr:nvSpPr>
        <xdr:cNvPr id="649" name="楕円 648">
          <a:extLst>
            <a:ext uri="{FF2B5EF4-FFF2-40B4-BE49-F238E27FC236}">
              <a16:creationId xmlns:a16="http://schemas.microsoft.com/office/drawing/2014/main" id="{38F9D081-8E3D-4DA8-8EF1-CF777C892748}"/>
            </a:ext>
          </a:extLst>
        </xdr:cNvPr>
        <xdr:cNvSpPr/>
      </xdr:nvSpPr>
      <xdr:spPr>
        <a:xfrm>
          <a:off x="21272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10288</xdr:rowOff>
    </xdr:from>
    <xdr:to>
      <xdr:col>116</xdr:col>
      <xdr:colOff>63500</xdr:colOff>
      <xdr:row>107</xdr:row>
      <xdr:rowOff>16763</xdr:rowOff>
    </xdr:to>
    <xdr:cxnSp macro="">
      <xdr:nvCxnSpPr>
        <xdr:cNvPr id="650" name="直線コネクタ 649">
          <a:extLst>
            <a:ext uri="{FF2B5EF4-FFF2-40B4-BE49-F238E27FC236}">
              <a16:creationId xmlns:a16="http://schemas.microsoft.com/office/drawing/2014/main" id="{D0A48CF4-D418-4EBE-9FB4-5BD8B26F1425}"/>
            </a:ext>
          </a:extLst>
        </xdr:cNvPr>
        <xdr:cNvCxnSpPr/>
      </xdr:nvCxnSpPr>
      <xdr:spPr>
        <a:xfrm flipV="1">
          <a:off x="21323300" y="18355438"/>
          <a:ext cx="8382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143890</xdr:rowOff>
    </xdr:from>
    <xdr:to>
      <xdr:col>107</xdr:col>
      <xdr:colOff>101600</xdr:colOff>
      <xdr:row>107</xdr:row>
      <xdr:rowOff>74040</xdr:rowOff>
    </xdr:to>
    <xdr:sp macro="" textlink="">
      <xdr:nvSpPr>
        <xdr:cNvPr id="651" name="楕円 650">
          <a:extLst>
            <a:ext uri="{FF2B5EF4-FFF2-40B4-BE49-F238E27FC236}">
              <a16:creationId xmlns:a16="http://schemas.microsoft.com/office/drawing/2014/main" id="{F7058089-3520-4D5C-952A-EEC82AA36B9E}"/>
            </a:ext>
          </a:extLst>
        </xdr:cNvPr>
        <xdr:cNvSpPr/>
      </xdr:nvSpPr>
      <xdr:spPr>
        <a:xfrm>
          <a:off x="20383500" y="183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xdr:rowOff>
    </xdr:from>
    <xdr:to>
      <xdr:col>111</xdr:col>
      <xdr:colOff>177800</xdr:colOff>
      <xdr:row>107</xdr:row>
      <xdr:rowOff>23240</xdr:rowOff>
    </xdr:to>
    <xdr:cxnSp macro="">
      <xdr:nvCxnSpPr>
        <xdr:cNvPr id="652" name="直線コネクタ 651">
          <a:extLst>
            <a:ext uri="{FF2B5EF4-FFF2-40B4-BE49-F238E27FC236}">
              <a16:creationId xmlns:a16="http://schemas.microsoft.com/office/drawing/2014/main" id="{5193E682-9ADB-48DD-8988-338B53DCDDC8}"/>
            </a:ext>
          </a:extLst>
        </xdr:cNvPr>
        <xdr:cNvCxnSpPr/>
      </xdr:nvCxnSpPr>
      <xdr:spPr>
        <a:xfrm flipV="1">
          <a:off x="20434300" y="1836191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148462</xdr:rowOff>
    </xdr:from>
    <xdr:to>
      <xdr:col>102</xdr:col>
      <xdr:colOff>165100</xdr:colOff>
      <xdr:row>107</xdr:row>
      <xdr:rowOff>78612</xdr:rowOff>
    </xdr:to>
    <xdr:sp macro="" textlink="">
      <xdr:nvSpPr>
        <xdr:cNvPr id="653" name="楕円 652">
          <a:extLst>
            <a:ext uri="{FF2B5EF4-FFF2-40B4-BE49-F238E27FC236}">
              <a16:creationId xmlns:a16="http://schemas.microsoft.com/office/drawing/2014/main" id="{94B1B9D2-7B80-4CCF-80C5-C60C7A2D0617}"/>
            </a:ext>
          </a:extLst>
        </xdr:cNvPr>
        <xdr:cNvSpPr/>
      </xdr:nvSpPr>
      <xdr:spPr>
        <a:xfrm>
          <a:off x="19494500" y="183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23240</xdr:rowOff>
    </xdr:from>
    <xdr:to>
      <xdr:col>107</xdr:col>
      <xdr:colOff>50800</xdr:colOff>
      <xdr:row>107</xdr:row>
      <xdr:rowOff>27812</xdr:rowOff>
    </xdr:to>
    <xdr:cxnSp macro="">
      <xdr:nvCxnSpPr>
        <xdr:cNvPr id="654" name="直線コネクタ 653">
          <a:extLst>
            <a:ext uri="{FF2B5EF4-FFF2-40B4-BE49-F238E27FC236}">
              <a16:creationId xmlns:a16="http://schemas.microsoft.com/office/drawing/2014/main" id="{45561487-E59B-4B12-AE2B-D069F87B1FEE}"/>
            </a:ext>
          </a:extLst>
        </xdr:cNvPr>
        <xdr:cNvCxnSpPr/>
      </xdr:nvCxnSpPr>
      <xdr:spPr>
        <a:xfrm flipV="1">
          <a:off x="19545300" y="183683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153797</xdr:rowOff>
    </xdr:from>
    <xdr:to>
      <xdr:col>98</xdr:col>
      <xdr:colOff>38100</xdr:colOff>
      <xdr:row>107</xdr:row>
      <xdr:rowOff>83947</xdr:rowOff>
    </xdr:to>
    <xdr:sp macro="" textlink="">
      <xdr:nvSpPr>
        <xdr:cNvPr id="655" name="楕円 654">
          <a:extLst>
            <a:ext uri="{FF2B5EF4-FFF2-40B4-BE49-F238E27FC236}">
              <a16:creationId xmlns:a16="http://schemas.microsoft.com/office/drawing/2014/main" id="{37E8D630-99AF-4DC7-8A3C-7E2327DF833C}"/>
            </a:ext>
          </a:extLst>
        </xdr:cNvPr>
        <xdr:cNvSpPr/>
      </xdr:nvSpPr>
      <xdr:spPr>
        <a:xfrm>
          <a:off x="18605500" y="183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27812</xdr:rowOff>
    </xdr:from>
    <xdr:to>
      <xdr:col>102</xdr:col>
      <xdr:colOff>114300</xdr:colOff>
      <xdr:row>107</xdr:row>
      <xdr:rowOff>33147</xdr:rowOff>
    </xdr:to>
    <xdr:cxnSp macro="">
      <xdr:nvCxnSpPr>
        <xdr:cNvPr id="656" name="直線コネクタ 655">
          <a:extLst>
            <a:ext uri="{FF2B5EF4-FFF2-40B4-BE49-F238E27FC236}">
              <a16:creationId xmlns:a16="http://schemas.microsoft.com/office/drawing/2014/main" id="{7A3F855F-27B3-4966-8F64-3F68C441E368}"/>
            </a:ext>
          </a:extLst>
        </xdr:cNvPr>
        <xdr:cNvCxnSpPr/>
      </xdr:nvCxnSpPr>
      <xdr:spPr>
        <a:xfrm flipV="1">
          <a:off x="18656300" y="1837296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657" name="n_1aveValue【公民館】&#10;一人当たり面積">
          <a:extLst>
            <a:ext uri="{FF2B5EF4-FFF2-40B4-BE49-F238E27FC236}">
              <a16:creationId xmlns:a16="http://schemas.microsoft.com/office/drawing/2014/main" id="{2469D5E3-F65D-43E9-B60D-FE3B8F14F9D8}"/>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658" name="n_2aveValue【公民館】&#10;一人当たり面積">
          <a:extLst>
            <a:ext uri="{FF2B5EF4-FFF2-40B4-BE49-F238E27FC236}">
              <a16:creationId xmlns:a16="http://schemas.microsoft.com/office/drawing/2014/main" id="{5CEF3C3D-9F6C-45D3-B3D0-B23301D77657}"/>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659" name="n_3aveValue【公民館】&#10;一人当たり面積">
          <a:extLst>
            <a:ext uri="{FF2B5EF4-FFF2-40B4-BE49-F238E27FC236}">
              <a16:creationId xmlns:a16="http://schemas.microsoft.com/office/drawing/2014/main" id="{9C737960-D14F-4090-8E1D-9150FCE2BD5D}"/>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660" name="n_4aveValue【公民館】&#10;一人当たり面積">
          <a:extLst>
            <a:ext uri="{FF2B5EF4-FFF2-40B4-BE49-F238E27FC236}">
              <a16:creationId xmlns:a16="http://schemas.microsoft.com/office/drawing/2014/main" id="{A69E50A4-157B-483A-B0BC-1D0F471616DD}"/>
            </a:ext>
          </a:extLst>
        </xdr:cNvPr>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84090</xdr:rowOff>
    </xdr:from>
    <xdr:ext cx="469744" cy="259045"/>
    <xdr:sp macro="" textlink="">
      <xdr:nvSpPr>
        <xdr:cNvPr id="661" name="n_1mainValue【公民館】&#10;一人当たり面積">
          <a:extLst>
            <a:ext uri="{FF2B5EF4-FFF2-40B4-BE49-F238E27FC236}">
              <a16:creationId xmlns:a16="http://schemas.microsoft.com/office/drawing/2014/main" id="{801EF769-9C5F-44AE-AACD-0118B20C993D}"/>
            </a:ext>
          </a:extLst>
        </xdr:cNvPr>
        <xdr:cNvSpPr txBox="1"/>
      </xdr:nvSpPr>
      <xdr:spPr>
        <a:xfrm>
          <a:off x="21075727" y="180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90567</xdr:rowOff>
    </xdr:from>
    <xdr:ext cx="469744" cy="259045"/>
    <xdr:sp macro="" textlink="">
      <xdr:nvSpPr>
        <xdr:cNvPr id="662" name="n_2mainValue【公民館】&#10;一人当たり面積">
          <a:extLst>
            <a:ext uri="{FF2B5EF4-FFF2-40B4-BE49-F238E27FC236}">
              <a16:creationId xmlns:a16="http://schemas.microsoft.com/office/drawing/2014/main" id="{BB1F1F22-E7B8-4429-ADB3-933856E9B233}"/>
            </a:ext>
          </a:extLst>
        </xdr:cNvPr>
        <xdr:cNvSpPr txBox="1"/>
      </xdr:nvSpPr>
      <xdr:spPr>
        <a:xfrm>
          <a:off x="20199427" y="180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95139</xdr:rowOff>
    </xdr:from>
    <xdr:ext cx="469744" cy="259045"/>
    <xdr:sp macro="" textlink="">
      <xdr:nvSpPr>
        <xdr:cNvPr id="663" name="n_3mainValue【公民館】&#10;一人当たり面積">
          <a:extLst>
            <a:ext uri="{FF2B5EF4-FFF2-40B4-BE49-F238E27FC236}">
              <a16:creationId xmlns:a16="http://schemas.microsoft.com/office/drawing/2014/main" id="{DBCE263D-F609-4003-A087-740F6B897D49}"/>
            </a:ext>
          </a:extLst>
        </xdr:cNvPr>
        <xdr:cNvSpPr txBox="1"/>
      </xdr:nvSpPr>
      <xdr:spPr>
        <a:xfrm>
          <a:off x="19310427" y="180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100474</xdr:rowOff>
    </xdr:from>
    <xdr:ext cx="469744" cy="259045"/>
    <xdr:sp macro="" textlink="">
      <xdr:nvSpPr>
        <xdr:cNvPr id="664" name="n_4mainValue【公民館】&#10;一人当たり面積">
          <a:extLst>
            <a:ext uri="{FF2B5EF4-FFF2-40B4-BE49-F238E27FC236}">
              <a16:creationId xmlns:a16="http://schemas.microsoft.com/office/drawing/2014/main" id="{745549BD-F386-480F-A101-DF9D0758E175}"/>
            </a:ext>
          </a:extLst>
        </xdr:cNvPr>
        <xdr:cNvSpPr txBox="1"/>
      </xdr:nvSpPr>
      <xdr:spPr>
        <a:xfrm>
          <a:off x="18421427" y="1810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59E48771-8511-4AFE-82F2-66A295DDCE3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45AC93C6-2227-49A0-83EF-57C6B85D285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51066673-740D-4896-986E-2728BBB0DF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施設の一人当たり面積は、</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月</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日現在の人口が前年度より</a:t>
          </a:r>
          <a:r>
            <a:rPr kumimoji="1" lang="en-US" altLang="ja-JP" sz="1300" baseline="0">
              <a:latin typeface="ＭＳ Ｐゴシック" panose="020B0600070205080204" pitchFamily="50" charset="-128"/>
              <a:ea typeface="ＭＳ Ｐゴシック" panose="020B0600070205080204" pitchFamily="50" charset="-128"/>
            </a:rPr>
            <a:t>118</a:t>
          </a:r>
          <a:r>
            <a:rPr kumimoji="1" lang="ja-JP" altLang="en-US" sz="1300" baseline="0">
              <a:latin typeface="ＭＳ Ｐゴシック" panose="020B0600070205080204" pitchFamily="50" charset="-128"/>
              <a:ea typeface="ＭＳ Ｐゴシック" panose="020B0600070205080204" pitchFamily="50" charset="-128"/>
            </a:rPr>
            <a:t>人の減となったため全て微増となった。（</a:t>
          </a:r>
          <a:r>
            <a:rPr kumimoji="1" lang="en-US" altLang="ja-JP" sz="1300" baseline="0">
              <a:latin typeface="ＭＳ Ｐゴシック" panose="020B0600070205080204" pitchFamily="50" charset="-128"/>
              <a:ea typeface="ＭＳ Ｐゴシック" panose="020B0600070205080204" pitchFamily="50" charset="-128"/>
            </a:rPr>
            <a:t>R3.1.1</a:t>
          </a:r>
          <a:r>
            <a:rPr kumimoji="1" lang="ja-JP" altLang="en-US" sz="1300" baseline="0">
              <a:latin typeface="ＭＳ Ｐゴシック" panose="020B0600070205080204" pitchFamily="50" charset="-128"/>
              <a:ea typeface="ＭＳ Ｐゴシック" panose="020B0600070205080204" pitchFamily="50" charset="-128"/>
            </a:rPr>
            <a:t>現在</a:t>
          </a:r>
          <a:r>
            <a:rPr kumimoji="1" lang="en-US" altLang="ja-JP" sz="1300" baseline="0">
              <a:latin typeface="ＭＳ Ｐゴシック" panose="020B0600070205080204" pitchFamily="50" charset="-128"/>
              <a:ea typeface="ＭＳ Ｐゴシック" panose="020B0600070205080204" pitchFamily="50" charset="-128"/>
            </a:rPr>
            <a:t>5,599</a:t>
          </a:r>
          <a:r>
            <a:rPr kumimoji="1" lang="ja-JP" altLang="en-US" sz="1300" baseline="0">
              <a:latin typeface="ＭＳ Ｐゴシック" panose="020B0600070205080204" pitchFamily="50" charset="-128"/>
              <a:ea typeface="ＭＳ Ｐゴシック" panose="020B0600070205080204" pitchFamily="50" charset="-128"/>
            </a:rPr>
            <a:t>人→</a:t>
          </a:r>
          <a:r>
            <a:rPr kumimoji="1" lang="en-US" altLang="ja-JP" sz="1300" baseline="0">
              <a:latin typeface="ＭＳ Ｐゴシック" panose="020B0600070205080204" pitchFamily="50" charset="-128"/>
              <a:ea typeface="ＭＳ Ｐゴシック" panose="020B0600070205080204" pitchFamily="50" charset="-128"/>
            </a:rPr>
            <a:t>R4.1.1</a:t>
          </a:r>
          <a:r>
            <a:rPr kumimoji="1" lang="ja-JP" altLang="en-US" sz="1300" baseline="0">
              <a:latin typeface="ＭＳ Ｐゴシック" panose="020B0600070205080204" pitchFamily="50" charset="-128"/>
              <a:ea typeface="ＭＳ Ｐゴシック" panose="020B0600070205080204" pitchFamily="50" charset="-128"/>
            </a:rPr>
            <a:t>現在</a:t>
          </a:r>
          <a:r>
            <a:rPr kumimoji="1" lang="en-US" altLang="ja-JP" sz="1300" baseline="0">
              <a:latin typeface="ＭＳ Ｐゴシック" panose="020B0600070205080204" pitchFamily="50" charset="-128"/>
              <a:ea typeface="ＭＳ Ｐゴシック" panose="020B0600070205080204" pitchFamily="50" charset="-128"/>
            </a:rPr>
            <a:t>5,481</a:t>
          </a:r>
          <a:r>
            <a:rPr kumimoji="1" lang="ja-JP" altLang="en-US" sz="1300" baseline="0">
              <a:latin typeface="ＭＳ Ｐゴシック" panose="020B0600070205080204" pitchFamily="50" charset="-128"/>
              <a:ea typeface="ＭＳ Ｐゴシック" panose="020B0600070205080204" pitchFamily="50" charset="-128"/>
            </a:rPr>
            <a:t>人）</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公営住宅の有形固定資産減価償却率において、類似団体平均順位より低い数値となっており、今後計画的な修繕を適宜に実施するなど長寿命化を図りつつ、複合化や建替え等の検討を要する。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0A5417-ADDE-482B-BC7B-E95A260FC1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DB71A7-A299-404D-ADA8-5CC684AA07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460162-FDD0-41E0-ADA1-7E8B8E1DF5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4826A2-1712-4D24-9D4B-C9D89411BA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9B4171-36A5-438D-BFB9-75A8E5C9B7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E968D2-565A-43BD-B783-684E2572AA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A070E7-24DA-4766-BC42-BE20A87544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BDB388-C396-4439-8814-DEE187E369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9BE9D2-6065-43EA-9B18-028B5B1E6D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3703ED-C26C-4914-8A91-051E2EF325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5,481
5,451
118.27
5,852,186
5,089,168
621,777
2,918,150
4,819,557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E9F8CD-7642-4E4F-BFA7-D8AE591EA6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A3CEF67-35EA-482E-881F-89BA5DF784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4991BE-BA51-44B9-A8DC-8900770D95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CC5AA6-27C0-4A81-B6BB-B7706E6043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CF0814-4F85-42C0-8DA9-55089FA925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81C1454-2342-421D-924C-8B12780DAC4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37EB0C-9E01-4377-9BF2-BC5BC478DB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FDC6B9F-62B4-48BB-91D9-DA2BA2BFEA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20C7C9-1267-423E-8C7C-291481A8D52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D82477-3ADB-40AE-8C6F-158F3EDD77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4B324C-4974-4CA1-A526-E835884219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D20619-DA3D-48DA-8E36-0421D9D12E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DA2E25-40C0-47DF-9409-F1D8365173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1475AE-22ED-42E9-B302-A5EEE472793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1FAF36C-1FA6-4AC6-AA06-46427F7556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CC4190-0A59-4DDE-BA8D-75F9E0A9179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107C89-89A8-4038-86DA-4F10F47C26E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5B87BA-F01F-4191-8EBA-6B5975C616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130792-819C-40CC-83AF-734B993A58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C90777-C1B9-42F6-93C1-5CAB059985F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1D29B4-E8E2-49A3-9A0C-7D974379B0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05B633-1999-4682-9B7A-273D389473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A5113F5-E644-4B53-B173-9038309133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A2B813-AA3A-4146-80BC-81CFB86CA4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7C7C227-6B84-4541-8E80-DDC294F9E2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EEC879-EE03-49B8-B1F6-9E003C5A70B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73CAD6-F50D-4C31-86E5-68129D94B4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43C593-000B-4E99-ACA8-9B151FDF0D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78C906-8069-4712-9B4E-7AD8BF1DC9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11F7400-BCD6-4778-9311-453CA2E6609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27BA7B-D8E1-4AEF-B1CD-41694B06363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23987F8-93D8-46F3-B412-6A681C2039E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8BCEE8E-4BB3-408B-9ADB-0AB4799BC73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360AC8A-D111-490B-922D-67C702C68D8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77C4047-669F-4DA8-9B8E-5EE02709910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A5E4B2A-597A-48BF-91DA-8C96B399459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8FE43AF-849D-41EF-B55A-2CA72EEAAC7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ECCED8F-9985-419A-8A41-A109984E3BF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68CF1BF-7D22-4AB9-8871-6EB2B47F827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AAEF473-326C-4BBD-B221-CA0C2A3D539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EBE7D5E-3DD2-49B8-AA8D-8B9521B0E6D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9B4C5A2-3A74-4632-AE97-4FCC445AF17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097B5E3-B4AF-4A16-A4AB-B3F483647EF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27375FC-CFF4-4C8F-987C-09F8DF9AD39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756197F-72D1-4B98-A011-65C385933D3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CEEA7AE-CDE5-42B8-84ED-DB3ED0DA58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B95AB13E-8CDC-4D06-8380-D2690AD1B274}"/>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55F31F06-0593-4835-A1C8-547D72C73CBF}"/>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5AB54DFC-371C-4ED5-94DB-2276BD767999}"/>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7F1B0D8D-1141-4893-8BBC-B8E8F29A2BD0}"/>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C9EF472A-D04D-418A-A7DD-AB5ACDC375CB}"/>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A2E6F8DC-4DAC-471B-8537-5334CA864BEB}"/>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17710F60-96C1-4A55-9528-54F1A7843DA2}"/>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97BDE22A-D9D0-44B0-9D99-9EE7FBAF23C0}"/>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9D5C56C1-86C6-4DE2-BEEF-3BF8016796AC}"/>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0B37E83D-F653-4428-8FAB-69A5FD4BE4DC}"/>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61272E1F-A3C3-4BD6-92E8-E19BAB8EDF49}"/>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F24E27-58E8-4493-A114-AB3C2A5D659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F115D9A-A28D-4639-B8AE-1D0A66EE446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B43AD7-B14C-4BE9-A711-D76556CAF97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7817623-CB8D-4DAD-BC87-23A06285DB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DA790EC-69C0-49A0-8E95-5973197F70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a:extLst>
            <a:ext uri="{FF2B5EF4-FFF2-40B4-BE49-F238E27FC236}">
              <a16:creationId xmlns:a16="http://schemas.microsoft.com/office/drawing/2014/main" id="{5E1ADE44-96D5-482D-8A6B-B55A2EE6B9A1}"/>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47914</xdr:rowOff>
    </xdr:from>
    <xdr:ext cx="405111" cy="259045"/>
    <xdr:sp macro="" textlink="">
      <xdr:nvSpPr>
        <xdr:cNvPr id="75" name="【図書館】&#10;有形固定資産減価償却率該当値テキスト">
          <a:extLst>
            <a:ext uri="{FF2B5EF4-FFF2-40B4-BE49-F238E27FC236}">
              <a16:creationId xmlns:a16="http://schemas.microsoft.com/office/drawing/2014/main" id="{B5BF250C-D006-419A-BD00-4B5E982DFFB7}"/>
            </a:ext>
          </a:extLst>
        </xdr:cNvPr>
        <xdr:cNvSpPr txBox="1"/>
      </xdr:nvSpPr>
      <xdr:spPr>
        <a:xfrm>
          <a:off x="4673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B3015C15-25F6-4D51-9CE6-66F8AE22EE8B}"/>
            </a:ext>
          </a:extLst>
        </xdr:cNvPr>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120287</xdr:rowOff>
    </xdr:to>
    <xdr:cxnSp macro="">
      <xdr:nvCxnSpPr>
        <xdr:cNvPr id="77" name="直線コネクタ 76">
          <a:extLst>
            <a:ext uri="{FF2B5EF4-FFF2-40B4-BE49-F238E27FC236}">
              <a16:creationId xmlns:a16="http://schemas.microsoft.com/office/drawing/2014/main" id="{DD5E84E6-FCED-4315-AF96-37777CF7B448}"/>
            </a:ext>
          </a:extLst>
        </xdr:cNvPr>
        <xdr:cNvCxnSpPr/>
      </xdr:nvCxnSpPr>
      <xdr:spPr>
        <a:xfrm>
          <a:off x="3797300" y="66043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4C835000-7078-442E-9F76-35E251012783}"/>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89263</xdr:rowOff>
    </xdr:to>
    <xdr:cxnSp macro="">
      <xdr:nvCxnSpPr>
        <xdr:cNvPr id="79" name="直線コネクタ 78">
          <a:extLst>
            <a:ext uri="{FF2B5EF4-FFF2-40B4-BE49-F238E27FC236}">
              <a16:creationId xmlns:a16="http://schemas.microsoft.com/office/drawing/2014/main" id="{3C39ECA8-217A-43A7-B83D-F7AEB3C6712E}"/>
            </a:ext>
          </a:extLst>
        </xdr:cNvPr>
        <xdr:cNvCxnSpPr/>
      </xdr:nvCxnSpPr>
      <xdr:spPr>
        <a:xfrm>
          <a:off x="2908300" y="65749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80" name="楕円 79">
          <a:extLst>
            <a:ext uri="{FF2B5EF4-FFF2-40B4-BE49-F238E27FC236}">
              <a16:creationId xmlns:a16="http://schemas.microsoft.com/office/drawing/2014/main" id="{FA6DC180-C234-45A8-A609-94AAF57C9202}"/>
            </a:ext>
          </a:extLst>
        </xdr:cNvPr>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DBB151CB-4087-4C94-9454-46A9ADB5C6FF}"/>
            </a:ext>
          </a:extLst>
        </xdr:cNvPr>
        <xdr:cNvCxnSpPr/>
      </xdr:nvCxnSpPr>
      <xdr:spPr>
        <a:xfrm>
          <a:off x="2019300" y="65455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120106</xdr:rowOff>
    </xdr:from>
    <xdr:to>
      <xdr:col>6</xdr:col>
      <xdr:colOff>38100</xdr:colOff>
      <xdr:row>38</xdr:row>
      <xdr:rowOff>50256</xdr:rowOff>
    </xdr:to>
    <xdr:sp macro="" textlink="">
      <xdr:nvSpPr>
        <xdr:cNvPr id="82" name="楕円 81">
          <a:extLst>
            <a:ext uri="{FF2B5EF4-FFF2-40B4-BE49-F238E27FC236}">
              <a16:creationId xmlns:a16="http://schemas.microsoft.com/office/drawing/2014/main" id="{D84E6487-6566-4668-A5C7-AEC640CD58E2}"/>
            </a:ext>
          </a:extLst>
        </xdr:cNvPr>
        <xdr:cNvSpPr/>
      </xdr:nvSpPr>
      <xdr:spPr>
        <a:xfrm>
          <a:off x="1079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170906</xdr:rowOff>
    </xdr:from>
    <xdr:to>
      <xdr:col>10</xdr:col>
      <xdr:colOff>114300</xdr:colOff>
      <xdr:row>38</xdr:row>
      <xdr:rowOff>30480</xdr:rowOff>
    </xdr:to>
    <xdr:cxnSp macro="">
      <xdr:nvCxnSpPr>
        <xdr:cNvPr id="83" name="直線コネクタ 82">
          <a:extLst>
            <a:ext uri="{FF2B5EF4-FFF2-40B4-BE49-F238E27FC236}">
              <a16:creationId xmlns:a16="http://schemas.microsoft.com/office/drawing/2014/main" id="{BF1E85C1-4701-4AAA-8208-12D6926C83B8}"/>
            </a:ext>
          </a:extLst>
        </xdr:cNvPr>
        <xdr:cNvCxnSpPr/>
      </xdr:nvCxnSpPr>
      <xdr:spPr>
        <a:xfrm>
          <a:off x="1130300" y="65145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771500AC-135A-4867-B3CC-02955F3F747A}"/>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0CCB0288-45CC-49CD-835C-9D19340E1B93}"/>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D6B4FDCF-A379-4024-BEA6-E01385988B84}"/>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1D715FB4-CFF6-4DAA-BA6E-6E4490A0DD6E}"/>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8" name="n_1mainValue【図書館】&#10;有形固定資産減価償却率">
          <a:extLst>
            <a:ext uri="{FF2B5EF4-FFF2-40B4-BE49-F238E27FC236}">
              <a16:creationId xmlns:a16="http://schemas.microsoft.com/office/drawing/2014/main" id="{832D7AC3-38ED-4246-A88F-3DBC18A7D0EA}"/>
            </a:ext>
          </a:extLst>
        </xdr:cNvPr>
        <xdr:cNvSpPr txBox="1"/>
      </xdr:nvSpPr>
      <xdr:spPr>
        <a:xfrm>
          <a:off x="3582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id="{C990DA7F-0998-468A-97E6-B18B427840CD}"/>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90" name="n_3mainValue【図書館】&#10;有形固定資産減価償却率">
          <a:extLst>
            <a:ext uri="{FF2B5EF4-FFF2-40B4-BE49-F238E27FC236}">
              <a16:creationId xmlns:a16="http://schemas.microsoft.com/office/drawing/2014/main" id="{BB4EF3CA-4AA9-4E56-9E66-13E4E8645E21}"/>
            </a:ext>
          </a:extLst>
        </xdr:cNvPr>
        <xdr:cNvSpPr txBox="1"/>
      </xdr:nvSpPr>
      <xdr:spPr>
        <a:xfrm>
          <a:off x="1816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41383</xdr:rowOff>
    </xdr:from>
    <xdr:ext cx="405111" cy="259045"/>
    <xdr:sp macro="" textlink="">
      <xdr:nvSpPr>
        <xdr:cNvPr id="91" name="n_4mainValue【図書館】&#10;有形固定資産減価償却率">
          <a:extLst>
            <a:ext uri="{FF2B5EF4-FFF2-40B4-BE49-F238E27FC236}">
              <a16:creationId xmlns:a16="http://schemas.microsoft.com/office/drawing/2014/main" id="{39E92091-956A-4FA2-AC62-C6A83496FC25}"/>
            </a:ext>
          </a:extLst>
        </xdr:cNvPr>
        <xdr:cNvSpPr txBox="1"/>
      </xdr:nvSpPr>
      <xdr:spPr>
        <a:xfrm>
          <a:off x="927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672C4BE-0DEE-4300-A18E-6AFE703CCA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0C792DE-854B-472B-AF3D-5B6F7347CD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EA4218A-0260-4AB1-9F75-C125B7046C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67AC2DA-2E68-42C6-8B8B-5B0BBF0F40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7ED7624-9A7D-4492-BCE5-62BC7FD63B0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3BA84CD-07DB-4A47-9EF8-A28BCF697A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647E747-FB25-4E88-A2C4-98EA920F34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56EB833-8469-40E8-B1C3-89749C8DF2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1833BAD-93B3-4873-B2CC-09BFBCA6ADF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0ABAAD1-DF8D-4E43-88BA-AEDCA3C03C0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D6A0F33-CB0F-45DA-8A4C-C36117BB690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95F2DC3B-62EE-4148-BB70-30D1AC6956B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10022DBD-13BB-471F-8623-C5ABC294F34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A083D54B-9015-4C17-93DB-B9DB7E02B79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A9785743-F36B-4C74-935E-27F369FE555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4DBA8895-C12F-4578-8A6E-135619E0331B}"/>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878B3B7C-0432-4BC0-A237-D8272BB172C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AFA4043B-BA3D-4060-840F-22A5B839641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9FB5267A-D098-478F-A309-935127C198E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8192EFB8-3D07-4775-A958-EBA55D59B08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A2DCBEBE-C6A1-4151-AB01-78A9A1425B2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A2F56B54-4557-45BB-A994-7C657D9AB3A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3AFEC512-B5C8-42D9-BC67-66B50446A5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0AFC53F-EC20-43F7-B852-DD27FD477EF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D09BE645-A715-41AD-B447-59FB379459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8B07F211-1F7D-4377-AD6A-54E599CF3770}"/>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18A8CCF0-6481-4F0D-8661-842608823F2A}"/>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8D2BD64E-6BA4-414B-82EB-F59C1A5ECDF8}"/>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1EA91D3E-2870-4205-8AE7-74BF27E44D45}"/>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A2992AC9-31CA-4DB8-90B9-4C313E63CD76}"/>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a:extLst>
            <a:ext uri="{FF2B5EF4-FFF2-40B4-BE49-F238E27FC236}">
              <a16:creationId xmlns:a16="http://schemas.microsoft.com/office/drawing/2014/main" id="{2C792483-C914-40BC-913B-52567842CE14}"/>
            </a:ext>
          </a:extLst>
        </xdr:cNvPr>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1B625BA2-8B34-47D5-8142-1C74E72E3F9E}"/>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882D5315-73DC-49E5-9DAD-7BE1DF4FF24D}"/>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7106A2B8-6757-4EAB-9709-84A677FD7740}"/>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19838729-FEE1-4621-9271-24E1931C618A}"/>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673E660B-95E6-41BB-84A6-C287F1759B12}"/>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8BACA8-C2C7-4582-9048-42CD7D6852D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B751367-2F04-4125-AA34-CF96C76D025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2A85499-A5DE-4088-8015-BAF85406E7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B906C2C-A7B3-4A31-A52E-A06FF317917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6F09B38-39C3-49F9-89F7-A8E5CDA7D9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33" name="楕円 132">
          <a:extLst>
            <a:ext uri="{FF2B5EF4-FFF2-40B4-BE49-F238E27FC236}">
              <a16:creationId xmlns:a16="http://schemas.microsoft.com/office/drawing/2014/main" id="{49C76306-0DFA-4B9B-843B-C4D37C372ADD}"/>
            </a:ext>
          </a:extLst>
        </xdr:cNvPr>
        <xdr:cNvSpPr/>
      </xdr:nvSpPr>
      <xdr:spPr>
        <a:xfrm>
          <a:off x="10426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110326</xdr:rowOff>
    </xdr:from>
    <xdr:ext cx="469744" cy="259045"/>
    <xdr:sp macro="" textlink="">
      <xdr:nvSpPr>
        <xdr:cNvPr id="134" name="【図書館】&#10;一人当たり面積該当値テキスト">
          <a:extLst>
            <a:ext uri="{FF2B5EF4-FFF2-40B4-BE49-F238E27FC236}">
              <a16:creationId xmlns:a16="http://schemas.microsoft.com/office/drawing/2014/main" id="{C9EF13CA-3026-4D6E-9019-CCE29C1414D9}"/>
            </a:ext>
          </a:extLst>
        </xdr:cNvPr>
        <xdr:cNvSpPr txBox="1"/>
      </xdr:nvSpPr>
      <xdr:spPr>
        <a:xfrm>
          <a:off x="10515600" y="645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100512</xdr:rowOff>
    </xdr:from>
    <xdr:to>
      <xdr:col>50</xdr:col>
      <xdr:colOff>165100</xdr:colOff>
      <xdr:row>39</xdr:row>
      <xdr:rowOff>30662</xdr:rowOff>
    </xdr:to>
    <xdr:sp macro="" textlink="">
      <xdr:nvSpPr>
        <xdr:cNvPr id="135" name="楕円 134">
          <a:extLst>
            <a:ext uri="{FF2B5EF4-FFF2-40B4-BE49-F238E27FC236}">
              <a16:creationId xmlns:a16="http://schemas.microsoft.com/office/drawing/2014/main" id="{CF507E61-AF3C-4F47-8BD5-700C2D19AEC3}"/>
            </a:ext>
          </a:extLst>
        </xdr:cNvPr>
        <xdr:cNvSpPr/>
      </xdr:nvSpPr>
      <xdr:spPr>
        <a:xfrm>
          <a:off x="958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138249</xdr:rowOff>
    </xdr:from>
    <xdr:to>
      <xdr:col>55</xdr:col>
      <xdr:colOff>0</xdr:colOff>
      <xdr:row>38</xdr:row>
      <xdr:rowOff>151312</xdr:rowOff>
    </xdr:to>
    <xdr:cxnSp macro="">
      <xdr:nvCxnSpPr>
        <xdr:cNvPr id="136" name="直線コネクタ 135">
          <a:extLst>
            <a:ext uri="{FF2B5EF4-FFF2-40B4-BE49-F238E27FC236}">
              <a16:creationId xmlns:a16="http://schemas.microsoft.com/office/drawing/2014/main" id="{538279B8-00C8-40CD-B265-2D6DA23071BA}"/>
            </a:ext>
          </a:extLst>
        </xdr:cNvPr>
        <xdr:cNvCxnSpPr/>
      </xdr:nvCxnSpPr>
      <xdr:spPr>
        <a:xfrm flipV="1">
          <a:off x="9639300" y="66533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113574</xdr:rowOff>
    </xdr:from>
    <xdr:to>
      <xdr:col>46</xdr:col>
      <xdr:colOff>38100</xdr:colOff>
      <xdr:row>39</xdr:row>
      <xdr:rowOff>43724</xdr:rowOff>
    </xdr:to>
    <xdr:sp macro="" textlink="">
      <xdr:nvSpPr>
        <xdr:cNvPr id="137" name="楕円 136">
          <a:extLst>
            <a:ext uri="{FF2B5EF4-FFF2-40B4-BE49-F238E27FC236}">
              <a16:creationId xmlns:a16="http://schemas.microsoft.com/office/drawing/2014/main" id="{04B18A77-7AB8-44B4-98DF-596CFCAB1CD2}"/>
            </a:ext>
          </a:extLst>
        </xdr:cNvPr>
        <xdr:cNvSpPr/>
      </xdr:nvSpPr>
      <xdr:spPr>
        <a:xfrm>
          <a:off x="8699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151312</xdr:rowOff>
    </xdr:from>
    <xdr:to>
      <xdr:col>50</xdr:col>
      <xdr:colOff>114300</xdr:colOff>
      <xdr:row>38</xdr:row>
      <xdr:rowOff>164374</xdr:rowOff>
    </xdr:to>
    <xdr:cxnSp macro="">
      <xdr:nvCxnSpPr>
        <xdr:cNvPr id="138" name="直線コネクタ 137">
          <a:extLst>
            <a:ext uri="{FF2B5EF4-FFF2-40B4-BE49-F238E27FC236}">
              <a16:creationId xmlns:a16="http://schemas.microsoft.com/office/drawing/2014/main" id="{26504B3B-7358-47EA-BE0E-D76F41B55CF9}"/>
            </a:ext>
          </a:extLst>
        </xdr:cNvPr>
        <xdr:cNvCxnSpPr/>
      </xdr:nvCxnSpPr>
      <xdr:spPr>
        <a:xfrm flipV="1">
          <a:off x="8750300" y="66664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123372</xdr:rowOff>
    </xdr:from>
    <xdr:to>
      <xdr:col>41</xdr:col>
      <xdr:colOff>101600</xdr:colOff>
      <xdr:row>39</xdr:row>
      <xdr:rowOff>53522</xdr:rowOff>
    </xdr:to>
    <xdr:sp macro="" textlink="">
      <xdr:nvSpPr>
        <xdr:cNvPr id="139" name="楕円 138">
          <a:extLst>
            <a:ext uri="{FF2B5EF4-FFF2-40B4-BE49-F238E27FC236}">
              <a16:creationId xmlns:a16="http://schemas.microsoft.com/office/drawing/2014/main" id="{F6F4B469-94F8-4313-873C-8DEA7833E90F}"/>
            </a:ext>
          </a:extLst>
        </xdr:cNvPr>
        <xdr:cNvSpPr/>
      </xdr:nvSpPr>
      <xdr:spPr>
        <a:xfrm>
          <a:off x="781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164374</xdr:rowOff>
    </xdr:from>
    <xdr:to>
      <xdr:col>45</xdr:col>
      <xdr:colOff>177800</xdr:colOff>
      <xdr:row>39</xdr:row>
      <xdr:rowOff>2722</xdr:rowOff>
    </xdr:to>
    <xdr:cxnSp macro="">
      <xdr:nvCxnSpPr>
        <xdr:cNvPr id="140" name="直線コネクタ 139">
          <a:extLst>
            <a:ext uri="{FF2B5EF4-FFF2-40B4-BE49-F238E27FC236}">
              <a16:creationId xmlns:a16="http://schemas.microsoft.com/office/drawing/2014/main" id="{6F4ADCAB-8A8F-4217-8766-50B14137B490}"/>
            </a:ext>
          </a:extLst>
        </xdr:cNvPr>
        <xdr:cNvCxnSpPr/>
      </xdr:nvCxnSpPr>
      <xdr:spPr>
        <a:xfrm flipV="1">
          <a:off x="7861300" y="66794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133169</xdr:rowOff>
    </xdr:from>
    <xdr:to>
      <xdr:col>36</xdr:col>
      <xdr:colOff>165100</xdr:colOff>
      <xdr:row>39</xdr:row>
      <xdr:rowOff>63319</xdr:rowOff>
    </xdr:to>
    <xdr:sp macro="" textlink="">
      <xdr:nvSpPr>
        <xdr:cNvPr id="141" name="楕円 140">
          <a:extLst>
            <a:ext uri="{FF2B5EF4-FFF2-40B4-BE49-F238E27FC236}">
              <a16:creationId xmlns:a16="http://schemas.microsoft.com/office/drawing/2014/main" id="{621760EA-A617-4C68-9522-E961B6FD0B6C}"/>
            </a:ext>
          </a:extLst>
        </xdr:cNvPr>
        <xdr:cNvSpPr/>
      </xdr:nvSpPr>
      <xdr:spPr>
        <a:xfrm>
          <a:off x="6921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2722</xdr:rowOff>
    </xdr:from>
    <xdr:to>
      <xdr:col>41</xdr:col>
      <xdr:colOff>50800</xdr:colOff>
      <xdr:row>39</xdr:row>
      <xdr:rowOff>12519</xdr:rowOff>
    </xdr:to>
    <xdr:cxnSp macro="">
      <xdr:nvCxnSpPr>
        <xdr:cNvPr id="142" name="直線コネクタ 141">
          <a:extLst>
            <a:ext uri="{FF2B5EF4-FFF2-40B4-BE49-F238E27FC236}">
              <a16:creationId xmlns:a16="http://schemas.microsoft.com/office/drawing/2014/main" id="{ADAC2AFC-2237-4DE8-8471-79FCA095CC4E}"/>
            </a:ext>
          </a:extLst>
        </xdr:cNvPr>
        <xdr:cNvCxnSpPr/>
      </xdr:nvCxnSpPr>
      <xdr:spPr>
        <a:xfrm flipV="1">
          <a:off x="6972300" y="66892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a:extLst>
            <a:ext uri="{FF2B5EF4-FFF2-40B4-BE49-F238E27FC236}">
              <a16:creationId xmlns:a16="http://schemas.microsoft.com/office/drawing/2014/main" id="{B913AC51-FCA2-49A4-87A4-A6C42AFE28EA}"/>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33218</xdr:rowOff>
    </xdr:from>
    <xdr:ext cx="469744" cy="259045"/>
    <xdr:sp macro="" textlink="">
      <xdr:nvSpPr>
        <xdr:cNvPr id="144" name="n_2aveValue【図書館】&#10;一人当たり面積">
          <a:extLst>
            <a:ext uri="{FF2B5EF4-FFF2-40B4-BE49-F238E27FC236}">
              <a16:creationId xmlns:a16="http://schemas.microsoft.com/office/drawing/2014/main" id="{6A311A54-28E1-489C-AEB4-171362235512}"/>
            </a:ext>
          </a:extLst>
        </xdr:cNvPr>
        <xdr:cNvSpPr txBox="1"/>
      </xdr:nvSpPr>
      <xdr:spPr>
        <a:xfrm>
          <a:off x="85154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5" name="n_3aveValue【図書館】&#10;一人当たり面積">
          <a:extLst>
            <a:ext uri="{FF2B5EF4-FFF2-40B4-BE49-F238E27FC236}">
              <a16:creationId xmlns:a16="http://schemas.microsoft.com/office/drawing/2014/main" id="{0355DDED-1654-4136-A5B7-1107FD9A7BCA}"/>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16890</xdr:rowOff>
    </xdr:from>
    <xdr:ext cx="469744" cy="259045"/>
    <xdr:sp macro="" textlink="">
      <xdr:nvSpPr>
        <xdr:cNvPr id="146" name="n_4aveValue【図書館】&#10;一人当たり面積">
          <a:extLst>
            <a:ext uri="{FF2B5EF4-FFF2-40B4-BE49-F238E27FC236}">
              <a16:creationId xmlns:a16="http://schemas.microsoft.com/office/drawing/2014/main" id="{3CDFC5C1-9BF6-48DA-BF37-B1DACC058567}"/>
            </a:ext>
          </a:extLst>
        </xdr:cNvPr>
        <xdr:cNvSpPr txBox="1"/>
      </xdr:nvSpPr>
      <xdr:spPr>
        <a:xfrm>
          <a:off x="6737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47188</xdr:rowOff>
    </xdr:from>
    <xdr:ext cx="469744" cy="259045"/>
    <xdr:sp macro="" textlink="">
      <xdr:nvSpPr>
        <xdr:cNvPr id="147" name="n_1mainValue【図書館】&#10;一人当たり面積">
          <a:extLst>
            <a:ext uri="{FF2B5EF4-FFF2-40B4-BE49-F238E27FC236}">
              <a16:creationId xmlns:a16="http://schemas.microsoft.com/office/drawing/2014/main" id="{39CB5403-7307-4378-989B-0452ADA63126}"/>
            </a:ext>
          </a:extLst>
        </xdr:cNvPr>
        <xdr:cNvSpPr txBox="1"/>
      </xdr:nvSpPr>
      <xdr:spPr>
        <a:xfrm>
          <a:off x="9391727" y="6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60251</xdr:rowOff>
    </xdr:from>
    <xdr:ext cx="469744" cy="259045"/>
    <xdr:sp macro="" textlink="">
      <xdr:nvSpPr>
        <xdr:cNvPr id="148" name="n_2mainValue【図書館】&#10;一人当たり面積">
          <a:extLst>
            <a:ext uri="{FF2B5EF4-FFF2-40B4-BE49-F238E27FC236}">
              <a16:creationId xmlns:a16="http://schemas.microsoft.com/office/drawing/2014/main" id="{A0109780-D7A3-46F1-8ABA-B64BC9559FB1}"/>
            </a:ext>
          </a:extLst>
        </xdr:cNvPr>
        <xdr:cNvSpPr txBox="1"/>
      </xdr:nvSpPr>
      <xdr:spPr>
        <a:xfrm>
          <a:off x="8515427" y="64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70049</xdr:rowOff>
    </xdr:from>
    <xdr:ext cx="469744" cy="259045"/>
    <xdr:sp macro="" textlink="">
      <xdr:nvSpPr>
        <xdr:cNvPr id="149" name="n_3mainValue【図書館】&#10;一人当たり面積">
          <a:extLst>
            <a:ext uri="{FF2B5EF4-FFF2-40B4-BE49-F238E27FC236}">
              <a16:creationId xmlns:a16="http://schemas.microsoft.com/office/drawing/2014/main" id="{5185D7D1-6805-45E0-9D6F-30A1B7074CFA}"/>
            </a:ext>
          </a:extLst>
        </xdr:cNvPr>
        <xdr:cNvSpPr txBox="1"/>
      </xdr:nvSpPr>
      <xdr:spPr>
        <a:xfrm>
          <a:off x="7626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79846</xdr:rowOff>
    </xdr:from>
    <xdr:ext cx="469744" cy="259045"/>
    <xdr:sp macro="" textlink="">
      <xdr:nvSpPr>
        <xdr:cNvPr id="150" name="n_4mainValue【図書館】&#10;一人当たり面積">
          <a:extLst>
            <a:ext uri="{FF2B5EF4-FFF2-40B4-BE49-F238E27FC236}">
              <a16:creationId xmlns:a16="http://schemas.microsoft.com/office/drawing/2014/main" id="{77EA4C3F-3B77-45BE-9D5A-A496135342E4}"/>
            </a:ext>
          </a:extLst>
        </xdr:cNvPr>
        <xdr:cNvSpPr txBox="1"/>
      </xdr:nvSpPr>
      <xdr:spPr>
        <a:xfrm>
          <a:off x="67374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E649BED5-F1E7-432B-9738-F16267DB93E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4444FC8B-FAB4-42F0-B64E-6F724896534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AB2E0C59-2E7E-4829-9681-E86D74F889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69F414C0-D033-41E2-878F-3F44767C88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5F9DB05C-309E-4FAD-ABE1-4DEBD2BAD2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385C016-2B7C-4CEB-A71F-B109E30A55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4E2D2C-A8C3-4E42-984C-8B8E766792E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7337898F-3C3A-4829-8C98-5C27AC109B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907940C8-2542-4569-AA40-76F90776635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AA8DBE1-F7BE-464B-A402-EAB906928A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EADCB755-95D4-42E4-B583-87138BADCF5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3908EA00-6226-4334-A0FD-B636F58D5E9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BA6F8338-7402-49A0-A2DA-A852607AB26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481D27A1-7BEC-4801-B0BF-FDB8AB61836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BF9E0987-8CAC-41EF-82F8-9B5228C65B7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FDE29901-3C48-486D-A55F-39E0FF03442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62A69D05-451E-423B-AD56-84E3C52004C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2F319A5A-5B5D-4A2C-B9D1-F68618D37FE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8A3B8CF6-EF4F-4846-A259-92D3E8ADBAC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E0A48B7F-9D80-4664-8EBD-2425FE113EF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F4CDB0D4-14CD-4678-B119-8C537DBA972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619A689E-A21E-412F-8C49-CF06566A73B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E4D632BC-F7F8-4E14-857B-7CA2AE8AC5E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1AA69E3E-B8D1-4564-AB8A-BD16C04CF6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1D045B84-7894-4D03-B930-C384286BB9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B5A1458F-AEC7-4776-9D4B-261E1253C4A6}"/>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C7022D0E-3D22-4164-810A-2DDEF27756B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D7A2802F-1CDD-4108-821C-398BF7BDFDC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1ACECD1D-86F7-41DB-8249-8034E2F72BE2}"/>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A986D272-A046-41DD-AD59-53349B920D21}"/>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E32A34E0-ACE1-4DC2-871E-9BF2A27DC031}"/>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D2784306-EBBB-45E5-A0FD-ED816040D2AA}"/>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A4D8B99E-C0E4-48CD-A85B-BEE81C982BE6}"/>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8F801F85-A3D9-4AAB-974F-DE32B4D9FC80}"/>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70790822-A5AC-451A-BEAF-A4D0D11EB8CD}"/>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AF9FC39F-4D38-4F14-837B-9ADFB9A71AF8}"/>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64D25F9-23DC-425D-B492-36ED6725B64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DD51CE4-2842-4F58-A362-43884AF36A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138D021-D3C8-4686-B1C6-E1E8FBC476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60E40F5-DEE9-43DA-BD95-013EE4D7C3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10FDDBE-692C-4006-89FE-3B1B3A429A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92" name="楕円 191">
          <a:extLst>
            <a:ext uri="{FF2B5EF4-FFF2-40B4-BE49-F238E27FC236}">
              <a16:creationId xmlns:a16="http://schemas.microsoft.com/office/drawing/2014/main" id="{21B2CAE5-2E8D-4C12-91E9-17191E07B478}"/>
            </a:ext>
          </a:extLst>
        </xdr:cNvPr>
        <xdr:cNvSpPr/>
      </xdr:nvSpPr>
      <xdr:spPr>
        <a:xfrm>
          <a:off x="4584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161489</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4960BF5A-A52A-493E-9122-334D32BFD011}"/>
            </a:ext>
          </a:extLst>
        </xdr:cNvPr>
        <xdr:cNvSpPr txBox="1"/>
      </xdr:nvSpPr>
      <xdr:spPr>
        <a:xfrm>
          <a:off x="4673600" y="10277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94" name="楕円 193">
          <a:extLst>
            <a:ext uri="{FF2B5EF4-FFF2-40B4-BE49-F238E27FC236}">
              <a16:creationId xmlns:a16="http://schemas.microsoft.com/office/drawing/2014/main" id="{78C91B21-5BE4-4C6B-8EC3-A91364C6BA9D}"/>
            </a:ext>
          </a:extLst>
        </xdr:cNvPr>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61</xdr:row>
      <xdr:rowOff>17962</xdr:rowOff>
    </xdr:to>
    <xdr:cxnSp macro="">
      <xdr:nvCxnSpPr>
        <xdr:cNvPr id="195" name="直線コネクタ 194">
          <a:extLst>
            <a:ext uri="{FF2B5EF4-FFF2-40B4-BE49-F238E27FC236}">
              <a16:creationId xmlns:a16="http://schemas.microsoft.com/office/drawing/2014/main" id="{673D6F4C-C182-4372-BCC7-5BEEE54481AE}"/>
            </a:ext>
          </a:extLst>
        </xdr:cNvPr>
        <xdr:cNvCxnSpPr/>
      </xdr:nvCxnSpPr>
      <xdr:spPr>
        <a:xfrm>
          <a:off x="3797300" y="10368643"/>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6" name="楕円 195">
          <a:extLst>
            <a:ext uri="{FF2B5EF4-FFF2-40B4-BE49-F238E27FC236}">
              <a16:creationId xmlns:a16="http://schemas.microsoft.com/office/drawing/2014/main" id="{1AAA3647-1F8E-43D9-A892-288115A98529}"/>
            </a:ext>
          </a:extLst>
        </xdr:cNvPr>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81643</xdr:rowOff>
    </xdr:to>
    <xdr:cxnSp macro="">
      <xdr:nvCxnSpPr>
        <xdr:cNvPr id="197" name="直線コネクタ 196">
          <a:extLst>
            <a:ext uri="{FF2B5EF4-FFF2-40B4-BE49-F238E27FC236}">
              <a16:creationId xmlns:a16="http://schemas.microsoft.com/office/drawing/2014/main" id="{4D98A0D2-A108-4298-8720-FC324CA653A3}"/>
            </a:ext>
          </a:extLst>
        </xdr:cNvPr>
        <xdr:cNvCxnSpPr/>
      </xdr:nvCxnSpPr>
      <xdr:spPr>
        <a:xfrm>
          <a:off x="2908300" y="103604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98" name="楕円 197">
          <a:extLst>
            <a:ext uri="{FF2B5EF4-FFF2-40B4-BE49-F238E27FC236}">
              <a16:creationId xmlns:a16="http://schemas.microsoft.com/office/drawing/2014/main" id="{C26CF600-33F6-497B-B0B4-AED9CF5C746F}"/>
            </a:ext>
          </a:extLst>
        </xdr:cNvPr>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60</xdr:row>
      <xdr:rowOff>73478</xdr:rowOff>
    </xdr:to>
    <xdr:cxnSp macro="">
      <xdr:nvCxnSpPr>
        <xdr:cNvPr id="199" name="直線コネクタ 198">
          <a:extLst>
            <a:ext uri="{FF2B5EF4-FFF2-40B4-BE49-F238E27FC236}">
              <a16:creationId xmlns:a16="http://schemas.microsoft.com/office/drawing/2014/main" id="{57805245-40B4-4FF7-90C4-13926B8367A2}"/>
            </a:ext>
          </a:extLst>
        </xdr:cNvPr>
        <xdr:cNvCxnSpPr/>
      </xdr:nvCxnSpPr>
      <xdr:spPr>
        <a:xfrm>
          <a:off x="2019300" y="1032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200" name="楕円 199">
          <a:extLst>
            <a:ext uri="{FF2B5EF4-FFF2-40B4-BE49-F238E27FC236}">
              <a16:creationId xmlns:a16="http://schemas.microsoft.com/office/drawing/2014/main" id="{1D772B8B-F3C4-4C5E-A146-B72666CA0B15}"/>
            </a:ext>
          </a:extLst>
        </xdr:cNvPr>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40822</xdr:rowOff>
    </xdr:to>
    <xdr:cxnSp macro="">
      <xdr:nvCxnSpPr>
        <xdr:cNvPr id="201" name="直線コネクタ 200">
          <a:extLst>
            <a:ext uri="{FF2B5EF4-FFF2-40B4-BE49-F238E27FC236}">
              <a16:creationId xmlns:a16="http://schemas.microsoft.com/office/drawing/2014/main" id="{832FB1A4-0B92-427A-859D-50C04588952F}"/>
            </a:ext>
          </a:extLst>
        </xdr:cNvPr>
        <xdr:cNvCxnSpPr/>
      </xdr:nvCxnSpPr>
      <xdr:spPr>
        <a:xfrm>
          <a:off x="1130300" y="102935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a:extLst>
            <a:ext uri="{FF2B5EF4-FFF2-40B4-BE49-F238E27FC236}">
              <a16:creationId xmlns:a16="http://schemas.microsoft.com/office/drawing/2014/main" id="{F90453BB-87FD-493B-9B9D-FD20B63C3FB6}"/>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a:extLst>
            <a:ext uri="{FF2B5EF4-FFF2-40B4-BE49-F238E27FC236}">
              <a16:creationId xmlns:a16="http://schemas.microsoft.com/office/drawing/2014/main" id="{F4637F8D-F7A8-4766-BB8C-89B4960311E4}"/>
            </a:ext>
          </a:extLst>
        </xdr:cNvPr>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a:extLst>
            <a:ext uri="{FF2B5EF4-FFF2-40B4-BE49-F238E27FC236}">
              <a16:creationId xmlns:a16="http://schemas.microsoft.com/office/drawing/2014/main" id="{439681F8-6DE5-4090-87C9-EA2879511F34}"/>
            </a:ext>
          </a:extLst>
        </xdr:cNvPr>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a:extLst>
            <a:ext uri="{FF2B5EF4-FFF2-40B4-BE49-F238E27FC236}">
              <a16:creationId xmlns:a16="http://schemas.microsoft.com/office/drawing/2014/main" id="{6FCE2ACE-4EEB-4929-AFF4-2740B38797C6}"/>
            </a:ext>
          </a:extLst>
        </xdr:cNvPr>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6" name="n_1mainValue【体育館・プール】&#10;有形固定資産減価償却率">
          <a:extLst>
            <a:ext uri="{FF2B5EF4-FFF2-40B4-BE49-F238E27FC236}">
              <a16:creationId xmlns:a16="http://schemas.microsoft.com/office/drawing/2014/main" id="{F741C43C-C604-4EA9-A050-F1DA2F6EF74F}"/>
            </a:ext>
          </a:extLst>
        </xdr:cNvPr>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7" name="n_2mainValue【体育館・プール】&#10;有形固定資産減価償却率">
          <a:extLst>
            <a:ext uri="{FF2B5EF4-FFF2-40B4-BE49-F238E27FC236}">
              <a16:creationId xmlns:a16="http://schemas.microsoft.com/office/drawing/2014/main" id="{274416C3-28BC-4A53-81AE-ED103D70376C}"/>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208" name="n_3mainValue【体育館・プール】&#10;有形固定資産減価償却率">
          <a:extLst>
            <a:ext uri="{FF2B5EF4-FFF2-40B4-BE49-F238E27FC236}">
              <a16:creationId xmlns:a16="http://schemas.microsoft.com/office/drawing/2014/main" id="{9058F05E-9A58-473D-979C-35E29D3065DE}"/>
            </a:ext>
          </a:extLst>
        </xdr:cNvPr>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9" name="n_4mainValue【体育館・プール】&#10;有形固定資産減価償却率">
          <a:extLst>
            <a:ext uri="{FF2B5EF4-FFF2-40B4-BE49-F238E27FC236}">
              <a16:creationId xmlns:a16="http://schemas.microsoft.com/office/drawing/2014/main" id="{8ACC4264-E9E2-4599-AF0D-A042C9095283}"/>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B0F7119A-C323-4FDF-A3E0-4853AE235F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69806157-C9D8-46FE-BD07-5BB59CC98A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419EC0CC-105D-4517-AB40-FE480E46B1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86DC292A-4941-4754-BE36-A4E883D829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9590D3A9-320C-4DD7-B8D7-B2682A8A85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215ED91C-9BE8-418B-9345-0D84AB530A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5EA646DB-F9E3-4543-BAD5-24099852C5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FEA8D5CD-9353-4DC7-9473-0853FD297D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19AE5BA8-C16D-43FF-967B-7C211B8F89E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69FEA364-CF27-4A65-9329-817A3F6778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FE6623CE-2924-4F52-B0F7-BA1474C9B24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46AA5D0A-DD0C-4435-B3BD-BDDF0E74299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AC83306F-AE7A-48A5-9EB9-DCFFFA831B8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5EEDFFD8-B589-497A-B4D8-EB767FF7939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84116A52-2DD8-46E9-BCE5-FF1D0CBC434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7E86CF53-344C-445B-9563-3369B59A9B9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2857A2F5-494A-49E3-8FFD-D073D212950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CE28F6D-104C-446B-9F6D-CB91F10BDB6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2EC009F-BF05-4BAE-93C5-6C03E368810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824F40A4-1AD8-4852-913D-6A9EDDC3A92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C955813-B078-4909-AA5E-5B73D6B924E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C8832F6F-B694-42CD-AA3F-4237DA667CE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5839E541-B2A2-433E-BAB5-EB5AB9D003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CC2F3B4-416A-44A9-9CB1-A0A504FEFEB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560B5AE5-3071-4285-8D51-E446DEDE09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825EFFB4-0A77-48E7-A988-0F4C03412491}"/>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C16914FC-3507-4AE3-A347-83F9FC5140CB}"/>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D51D2BBB-FE9F-4985-A9D0-6F8A5ABDD08C}"/>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17C38615-E4C8-460D-971F-C6E2A5895C3B}"/>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331C41E0-E846-45A9-BC32-A7B0F084D592}"/>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9A0D76CD-CABD-44E6-A177-1D2B35CC0EED}"/>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737CA728-8403-420F-8FC1-F826F708721A}"/>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913A551D-728A-4739-A91E-518450C231D3}"/>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C3AD1B42-65EA-4473-B9F5-A0E09F6E4AED}"/>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BE8E5177-334A-4858-B414-1C24072DD5E4}"/>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3FF76795-21ED-4B31-8EB7-83CBC2ECEF7D}"/>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1086158-D79E-42AD-AFFD-87A41D8BB57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62A382F-F21C-4800-89C5-8269784A23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94244CD-F80D-45C8-80A4-58CA9DCF19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5C8EA2E0-5FD8-4C96-BB36-6E1A515FD08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F1B83328-08F3-4710-A219-1954945407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84183</xdr:rowOff>
    </xdr:from>
    <xdr:to>
      <xdr:col>55</xdr:col>
      <xdr:colOff>50800</xdr:colOff>
      <xdr:row>59</xdr:row>
      <xdr:rowOff>14333</xdr:rowOff>
    </xdr:to>
    <xdr:sp macro="" textlink="">
      <xdr:nvSpPr>
        <xdr:cNvPr id="251" name="楕円 250">
          <a:extLst>
            <a:ext uri="{FF2B5EF4-FFF2-40B4-BE49-F238E27FC236}">
              <a16:creationId xmlns:a16="http://schemas.microsoft.com/office/drawing/2014/main" id="{0292589E-6A73-4CB7-968B-FEA9BFF7684E}"/>
            </a:ext>
          </a:extLst>
        </xdr:cNvPr>
        <xdr:cNvSpPr/>
      </xdr:nvSpPr>
      <xdr:spPr>
        <a:xfrm>
          <a:off x="10426700" y="100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107060</xdr:rowOff>
    </xdr:from>
    <xdr:ext cx="469744" cy="259045"/>
    <xdr:sp macro="" textlink="">
      <xdr:nvSpPr>
        <xdr:cNvPr id="252" name="【体育館・プール】&#10;一人当たり面積該当値テキスト">
          <a:extLst>
            <a:ext uri="{FF2B5EF4-FFF2-40B4-BE49-F238E27FC236}">
              <a16:creationId xmlns:a16="http://schemas.microsoft.com/office/drawing/2014/main" id="{0CE490A6-4BF4-4DDA-ACF2-EB7CF93EC287}"/>
            </a:ext>
          </a:extLst>
        </xdr:cNvPr>
        <xdr:cNvSpPr txBox="1"/>
      </xdr:nvSpPr>
      <xdr:spPr>
        <a:xfrm>
          <a:off x="10515600" y="98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105954</xdr:rowOff>
    </xdr:from>
    <xdr:to>
      <xdr:col>50</xdr:col>
      <xdr:colOff>165100</xdr:colOff>
      <xdr:row>59</xdr:row>
      <xdr:rowOff>36104</xdr:rowOff>
    </xdr:to>
    <xdr:sp macro="" textlink="">
      <xdr:nvSpPr>
        <xdr:cNvPr id="253" name="楕円 252">
          <a:extLst>
            <a:ext uri="{FF2B5EF4-FFF2-40B4-BE49-F238E27FC236}">
              <a16:creationId xmlns:a16="http://schemas.microsoft.com/office/drawing/2014/main" id="{F9C8F70D-97B4-490C-80E8-97C0610AF132}"/>
            </a:ext>
          </a:extLst>
        </xdr:cNvPr>
        <xdr:cNvSpPr/>
      </xdr:nvSpPr>
      <xdr:spPr>
        <a:xfrm>
          <a:off x="9588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134983</xdr:rowOff>
    </xdr:from>
    <xdr:to>
      <xdr:col>55</xdr:col>
      <xdr:colOff>0</xdr:colOff>
      <xdr:row>58</xdr:row>
      <xdr:rowOff>156754</xdr:rowOff>
    </xdr:to>
    <xdr:cxnSp macro="">
      <xdr:nvCxnSpPr>
        <xdr:cNvPr id="254" name="直線コネクタ 253">
          <a:extLst>
            <a:ext uri="{FF2B5EF4-FFF2-40B4-BE49-F238E27FC236}">
              <a16:creationId xmlns:a16="http://schemas.microsoft.com/office/drawing/2014/main" id="{8DDDCB81-2105-4BF9-A2F4-84357270EDF0}"/>
            </a:ext>
          </a:extLst>
        </xdr:cNvPr>
        <xdr:cNvCxnSpPr/>
      </xdr:nvCxnSpPr>
      <xdr:spPr>
        <a:xfrm flipV="1">
          <a:off x="9639300" y="1007908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12337</xdr:rowOff>
    </xdr:from>
    <xdr:to>
      <xdr:col>46</xdr:col>
      <xdr:colOff>38100</xdr:colOff>
      <xdr:row>58</xdr:row>
      <xdr:rowOff>113937</xdr:rowOff>
    </xdr:to>
    <xdr:sp macro="" textlink="">
      <xdr:nvSpPr>
        <xdr:cNvPr id="255" name="楕円 254">
          <a:extLst>
            <a:ext uri="{FF2B5EF4-FFF2-40B4-BE49-F238E27FC236}">
              <a16:creationId xmlns:a16="http://schemas.microsoft.com/office/drawing/2014/main" id="{1C5A219F-2CC3-4C3D-B2A4-659F070A7C48}"/>
            </a:ext>
          </a:extLst>
        </xdr:cNvPr>
        <xdr:cNvSpPr/>
      </xdr:nvSpPr>
      <xdr:spPr>
        <a:xfrm>
          <a:off x="8699500" y="99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63137</xdr:rowOff>
    </xdr:from>
    <xdr:to>
      <xdr:col>50</xdr:col>
      <xdr:colOff>114300</xdr:colOff>
      <xdr:row>58</xdr:row>
      <xdr:rowOff>156754</xdr:rowOff>
    </xdr:to>
    <xdr:cxnSp macro="">
      <xdr:nvCxnSpPr>
        <xdr:cNvPr id="256" name="直線コネクタ 255">
          <a:extLst>
            <a:ext uri="{FF2B5EF4-FFF2-40B4-BE49-F238E27FC236}">
              <a16:creationId xmlns:a16="http://schemas.microsoft.com/office/drawing/2014/main" id="{9A5B1634-B01A-4BDA-822E-D65C4AD614B8}"/>
            </a:ext>
          </a:extLst>
        </xdr:cNvPr>
        <xdr:cNvCxnSpPr/>
      </xdr:nvCxnSpPr>
      <xdr:spPr>
        <a:xfrm>
          <a:off x="8750300" y="10007237"/>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29754</xdr:rowOff>
    </xdr:from>
    <xdr:to>
      <xdr:col>41</xdr:col>
      <xdr:colOff>101600</xdr:colOff>
      <xdr:row>58</xdr:row>
      <xdr:rowOff>131354</xdr:rowOff>
    </xdr:to>
    <xdr:sp macro="" textlink="">
      <xdr:nvSpPr>
        <xdr:cNvPr id="257" name="楕円 256">
          <a:extLst>
            <a:ext uri="{FF2B5EF4-FFF2-40B4-BE49-F238E27FC236}">
              <a16:creationId xmlns:a16="http://schemas.microsoft.com/office/drawing/2014/main" id="{733573ED-09F2-40D1-B7DB-B524DCF837EE}"/>
            </a:ext>
          </a:extLst>
        </xdr:cNvPr>
        <xdr:cNvSpPr/>
      </xdr:nvSpPr>
      <xdr:spPr>
        <a:xfrm>
          <a:off x="7810500" y="99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63137</xdr:rowOff>
    </xdr:from>
    <xdr:to>
      <xdr:col>45</xdr:col>
      <xdr:colOff>177800</xdr:colOff>
      <xdr:row>58</xdr:row>
      <xdr:rowOff>80554</xdr:rowOff>
    </xdr:to>
    <xdr:cxnSp macro="">
      <xdr:nvCxnSpPr>
        <xdr:cNvPr id="258" name="直線コネクタ 257">
          <a:extLst>
            <a:ext uri="{FF2B5EF4-FFF2-40B4-BE49-F238E27FC236}">
              <a16:creationId xmlns:a16="http://schemas.microsoft.com/office/drawing/2014/main" id="{03C80B6F-65AB-4B87-BE9E-34B1A2DFCCF3}"/>
            </a:ext>
          </a:extLst>
        </xdr:cNvPr>
        <xdr:cNvCxnSpPr/>
      </xdr:nvCxnSpPr>
      <xdr:spPr>
        <a:xfrm flipV="1">
          <a:off x="7861300" y="10007237"/>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49349</xdr:rowOff>
    </xdr:from>
    <xdr:to>
      <xdr:col>36</xdr:col>
      <xdr:colOff>165100</xdr:colOff>
      <xdr:row>58</xdr:row>
      <xdr:rowOff>150949</xdr:rowOff>
    </xdr:to>
    <xdr:sp macro="" textlink="">
      <xdr:nvSpPr>
        <xdr:cNvPr id="259" name="楕円 258">
          <a:extLst>
            <a:ext uri="{FF2B5EF4-FFF2-40B4-BE49-F238E27FC236}">
              <a16:creationId xmlns:a16="http://schemas.microsoft.com/office/drawing/2014/main" id="{EC5CFA91-2D35-47D9-B593-D2F86ECB0759}"/>
            </a:ext>
          </a:extLst>
        </xdr:cNvPr>
        <xdr:cNvSpPr/>
      </xdr:nvSpPr>
      <xdr:spPr>
        <a:xfrm>
          <a:off x="6921500" y="99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80554</xdr:rowOff>
    </xdr:from>
    <xdr:to>
      <xdr:col>41</xdr:col>
      <xdr:colOff>50800</xdr:colOff>
      <xdr:row>58</xdr:row>
      <xdr:rowOff>100149</xdr:rowOff>
    </xdr:to>
    <xdr:cxnSp macro="">
      <xdr:nvCxnSpPr>
        <xdr:cNvPr id="260" name="直線コネクタ 259">
          <a:extLst>
            <a:ext uri="{FF2B5EF4-FFF2-40B4-BE49-F238E27FC236}">
              <a16:creationId xmlns:a16="http://schemas.microsoft.com/office/drawing/2014/main" id="{5394CB28-6E72-4309-A02B-FCBB52207D6A}"/>
            </a:ext>
          </a:extLst>
        </xdr:cNvPr>
        <xdr:cNvCxnSpPr/>
      </xdr:nvCxnSpPr>
      <xdr:spPr>
        <a:xfrm flipV="1">
          <a:off x="6972300" y="100246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261" name="n_1aveValue【体育館・プール】&#10;一人当たり面積">
          <a:extLst>
            <a:ext uri="{FF2B5EF4-FFF2-40B4-BE49-F238E27FC236}">
              <a16:creationId xmlns:a16="http://schemas.microsoft.com/office/drawing/2014/main" id="{86509552-154B-4E29-BF47-973064F4C068}"/>
            </a:ext>
          </a:extLst>
        </xdr:cNvPr>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262" name="n_2aveValue【体育館・プール】&#10;一人当たり面積">
          <a:extLst>
            <a:ext uri="{FF2B5EF4-FFF2-40B4-BE49-F238E27FC236}">
              <a16:creationId xmlns:a16="http://schemas.microsoft.com/office/drawing/2014/main" id="{2CEB4C27-3F47-47AB-88B4-B583E4F67E82}"/>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263" name="n_3aveValue【体育館・プール】&#10;一人当たり面積">
          <a:extLst>
            <a:ext uri="{FF2B5EF4-FFF2-40B4-BE49-F238E27FC236}">
              <a16:creationId xmlns:a16="http://schemas.microsoft.com/office/drawing/2014/main" id="{7431E9AC-1EED-4EE1-B2E7-CC385F6235A1}"/>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264" name="n_4aveValue【体育館・プール】&#10;一人当たり面積">
          <a:extLst>
            <a:ext uri="{FF2B5EF4-FFF2-40B4-BE49-F238E27FC236}">
              <a16:creationId xmlns:a16="http://schemas.microsoft.com/office/drawing/2014/main" id="{64AD5D96-BDF2-4B9C-8E8E-1FF7DB2BA5D0}"/>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52631</xdr:rowOff>
    </xdr:from>
    <xdr:ext cx="469744" cy="259045"/>
    <xdr:sp macro="" textlink="">
      <xdr:nvSpPr>
        <xdr:cNvPr id="265" name="n_1mainValue【体育館・プール】&#10;一人当たり面積">
          <a:extLst>
            <a:ext uri="{FF2B5EF4-FFF2-40B4-BE49-F238E27FC236}">
              <a16:creationId xmlns:a16="http://schemas.microsoft.com/office/drawing/2014/main" id="{8421419A-60D5-4340-84B0-7BA0FFCA29B8}"/>
            </a:ext>
          </a:extLst>
        </xdr:cNvPr>
        <xdr:cNvSpPr txBox="1"/>
      </xdr:nvSpPr>
      <xdr:spPr>
        <a:xfrm>
          <a:off x="9391727" y="982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130464</xdr:rowOff>
    </xdr:from>
    <xdr:ext cx="469744" cy="259045"/>
    <xdr:sp macro="" textlink="">
      <xdr:nvSpPr>
        <xdr:cNvPr id="266" name="n_2mainValue【体育館・プール】&#10;一人当たり面積">
          <a:extLst>
            <a:ext uri="{FF2B5EF4-FFF2-40B4-BE49-F238E27FC236}">
              <a16:creationId xmlns:a16="http://schemas.microsoft.com/office/drawing/2014/main" id="{54985A7E-1457-4F91-A950-798E512DAB94}"/>
            </a:ext>
          </a:extLst>
        </xdr:cNvPr>
        <xdr:cNvSpPr txBox="1"/>
      </xdr:nvSpPr>
      <xdr:spPr>
        <a:xfrm>
          <a:off x="8515427" y="97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147881</xdr:rowOff>
    </xdr:from>
    <xdr:ext cx="469744" cy="259045"/>
    <xdr:sp macro="" textlink="">
      <xdr:nvSpPr>
        <xdr:cNvPr id="267" name="n_3mainValue【体育館・プール】&#10;一人当たり面積">
          <a:extLst>
            <a:ext uri="{FF2B5EF4-FFF2-40B4-BE49-F238E27FC236}">
              <a16:creationId xmlns:a16="http://schemas.microsoft.com/office/drawing/2014/main" id="{4F28C7FA-4CC6-42CC-A526-715FA083DFF3}"/>
            </a:ext>
          </a:extLst>
        </xdr:cNvPr>
        <xdr:cNvSpPr txBox="1"/>
      </xdr:nvSpPr>
      <xdr:spPr>
        <a:xfrm>
          <a:off x="7626427" y="97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167476</xdr:rowOff>
    </xdr:from>
    <xdr:ext cx="469744" cy="259045"/>
    <xdr:sp macro="" textlink="">
      <xdr:nvSpPr>
        <xdr:cNvPr id="268" name="n_4mainValue【体育館・プール】&#10;一人当たり面積">
          <a:extLst>
            <a:ext uri="{FF2B5EF4-FFF2-40B4-BE49-F238E27FC236}">
              <a16:creationId xmlns:a16="http://schemas.microsoft.com/office/drawing/2014/main" id="{0D3A7214-3A80-4B02-BDDC-4020040BE5D9}"/>
            </a:ext>
          </a:extLst>
        </xdr:cNvPr>
        <xdr:cNvSpPr txBox="1"/>
      </xdr:nvSpPr>
      <xdr:spPr>
        <a:xfrm>
          <a:off x="6737427" y="976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7F0E7E2B-600C-473F-BF1B-5E988DD1A0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25466FBB-131E-42FA-A4C8-5199378EB4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4F6D8BDE-DF1F-4D6E-A319-B92AA2BE39C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A4CFA745-C8F6-4942-A04E-101C9C09B3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2F110026-73CA-4010-9E36-F05AB0F348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CF874999-A44D-4468-AFCF-E2D4DACDCD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4BC27E88-3620-486D-B29D-3847526053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39C5FC90-A8F2-46A2-8B32-37E171C564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3C4E38C9-F3FB-4933-868E-9F4EFAB1EF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0B42C4A5-6760-48F8-B9CA-382843151A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6E049E35-E6F9-438B-906C-0E7ECE9EA1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80" name="直線コネクタ 279">
          <a:extLst>
            <a:ext uri="{FF2B5EF4-FFF2-40B4-BE49-F238E27FC236}">
              <a16:creationId xmlns:a16="http://schemas.microsoft.com/office/drawing/2014/main" id="{A13FC877-706F-415D-BA21-3523E6E6E7F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1" name="テキスト ボックス 280">
          <a:extLst>
            <a:ext uri="{FF2B5EF4-FFF2-40B4-BE49-F238E27FC236}">
              <a16:creationId xmlns:a16="http://schemas.microsoft.com/office/drawing/2014/main" id="{E496AFE3-27D6-4418-91A4-23C23D0ACB9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2" name="直線コネクタ 281">
          <a:extLst>
            <a:ext uri="{FF2B5EF4-FFF2-40B4-BE49-F238E27FC236}">
              <a16:creationId xmlns:a16="http://schemas.microsoft.com/office/drawing/2014/main" id="{E5676461-A220-4B7F-8866-9B6CAC3124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3" name="テキスト ボックス 282">
          <a:extLst>
            <a:ext uri="{FF2B5EF4-FFF2-40B4-BE49-F238E27FC236}">
              <a16:creationId xmlns:a16="http://schemas.microsoft.com/office/drawing/2014/main" id="{0C7F4997-1BDB-4B87-922F-C6F6D883A35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4" name="直線コネクタ 283">
          <a:extLst>
            <a:ext uri="{FF2B5EF4-FFF2-40B4-BE49-F238E27FC236}">
              <a16:creationId xmlns:a16="http://schemas.microsoft.com/office/drawing/2014/main" id="{497E19C0-809D-4F44-8952-8A5AB98030C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5" name="テキスト ボックス 284">
          <a:extLst>
            <a:ext uri="{FF2B5EF4-FFF2-40B4-BE49-F238E27FC236}">
              <a16:creationId xmlns:a16="http://schemas.microsoft.com/office/drawing/2014/main" id="{B35B448A-AA70-4C54-BEB7-7051F3C0A42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6" name="直線コネクタ 285">
          <a:extLst>
            <a:ext uri="{FF2B5EF4-FFF2-40B4-BE49-F238E27FC236}">
              <a16:creationId xmlns:a16="http://schemas.microsoft.com/office/drawing/2014/main" id="{CA2EAC71-ECB6-40AD-9B2A-03678BAF96E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7" name="テキスト ボックス 286">
          <a:extLst>
            <a:ext uri="{FF2B5EF4-FFF2-40B4-BE49-F238E27FC236}">
              <a16:creationId xmlns:a16="http://schemas.microsoft.com/office/drawing/2014/main" id="{9F855AF6-2EE6-4678-9ADF-C55B80F211B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8" name="直線コネクタ 287">
          <a:extLst>
            <a:ext uri="{FF2B5EF4-FFF2-40B4-BE49-F238E27FC236}">
              <a16:creationId xmlns:a16="http://schemas.microsoft.com/office/drawing/2014/main" id="{FC2F197A-7E93-4343-8896-35F9BDB0159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9" name="テキスト ボックス 288">
          <a:extLst>
            <a:ext uri="{FF2B5EF4-FFF2-40B4-BE49-F238E27FC236}">
              <a16:creationId xmlns:a16="http://schemas.microsoft.com/office/drawing/2014/main" id="{F01E7109-CCEE-4948-8FBA-50EED7E8206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90" name="直線コネクタ 289">
          <a:extLst>
            <a:ext uri="{FF2B5EF4-FFF2-40B4-BE49-F238E27FC236}">
              <a16:creationId xmlns:a16="http://schemas.microsoft.com/office/drawing/2014/main" id="{837A611A-4792-4F18-AA91-C1C2D6405CE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1" name="テキスト ボックス 290">
          <a:extLst>
            <a:ext uri="{FF2B5EF4-FFF2-40B4-BE49-F238E27FC236}">
              <a16:creationId xmlns:a16="http://schemas.microsoft.com/office/drawing/2014/main" id="{9BE7EAA0-2EB0-4791-877B-E674E590CAE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2" name="直線コネクタ 291">
          <a:extLst>
            <a:ext uri="{FF2B5EF4-FFF2-40B4-BE49-F238E27FC236}">
              <a16:creationId xmlns:a16="http://schemas.microsoft.com/office/drawing/2014/main" id="{684A37D0-8EA8-468B-A169-BECC7B2C56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3" name="【福祉施設】&#10;有形固定資産減価償却率グラフ枠">
          <a:extLst>
            <a:ext uri="{FF2B5EF4-FFF2-40B4-BE49-F238E27FC236}">
              <a16:creationId xmlns:a16="http://schemas.microsoft.com/office/drawing/2014/main" id="{2A722769-F7AE-4FD9-ABE9-739AB01637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127907</xdr:rowOff>
    </xdr:from>
    <xdr:to>
      <xdr:col>24</xdr:col>
      <xdr:colOff>62865</xdr:colOff>
      <xdr:row>86</xdr:row>
      <xdr:rowOff>168729</xdr:rowOff>
    </xdr:to>
    <xdr:cxnSp macro="">
      <xdr:nvCxnSpPr>
        <xdr:cNvPr id="294" name="直線コネクタ 293">
          <a:extLst>
            <a:ext uri="{FF2B5EF4-FFF2-40B4-BE49-F238E27FC236}">
              <a16:creationId xmlns:a16="http://schemas.microsoft.com/office/drawing/2014/main" id="{29164D07-12C6-4F49-8093-B8C6E31AB88E}"/>
            </a:ext>
          </a:extLst>
        </xdr:cNvPr>
        <xdr:cNvCxnSpPr/>
      </xdr:nvCxnSpPr>
      <xdr:spPr>
        <a:xfrm flipV="1">
          <a:off x="4634865" y="1367245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5" name="【福祉施設】&#10;有形固定資産減価償却率最小値テキスト">
          <a:extLst>
            <a:ext uri="{FF2B5EF4-FFF2-40B4-BE49-F238E27FC236}">
              <a16:creationId xmlns:a16="http://schemas.microsoft.com/office/drawing/2014/main" id="{22837659-9FA8-412D-A1EB-50F6631678D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6" name="直線コネクタ 295">
          <a:extLst>
            <a:ext uri="{FF2B5EF4-FFF2-40B4-BE49-F238E27FC236}">
              <a16:creationId xmlns:a16="http://schemas.microsoft.com/office/drawing/2014/main" id="{01A2E797-FCAC-4AAE-8753-4EDCB9C703E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74584</xdr:rowOff>
    </xdr:from>
    <xdr:ext cx="405111" cy="259045"/>
    <xdr:sp macro="" textlink="">
      <xdr:nvSpPr>
        <xdr:cNvPr id="297" name="【福祉施設】&#10;有形固定資産減価償却率最大値テキスト">
          <a:extLst>
            <a:ext uri="{FF2B5EF4-FFF2-40B4-BE49-F238E27FC236}">
              <a16:creationId xmlns:a16="http://schemas.microsoft.com/office/drawing/2014/main" id="{085C3DBC-641F-442D-AB49-CB6A564BA47E}"/>
            </a:ext>
          </a:extLst>
        </xdr:cNvPr>
        <xdr:cNvSpPr txBox="1"/>
      </xdr:nvSpPr>
      <xdr:spPr>
        <a:xfrm>
          <a:off x="4673600" y="1344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127907</xdr:rowOff>
    </xdr:from>
    <xdr:to>
      <xdr:col>24</xdr:col>
      <xdr:colOff>152400</xdr:colOff>
      <xdr:row>79</xdr:row>
      <xdr:rowOff>127907</xdr:rowOff>
    </xdr:to>
    <xdr:cxnSp macro="">
      <xdr:nvCxnSpPr>
        <xdr:cNvPr id="298" name="直線コネクタ 297">
          <a:extLst>
            <a:ext uri="{FF2B5EF4-FFF2-40B4-BE49-F238E27FC236}">
              <a16:creationId xmlns:a16="http://schemas.microsoft.com/office/drawing/2014/main" id="{60913BC1-D0EC-4388-90E4-03A64B746C5E}"/>
            </a:ext>
          </a:extLst>
        </xdr:cNvPr>
        <xdr:cNvCxnSpPr/>
      </xdr:nvCxnSpPr>
      <xdr:spPr>
        <a:xfrm>
          <a:off x="4546600" y="1367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76761</xdr:rowOff>
    </xdr:from>
    <xdr:ext cx="405111" cy="259045"/>
    <xdr:sp macro="" textlink="">
      <xdr:nvSpPr>
        <xdr:cNvPr id="299" name="【福祉施設】&#10;有形固定資産減価償却率平均値テキスト">
          <a:extLst>
            <a:ext uri="{FF2B5EF4-FFF2-40B4-BE49-F238E27FC236}">
              <a16:creationId xmlns:a16="http://schemas.microsoft.com/office/drawing/2014/main" id="{46ECDB61-EFAD-41AE-BFFB-D301457ADD60}"/>
            </a:ext>
          </a:extLst>
        </xdr:cNvPr>
        <xdr:cNvSpPr txBox="1"/>
      </xdr:nvSpPr>
      <xdr:spPr>
        <a:xfrm>
          <a:off x="4673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98334</xdr:rowOff>
    </xdr:from>
    <xdr:to>
      <xdr:col>24</xdr:col>
      <xdr:colOff>114300</xdr:colOff>
      <xdr:row>83</xdr:row>
      <xdr:rowOff>28484</xdr:rowOff>
    </xdr:to>
    <xdr:sp macro="" textlink="">
      <xdr:nvSpPr>
        <xdr:cNvPr id="300" name="フローチャート: 判断 299">
          <a:extLst>
            <a:ext uri="{FF2B5EF4-FFF2-40B4-BE49-F238E27FC236}">
              <a16:creationId xmlns:a16="http://schemas.microsoft.com/office/drawing/2014/main" id="{5AD46E7C-0B4D-4D43-938A-B70801914957}"/>
            </a:ext>
          </a:extLst>
        </xdr:cNvPr>
        <xdr:cNvSpPr/>
      </xdr:nvSpPr>
      <xdr:spPr>
        <a:xfrm>
          <a:off x="4584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132624</xdr:rowOff>
    </xdr:from>
    <xdr:to>
      <xdr:col>20</xdr:col>
      <xdr:colOff>38100</xdr:colOff>
      <xdr:row>83</xdr:row>
      <xdr:rowOff>62774</xdr:rowOff>
    </xdr:to>
    <xdr:sp macro="" textlink="">
      <xdr:nvSpPr>
        <xdr:cNvPr id="301" name="フローチャート: 判断 300">
          <a:extLst>
            <a:ext uri="{FF2B5EF4-FFF2-40B4-BE49-F238E27FC236}">
              <a16:creationId xmlns:a16="http://schemas.microsoft.com/office/drawing/2014/main" id="{BF6DA10B-235F-4F80-8A7F-6DF7CA844966}"/>
            </a:ext>
          </a:extLst>
        </xdr:cNvPr>
        <xdr:cNvSpPr/>
      </xdr:nvSpPr>
      <xdr:spPr>
        <a:xfrm>
          <a:off x="3746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302" name="フローチャート: 判断 301">
          <a:extLst>
            <a:ext uri="{FF2B5EF4-FFF2-40B4-BE49-F238E27FC236}">
              <a16:creationId xmlns:a16="http://schemas.microsoft.com/office/drawing/2014/main" id="{E6D0255C-3F39-47C5-AB5A-6C585725BB0A}"/>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303" name="フローチャート: 判断 302">
          <a:extLst>
            <a:ext uri="{FF2B5EF4-FFF2-40B4-BE49-F238E27FC236}">
              <a16:creationId xmlns:a16="http://schemas.microsoft.com/office/drawing/2014/main" id="{5329080B-49EB-48FA-9728-713C37BDD15B}"/>
            </a:ext>
          </a:extLst>
        </xdr:cNvPr>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304" name="フローチャート: 判断 303">
          <a:extLst>
            <a:ext uri="{FF2B5EF4-FFF2-40B4-BE49-F238E27FC236}">
              <a16:creationId xmlns:a16="http://schemas.microsoft.com/office/drawing/2014/main" id="{9E1F2FC9-3CB0-4C20-95F3-46F429312A1A}"/>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2C86560-6C3E-432C-AFE8-F702C35D66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CA62D30-14ED-49C5-9330-372A51D55D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6621C115-17DB-43DD-8CA0-7E40B5F4A6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F33AA25-BC63-4D07-A57A-BB044FC1F2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648925F8-5A3A-43E2-8838-DAC7DE2A65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77107</xdr:rowOff>
    </xdr:from>
    <xdr:to>
      <xdr:col>24</xdr:col>
      <xdr:colOff>114300</xdr:colOff>
      <xdr:row>80</xdr:row>
      <xdr:rowOff>7257</xdr:rowOff>
    </xdr:to>
    <xdr:sp macro="" textlink="">
      <xdr:nvSpPr>
        <xdr:cNvPr id="310" name="楕円 309">
          <a:extLst>
            <a:ext uri="{FF2B5EF4-FFF2-40B4-BE49-F238E27FC236}">
              <a16:creationId xmlns:a16="http://schemas.microsoft.com/office/drawing/2014/main" id="{0C7E06BB-B1EE-4B5A-8502-3F689F881687}"/>
            </a:ext>
          </a:extLst>
        </xdr:cNvPr>
        <xdr:cNvSpPr/>
      </xdr:nvSpPr>
      <xdr:spPr>
        <a:xfrm>
          <a:off x="4584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30134</xdr:rowOff>
    </xdr:from>
    <xdr:ext cx="405111" cy="259045"/>
    <xdr:sp macro="" textlink="">
      <xdr:nvSpPr>
        <xdr:cNvPr id="311" name="【福祉施設】&#10;有形固定資産減価償却率該当値テキスト">
          <a:extLst>
            <a:ext uri="{FF2B5EF4-FFF2-40B4-BE49-F238E27FC236}">
              <a16:creationId xmlns:a16="http://schemas.microsoft.com/office/drawing/2014/main" id="{25B6404D-C237-449B-BC3E-B6BEF342EB3E}"/>
            </a:ext>
          </a:extLst>
        </xdr:cNvPr>
        <xdr:cNvSpPr txBox="1"/>
      </xdr:nvSpPr>
      <xdr:spPr>
        <a:xfrm>
          <a:off x="4673600" y="13574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15058</xdr:rowOff>
    </xdr:from>
    <xdr:to>
      <xdr:col>20</xdr:col>
      <xdr:colOff>38100</xdr:colOff>
      <xdr:row>79</xdr:row>
      <xdr:rowOff>116658</xdr:rowOff>
    </xdr:to>
    <xdr:sp macro="" textlink="">
      <xdr:nvSpPr>
        <xdr:cNvPr id="312" name="楕円 311">
          <a:extLst>
            <a:ext uri="{FF2B5EF4-FFF2-40B4-BE49-F238E27FC236}">
              <a16:creationId xmlns:a16="http://schemas.microsoft.com/office/drawing/2014/main" id="{9DE0349E-3EF4-42A0-A2E6-07A1A2D64FD7}"/>
            </a:ext>
          </a:extLst>
        </xdr:cNvPr>
        <xdr:cNvSpPr/>
      </xdr:nvSpPr>
      <xdr:spPr>
        <a:xfrm>
          <a:off x="3746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65858</xdr:rowOff>
    </xdr:from>
    <xdr:to>
      <xdr:col>24</xdr:col>
      <xdr:colOff>63500</xdr:colOff>
      <xdr:row>79</xdr:row>
      <xdr:rowOff>127907</xdr:rowOff>
    </xdr:to>
    <xdr:cxnSp macro="">
      <xdr:nvCxnSpPr>
        <xdr:cNvPr id="313" name="直線コネクタ 312">
          <a:extLst>
            <a:ext uri="{FF2B5EF4-FFF2-40B4-BE49-F238E27FC236}">
              <a16:creationId xmlns:a16="http://schemas.microsoft.com/office/drawing/2014/main" id="{999344A6-01E0-4F76-83EE-53E1DE4213F9}"/>
            </a:ext>
          </a:extLst>
        </xdr:cNvPr>
        <xdr:cNvCxnSpPr/>
      </xdr:nvCxnSpPr>
      <xdr:spPr>
        <a:xfrm>
          <a:off x="3797300" y="1361040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314" name="楕円 313">
          <a:extLst>
            <a:ext uri="{FF2B5EF4-FFF2-40B4-BE49-F238E27FC236}">
              <a16:creationId xmlns:a16="http://schemas.microsoft.com/office/drawing/2014/main" id="{429DE1C7-5985-4650-B470-5353920F5B30}"/>
            </a:ext>
          </a:extLst>
        </xdr:cNvPr>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65858</xdr:rowOff>
    </xdr:to>
    <xdr:cxnSp macro="">
      <xdr:nvCxnSpPr>
        <xdr:cNvPr id="315" name="直線コネクタ 314">
          <a:extLst>
            <a:ext uri="{FF2B5EF4-FFF2-40B4-BE49-F238E27FC236}">
              <a16:creationId xmlns:a16="http://schemas.microsoft.com/office/drawing/2014/main" id="{7D0DB085-8AEE-4690-BB30-89E6012C3D16}"/>
            </a:ext>
          </a:extLst>
        </xdr:cNvPr>
        <xdr:cNvCxnSpPr/>
      </xdr:nvCxnSpPr>
      <xdr:spPr>
        <a:xfrm>
          <a:off x="2908300" y="135483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64044</xdr:rowOff>
    </xdr:from>
    <xdr:to>
      <xdr:col>10</xdr:col>
      <xdr:colOff>165100</xdr:colOff>
      <xdr:row>78</xdr:row>
      <xdr:rowOff>165644</xdr:rowOff>
    </xdr:to>
    <xdr:sp macro="" textlink="">
      <xdr:nvSpPr>
        <xdr:cNvPr id="316" name="楕円 315">
          <a:extLst>
            <a:ext uri="{FF2B5EF4-FFF2-40B4-BE49-F238E27FC236}">
              <a16:creationId xmlns:a16="http://schemas.microsoft.com/office/drawing/2014/main" id="{F4FCE285-C00E-42CB-B728-CF8CDE5FDB73}"/>
            </a:ext>
          </a:extLst>
        </xdr:cNvPr>
        <xdr:cNvSpPr/>
      </xdr:nvSpPr>
      <xdr:spPr>
        <a:xfrm>
          <a:off x="19685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114844</xdr:rowOff>
    </xdr:from>
    <xdr:to>
      <xdr:col>15</xdr:col>
      <xdr:colOff>50800</xdr:colOff>
      <xdr:row>79</xdr:row>
      <xdr:rowOff>3811</xdr:rowOff>
    </xdr:to>
    <xdr:cxnSp macro="">
      <xdr:nvCxnSpPr>
        <xdr:cNvPr id="317" name="直線コネクタ 316">
          <a:extLst>
            <a:ext uri="{FF2B5EF4-FFF2-40B4-BE49-F238E27FC236}">
              <a16:creationId xmlns:a16="http://schemas.microsoft.com/office/drawing/2014/main" id="{0F021234-BCB7-4846-B6A5-995EB013EDF7}"/>
            </a:ext>
          </a:extLst>
        </xdr:cNvPr>
        <xdr:cNvCxnSpPr/>
      </xdr:nvCxnSpPr>
      <xdr:spPr>
        <a:xfrm>
          <a:off x="2019300" y="13487944"/>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153851</xdr:rowOff>
    </xdr:from>
    <xdr:to>
      <xdr:col>6</xdr:col>
      <xdr:colOff>38100</xdr:colOff>
      <xdr:row>83</xdr:row>
      <xdr:rowOff>84001</xdr:rowOff>
    </xdr:to>
    <xdr:sp macro="" textlink="">
      <xdr:nvSpPr>
        <xdr:cNvPr id="318" name="楕円 317">
          <a:extLst>
            <a:ext uri="{FF2B5EF4-FFF2-40B4-BE49-F238E27FC236}">
              <a16:creationId xmlns:a16="http://schemas.microsoft.com/office/drawing/2014/main" id="{FFD40791-3E8A-481D-88DD-D5053275D37E}"/>
            </a:ext>
          </a:extLst>
        </xdr:cNvPr>
        <xdr:cNvSpPr/>
      </xdr:nvSpPr>
      <xdr:spPr>
        <a:xfrm>
          <a:off x="1079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114844</xdr:rowOff>
    </xdr:from>
    <xdr:to>
      <xdr:col>10</xdr:col>
      <xdr:colOff>114300</xdr:colOff>
      <xdr:row>83</xdr:row>
      <xdr:rowOff>33201</xdr:rowOff>
    </xdr:to>
    <xdr:cxnSp macro="">
      <xdr:nvCxnSpPr>
        <xdr:cNvPr id="319" name="直線コネクタ 318">
          <a:extLst>
            <a:ext uri="{FF2B5EF4-FFF2-40B4-BE49-F238E27FC236}">
              <a16:creationId xmlns:a16="http://schemas.microsoft.com/office/drawing/2014/main" id="{5DC0E7E7-129D-4569-B8DC-99400750A1E1}"/>
            </a:ext>
          </a:extLst>
        </xdr:cNvPr>
        <xdr:cNvCxnSpPr/>
      </xdr:nvCxnSpPr>
      <xdr:spPr>
        <a:xfrm flipV="1">
          <a:off x="1130300" y="13487944"/>
          <a:ext cx="889000" cy="7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53901</xdr:rowOff>
    </xdr:from>
    <xdr:ext cx="405111" cy="259045"/>
    <xdr:sp macro="" textlink="">
      <xdr:nvSpPr>
        <xdr:cNvPr id="320" name="n_1aveValue【福祉施設】&#10;有形固定資産減価償却率">
          <a:extLst>
            <a:ext uri="{FF2B5EF4-FFF2-40B4-BE49-F238E27FC236}">
              <a16:creationId xmlns:a16="http://schemas.microsoft.com/office/drawing/2014/main" id="{CC305665-25A8-440D-B288-FE18B9202F77}"/>
            </a:ext>
          </a:extLst>
        </xdr:cNvPr>
        <xdr:cNvSpPr txBox="1"/>
      </xdr:nvSpPr>
      <xdr:spPr>
        <a:xfrm>
          <a:off x="3582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321" name="n_2aveValue【福祉施設】&#10;有形固定資産減価償却率">
          <a:extLst>
            <a:ext uri="{FF2B5EF4-FFF2-40B4-BE49-F238E27FC236}">
              <a16:creationId xmlns:a16="http://schemas.microsoft.com/office/drawing/2014/main" id="{99D96E28-E84C-42D1-9A9B-74DA3B3CD2DD}"/>
            </a:ext>
          </a:extLst>
        </xdr:cNvPr>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22" name="n_3aveValue【福祉施設】&#10;有形固定資産減価償却率">
          <a:extLst>
            <a:ext uri="{FF2B5EF4-FFF2-40B4-BE49-F238E27FC236}">
              <a16:creationId xmlns:a16="http://schemas.microsoft.com/office/drawing/2014/main" id="{273D9C11-3EC6-4FBF-B657-70A14878F97A}"/>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23" name="n_4aveValue【福祉施設】&#10;有形固定資産減価償却率">
          <a:extLst>
            <a:ext uri="{FF2B5EF4-FFF2-40B4-BE49-F238E27FC236}">
              <a16:creationId xmlns:a16="http://schemas.microsoft.com/office/drawing/2014/main" id="{265343B6-4C32-44C3-9606-0C01FA2C693F}"/>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133185</xdr:rowOff>
    </xdr:from>
    <xdr:ext cx="405111" cy="259045"/>
    <xdr:sp macro="" textlink="">
      <xdr:nvSpPr>
        <xdr:cNvPr id="324" name="n_1mainValue【福祉施設】&#10;有形固定資産減価償却率">
          <a:extLst>
            <a:ext uri="{FF2B5EF4-FFF2-40B4-BE49-F238E27FC236}">
              <a16:creationId xmlns:a16="http://schemas.microsoft.com/office/drawing/2014/main" id="{0ABD4DAF-C3A4-422D-A6FF-70271B5664B0}"/>
            </a:ext>
          </a:extLst>
        </xdr:cNvPr>
        <xdr:cNvSpPr txBox="1"/>
      </xdr:nvSpPr>
      <xdr:spPr>
        <a:xfrm>
          <a:off x="35820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325" name="n_2mainValue【福祉施設】&#10;有形固定資産減価償却率">
          <a:extLst>
            <a:ext uri="{FF2B5EF4-FFF2-40B4-BE49-F238E27FC236}">
              <a16:creationId xmlns:a16="http://schemas.microsoft.com/office/drawing/2014/main" id="{E2CEF3C7-4A83-4C7B-880C-143B5EAB03D7}"/>
            </a:ext>
          </a:extLst>
        </xdr:cNvPr>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10721</xdr:rowOff>
    </xdr:from>
    <xdr:ext cx="405111" cy="259045"/>
    <xdr:sp macro="" textlink="">
      <xdr:nvSpPr>
        <xdr:cNvPr id="326" name="n_3mainValue【福祉施設】&#10;有形固定資産減価償却率">
          <a:extLst>
            <a:ext uri="{FF2B5EF4-FFF2-40B4-BE49-F238E27FC236}">
              <a16:creationId xmlns:a16="http://schemas.microsoft.com/office/drawing/2014/main" id="{B3C582F1-7745-492D-B492-0AFC8EEE9A8A}"/>
            </a:ext>
          </a:extLst>
        </xdr:cNvPr>
        <xdr:cNvSpPr txBox="1"/>
      </xdr:nvSpPr>
      <xdr:spPr>
        <a:xfrm>
          <a:off x="18167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75128</xdr:rowOff>
    </xdr:from>
    <xdr:ext cx="405111" cy="259045"/>
    <xdr:sp macro="" textlink="">
      <xdr:nvSpPr>
        <xdr:cNvPr id="327" name="n_4mainValue【福祉施設】&#10;有形固定資産減価償却率">
          <a:extLst>
            <a:ext uri="{FF2B5EF4-FFF2-40B4-BE49-F238E27FC236}">
              <a16:creationId xmlns:a16="http://schemas.microsoft.com/office/drawing/2014/main" id="{66B26755-9908-4DF5-9250-B8CBCE3E0D9C}"/>
            </a:ext>
          </a:extLst>
        </xdr:cNvPr>
        <xdr:cNvSpPr txBox="1"/>
      </xdr:nvSpPr>
      <xdr:spPr>
        <a:xfrm>
          <a:off x="927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8" name="正方形/長方形 327">
          <a:extLst>
            <a:ext uri="{FF2B5EF4-FFF2-40B4-BE49-F238E27FC236}">
              <a16:creationId xmlns:a16="http://schemas.microsoft.com/office/drawing/2014/main" id="{8DB9FE28-C730-4118-877C-F95979A22D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9" name="正方形/長方形 328">
          <a:extLst>
            <a:ext uri="{FF2B5EF4-FFF2-40B4-BE49-F238E27FC236}">
              <a16:creationId xmlns:a16="http://schemas.microsoft.com/office/drawing/2014/main" id="{78C54BC0-3C4C-4C5E-A9EE-344B28A37D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0" name="正方形/長方形 329">
          <a:extLst>
            <a:ext uri="{FF2B5EF4-FFF2-40B4-BE49-F238E27FC236}">
              <a16:creationId xmlns:a16="http://schemas.microsoft.com/office/drawing/2014/main" id="{13F5D431-9C7D-463D-96C6-40C097B7A1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1" name="正方形/長方形 330">
          <a:extLst>
            <a:ext uri="{FF2B5EF4-FFF2-40B4-BE49-F238E27FC236}">
              <a16:creationId xmlns:a16="http://schemas.microsoft.com/office/drawing/2014/main" id="{1AB4A742-F21A-458F-A94E-7B8FA7BDE2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2" name="正方形/長方形 331">
          <a:extLst>
            <a:ext uri="{FF2B5EF4-FFF2-40B4-BE49-F238E27FC236}">
              <a16:creationId xmlns:a16="http://schemas.microsoft.com/office/drawing/2014/main" id="{739B9204-20BF-46B9-BA50-87601A6827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3" name="正方形/長方形 332">
          <a:extLst>
            <a:ext uri="{FF2B5EF4-FFF2-40B4-BE49-F238E27FC236}">
              <a16:creationId xmlns:a16="http://schemas.microsoft.com/office/drawing/2014/main" id="{69D9C11A-5C0C-476F-8F07-3142ABFC9C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4" name="正方形/長方形 333">
          <a:extLst>
            <a:ext uri="{FF2B5EF4-FFF2-40B4-BE49-F238E27FC236}">
              <a16:creationId xmlns:a16="http://schemas.microsoft.com/office/drawing/2014/main" id="{BDAB5B3F-0BFC-4221-A428-5BD979AA20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5" name="正方形/長方形 334">
          <a:extLst>
            <a:ext uri="{FF2B5EF4-FFF2-40B4-BE49-F238E27FC236}">
              <a16:creationId xmlns:a16="http://schemas.microsoft.com/office/drawing/2014/main" id="{943AA934-2E2D-42B9-89EF-FAC51EFE198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6" name="テキスト ボックス 335">
          <a:extLst>
            <a:ext uri="{FF2B5EF4-FFF2-40B4-BE49-F238E27FC236}">
              <a16:creationId xmlns:a16="http://schemas.microsoft.com/office/drawing/2014/main" id="{B14F64C3-009B-4F5D-84C1-4B71B98229A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7" name="直線コネクタ 336">
          <a:extLst>
            <a:ext uri="{FF2B5EF4-FFF2-40B4-BE49-F238E27FC236}">
              <a16:creationId xmlns:a16="http://schemas.microsoft.com/office/drawing/2014/main" id="{D9B5811E-2A04-4347-9FD4-D95C7B02DA1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8" name="直線コネクタ 337">
          <a:extLst>
            <a:ext uri="{FF2B5EF4-FFF2-40B4-BE49-F238E27FC236}">
              <a16:creationId xmlns:a16="http://schemas.microsoft.com/office/drawing/2014/main" id="{DDF17CF7-CA49-40DF-B0C6-916C6338A1D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9" name="テキスト ボックス 338">
          <a:extLst>
            <a:ext uri="{FF2B5EF4-FFF2-40B4-BE49-F238E27FC236}">
              <a16:creationId xmlns:a16="http://schemas.microsoft.com/office/drawing/2014/main" id="{8EEA9086-ABA9-4E53-A48B-E438B789701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40" name="直線コネクタ 339">
          <a:extLst>
            <a:ext uri="{FF2B5EF4-FFF2-40B4-BE49-F238E27FC236}">
              <a16:creationId xmlns:a16="http://schemas.microsoft.com/office/drawing/2014/main" id="{B655DABE-204E-4507-A2FB-46277A807A6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1" name="テキスト ボックス 340">
          <a:extLst>
            <a:ext uri="{FF2B5EF4-FFF2-40B4-BE49-F238E27FC236}">
              <a16:creationId xmlns:a16="http://schemas.microsoft.com/office/drawing/2014/main" id="{1675898D-B3D5-483E-A5A0-31861D2AD66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2" name="直線コネクタ 341">
          <a:extLst>
            <a:ext uri="{FF2B5EF4-FFF2-40B4-BE49-F238E27FC236}">
              <a16:creationId xmlns:a16="http://schemas.microsoft.com/office/drawing/2014/main" id="{AF9B0924-547F-4D21-BDD4-795E8561129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3" name="テキスト ボックス 342">
          <a:extLst>
            <a:ext uri="{FF2B5EF4-FFF2-40B4-BE49-F238E27FC236}">
              <a16:creationId xmlns:a16="http://schemas.microsoft.com/office/drawing/2014/main" id="{B993624F-06DC-4AAB-91F0-3B6D8BE3DA0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4" name="直線コネクタ 343">
          <a:extLst>
            <a:ext uri="{FF2B5EF4-FFF2-40B4-BE49-F238E27FC236}">
              <a16:creationId xmlns:a16="http://schemas.microsoft.com/office/drawing/2014/main" id="{B50B013C-5E94-4138-800B-062BB8A13D6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5" name="テキスト ボックス 344">
          <a:extLst>
            <a:ext uri="{FF2B5EF4-FFF2-40B4-BE49-F238E27FC236}">
              <a16:creationId xmlns:a16="http://schemas.microsoft.com/office/drawing/2014/main" id="{C7AA97AD-061A-41B4-93B2-1128E73A1CE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6" name="直線コネクタ 345">
          <a:extLst>
            <a:ext uri="{FF2B5EF4-FFF2-40B4-BE49-F238E27FC236}">
              <a16:creationId xmlns:a16="http://schemas.microsoft.com/office/drawing/2014/main" id="{3EB16F54-5BF9-414E-AFE1-DA561B1D53B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7" name="テキスト ボックス 346">
          <a:extLst>
            <a:ext uri="{FF2B5EF4-FFF2-40B4-BE49-F238E27FC236}">
              <a16:creationId xmlns:a16="http://schemas.microsoft.com/office/drawing/2014/main" id="{B611BEF4-0C66-430A-A80D-DB9AAE0C921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8" name="直線コネクタ 347">
          <a:extLst>
            <a:ext uri="{FF2B5EF4-FFF2-40B4-BE49-F238E27FC236}">
              <a16:creationId xmlns:a16="http://schemas.microsoft.com/office/drawing/2014/main" id="{99981A5D-4996-46A1-9A82-86D991C84F5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9" name="テキスト ボックス 348">
          <a:extLst>
            <a:ext uri="{FF2B5EF4-FFF2-40B4-BE49-F238E27FC236}">
              <a16:creationId xmlns:a16="http://schemas.microsoft.com/office/drawing/2014/main" id="{C5F7F7DC-33BE-4A1F-8314-AF96F0BC92E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50" name="直線コネクタ 349">
          <a:extLst>
            <a:ext uri="{FF2B5EF4-FFF2-40B4-BE49-F238E27FC236}">
              <a16:creationId xmlns:a16="http://schemas.microsoft.com/office/drawing/2014/main" id="{C79586AB-0925-49C6-80B4-CDB27FDD7F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1" name="テキスト ボックス 350">
          <a:extLst>
            <a:ext uri="{FF2B5EF4-FFF2-40B4-BE49-F238E27FC236}">
              <a16:creationId xmlns:a16="http://schemas.microsoft.com/office/drawing/2014/main" id="{46BBFE66-5573-4C50-ADCF-CC86CDF03AB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2" name="【福祉施設】&#10;一人当たり面積グラフ枠">
          <a:extLst>
            <a:ext uri="{FF2B5EF4-FFF2-40B4-BE49-F238E27FC236}">
              <a16:creationId xmlns:a16="http://schemas.microsoft.com/office/drawing/2014/main" id="{0243330A-03B2-4D44-8FF2-A0026027384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3" name="直線コネクタ 352">
          <a:extLst>
            <a:ext uri="{FF2B5EF4-FFF2-40B4-BE49-F238E27FC236}">
              <a16:creationId xmlns:a16="http://schemas.microsoft.com/office/drawing/2014/main" id="{05E92CE7-3A4B-400A-99E7-E84DA07E4A7D}"/>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4" name="【福祉施設】&#10;一人当たり面積最小値テキスト">
          <a:extLst>
            <a:ext uri="{FF2B5EF4-FFF2-40B4-BE49-F238E27FC236}">
              <a16:creationId xmlns:a16="http://schemas.microsoft.com/office/drawing/2014/main" id="{2DAF7480-B949-46D8-A658-96A7B4D4E3E6}"/>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5" name="直線コネクタ 354">
          <a:extLst>
            <a:ext uri="{FF2B5EF4-FFF2-40B4-BE49-F238E27FC236}">
              <a16:creationId xmlns:a16="http://schemas.microsoft.com/office/drawing/2014/main" id="{FD390912-646C-4498-A3BE-B683D5454148}"/>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6" name="【福祉施設】&#10;一人当たり面積最大値テキスト">
          <a:extLst>
            <a:ext uri="{FF2B5EF4-FFF2-40B4-BE49-F238E27FC236}">
              <a16:creationId xmlns:a16="http://schemas.microsoft.com/office/drawing/2014/main" id="{03A8124D-CC03-4D64-A947-13899499054B}"/>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7" name="直線コネクタ 356">
          <a:extLst>
            <a:ext uri="{FF2B5EF4-FFF2-40B4-BE49-F238E27FC236}">
              <a16:creationId xmlns:a16="http://schemas.microsoft.com/office/drawing/2014/main" id="{3EB5E095-2C98-4979-A2F0-CD79E72E56ED}"/>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8" name="【福祉施設】&#10;一人当たり面積平均値テキスト">
          <a:extLst>
            <a:ext uri="{FF2B5EF4-FFF2-40B4-BE49-F238E27FC236}">
              <a16:creationId xmlns:a16="http://schemas.microsoft.com/office/drawing/2014/main" id="{14ED8764-DBBF-4136-BCA0-F47EAB2054BA}"/>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9" name="フローチャート: 判断 358">
          <a:extLst>
            <a:ext uri="{FF2B5EF4-FFF2-40B4-BE49-F238E27FC236}">
              <a16:creationId xmlns:a16="http://schemas.microsoft.com/office/drawing/2014/main" id="{1BC70581-E3E9-4EA4-8DEB-3BEBDFAE7099}"/>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60" name="フローチャート: 判断 359">
          <a:extLst>
            <a:ext uri="{FF2B5EF4-FFF2-40B4-BE49-F238E27FC236}">
              <a16:creationId xmlns:a16="http://schemas.microsoft.com/office/drawing/2014/main" id="{A0AFA2FB-EE2A-4A68-BC32-234B9097CA43}"/>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1" name="フローチャート: 判断 360">
          <a:extLst>
            <a:ext uri="{FF2B5EF4-FFF2-40B4-BE49-F238E27FC236}">
              <a16:creationId xmlns:a16="http://schemas.microsoft.com/office/drawing/2014/main" id="{A3D31643-0588-4465-A30B-EC881F12755E}"/>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2" name="フローチャート: 判断 361">
          <a:extLst>
            <a:ext uri="{FF2B5EF4-FFF2-40B4-BE49-F238E27FC236}">
              <a16:creationId xmlns:a16="http://schemas.microsoft.com/office/drawing/2014/main" id="{D4E4BC56-1A36-406B-9F1B-A50AE6EF8A57}"/>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3" name="フローチャート: 判断 362">
          <a:extLst>
            <a:ext uri="{FF2B5EF4-FFF2-40B4-BE49-F238E27FC236}">
              <a16:creationId xmlns:a16="http://schemas.microsoft.com/office/drawing/2014/main" id="{C3387289-A38B-4A79-A24D-525FDEC202AD}"/>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8F0D47A3-EDAD-4567-A024-4354AAFB7B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DB39156-D336-425F-BC95-7D74A7ACA8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11CCAE49-DAD9-497E-B360-0FB5872E6E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72D9DAF9-A079-4836-B6AC-38A6A9FA0F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B5CCD34E-D3CF-4F60-8EE8-04C4B58634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74930</xdr:rowOff>
    </xdr:from>
    <xdr:to>
      <xdr:col>55</xdr:col>
      <xdr:colOff>50800</xdr:colOff>
      <xdr:row>84</xdr:row>
      <xdr:rowOff>5080</xdr:rowOff>
    </xdr:to>
    <xdr:sp macro="" textlink="">
      <xdr:nvSpPr>
        <xdr:cNvPr id="369" name="楕円 368">
          <a:extLst>
            <a:ext uri="{FF2B5EF4-FFF2-40B4-BE49-F238E27FC236}">
              <a16:creationId xmlns:a16="http://schemas.microsoft.com/office/drawing/2014/main" id="{28A3EBC4-EF02-401D-941A-E8BE353CD76C}"/>
            </a:ext>
          </a:extLst>
        </xdr:cNvPr>
        <xdr:cNvSpPr/>
      </xdr:nvSpPr>
      <xdr:spPr>
        <a:xfrm>
          <a:off x="10426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97807</xdr:rowOff>
    </xdr:from>
    <xdr:ext cx="469744" cy="259045"/>
    <xdr:sp macro="" textlink="">
      <xdr:nvSpPr>
        <xdr:cNvPr id="370" name="【福祉施設】&#10;一人当たり面積該当値テキスト">
          <a:extLst>
            <a:ext uri="{FF2B5EF4-FFF2-40B4-BE49-F238E27FC236}">
              <a16:creationId xmlns:a16="http://schemas.microsoft.com/office/drawing/2014/main" id="{10F68D41-19EE-46F8-879A-F72E73E37E93}"/>
            </a:ext>
          </a:extLst>
        </xdr:cNvPr>
        <xdr:cNvSpPr txBox="1"/>
      </xdr:nvSpPr>
      <xdr:spPr>
        <a:xfrm>
          <a:off x="10515600"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85816</xdr:rowOff>
    </xdr:from>
    <xdr:to>
      <xdr:col>50</xdr:col>
      <xdr:colOff>165100</xdr:colOff>
      <xdr:row>84</xdr:row>
      <xdr:rowOff>15966</xdr:rowOff>
    </xdr:to>
    <xdr:sp macro="" textlink="">
      <xdr:nvSpPr>
        <xdr:cNvPr id="371" name="楕円 370">
          <a:extLst>
            <a:ext uri="{FF2B5EF4-FFF2-40B4-BE49-F238E27FC236}">
              <a16:creationId xmlns:a16="http://schemas.microsoft.com/office/drawing/2014/main" id="{D72343DA-D250-489A-8032-2B61278DF1E0}"/>
            </a:ext>
          </a:extLst>
        </xdr:cNvPr>
        <xdr:cNvSpPr/>
      </xdr:nvSpPr>
      <xdr:spPr>
        <a:xfrm>
          <a:off x="9588500" y="143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125730</xdr:rowOff>
    </xdr:from>
    <xdr:to>
      <xdr:col>55</xdr:col>
      <xdr:colOff>0</xdr:colOff>
      <xdr:row>83</xdr:row>
      <xdr:rowOff>136616</xdr:rowOff>
    </xdr:to>
    <xdr:cxnSp macro="">
      <xdr:nvCxnSpPr>
        <xdr:cNvPr id="372" name="直線コネクタ 371">
          <a:extLst>
            <a:ext uri="{FF2B5EF4-FFF2-40B4-BE49-F238E27FC236}">
              <a16:creationId xmlns:a16="http://schemas.microsoft.com/office/drawing/2014/main" id="{33F2AAA2-13EA-44C6-930F-3DEFCC8EC937}"/>
            </a:ext>
          </a:extLst>
        </xdr:cNvPr>
        <xdr:cNvCxnSpPr/>
      </xdr:nvCxnSpPr>
      <xdr:spPr>
        <a:xfrm flipV="1">
          <a:off x="9639300" y="1435608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97789</xdr:rowOff>
    </xdr:from>
    <xdr:to>
      <xdr:col>46</xdr:col>
      <xdr:colOff>38100</xdr:colOff>
      <xdr:row>84</xdr:row>
      <xdr:rowOff>27939</xdr:rowOff>
    </xdr:to>
    <xdr:sp macro="" textlink="">
      <xdr:nvSpPr>
        <xdr:cNvPr id="373" name="楕円 372">
          <a:extLst>
            <a:ext uri="{FF2B5EF4-FFF2-40B4-BE49-F238E27FC236}">
              <a16:creationId xmlns:a16="http://schemas.microsoft.com/office/drawing/2014/main" id="{2B5C75BB-723E-452F-9916-236195EE1F9F}"/>
            </a:ext>
          </a:extLst>
        </xdr:cNvPr>
        <xdr:cNvSpPr/>
      </xdr:nvSpPr>
      <xdr:spPr>
        <a:xfrm>
          <a:off x="8699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136616</xdr:rowOff>
    </xdr:from>
    <xdr:to>
      <xdr:col>50</xdr:col>
      <xdr:colOff>114300</xdr:colOff>
      <xdr:row>83</xdr:row>
      <xdr:rowOff>148589</xdr:rowOff>
    </xdr:to>
    <xdr:cxnSp macro="">
      <xdr:nvCxnSpPr>
        <xdr:cNvPr id="374" name="直線コネクタ 373">
          <a:extLst>
            <a:ext uri="{FF2B5EF4-FFF2-40B4-BE49-F238E27FC236}">
              <a16:creationId xmlns:a16="http://schemas.microsoft.com/office/drawing/2014/main" id="{97AA542A-F7D4-4693-8D95-7359EDAFD36A}"/>
            </a:ext>
          </a:extLst>
        </xdr:cNvPr>
        <xdr:cNvCxnSpPr/>
      </xdr:nvCxnSpPr>
      <xdr:spPr>
        <a:xfrm flipV="1">
          <a:off x="8750300" y="14366966"/>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105411</xdr:rowOff>
    </xdr:from>
    <xdr:to>
      <xdr:col>41</xdr:col>
      <xdr:colOff>101600</xdr:colOff>
      <xdr:row>84</xdr:row>
      <xdr:rowOff>35561</xdr:rowOff>
    </xdr:to>
    <xdr:sp macro="" textlink="">
      <xdr:nvSpPr>
        <xdr:cNvPr id="375" name="楕円 374">
          <a:extLst>
            <a:ext uri="{FF2B5EF4-FFF2-40B4-BE49-F238E27FC236}">
              <a16:creationId xmlns:a16="http://schemas.microsoft.com/office/drawing/2014/main" id="{FE4D6CAD-0F32-485A-92FA-733AA90A80C4}"/>
            </a:ext>
          </a:extLst>
        </xdr:cNvPr>
        <xdr:cNvSpPr/>
      </xdr:nvSpPr>
      <xdr:spPr>
        <a:xfrm>
          <a:off x="7810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148589</xdr:rowOff>
    </xdr:from>
    <xdr:to>
      <xdr:col>45</xdr:col>
      <xdr:colOff>177800</xdr:colOff>
      <xdr:row>83</xdr:row>
      <xdr:rowOff>156211</xdr:rowOff>
    </xdr:to>
    <xdr:cxnSp macro="">
      <xdr:nvCxnSpPr>
        <xdr:cNvPr id="376" name="直線コネクタ 375">
          <a:extLst>
            <a:ext uri="{FF2B5EF4-FFF2-40B4-BE49-F238E27FC236}">
              <a16:creationId xmlns:a16="http://schemas.microsoft.com/office/drawing/2014/main" id="{CE8A5F38-EB62-49EA-8279-7ADB9FA2A8F1}"/>
            </a:ext>
          </a:extLst>
        </xdr:cNvPr>
        <xdr:cNvCxnSpPr/>
      </xdr:nvCxnSpPr>
      <xdr:spPr>
        <a:xfrm flipV="1">
          <a:off x="7861300" y="1437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64044</xdr:rowOff>
    </xdr:from>
    <xdr:to>
      <xdr:col>36</xdr:col>
      <xdr:colOff>165100</xdr:colOff>
      <xdr:row>85</xdr:row>
      <xdr:rowOff>165644</xdr:rowOff>
    </xdr:to>
    <xdr:sp macro="" textlink="">
      <xdr:nvSpPr>
        <xdr:cNvPr id="377" name="楕円 376">
          <a:extLst>
            <a:ext uri="{FF2B5EF4-FFF2-40B4-BE49-F238E27FC236}">
              <a16:creationId xmlns:a16="http://schemas.microsoft.com/office/drawing/2014/main" id="{14C88856-03BA-472A-B45D-D2A3CE2A53D8}"/>
            </a:ext>
          </a:extLst>
        </xdr:cNvPr>
        <xdr:cNvSpPr/>
      </xdr:nvSpPr>
      <xdr:spPr>
        <a:xfrm>
          <a:off x="6921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156211</xdr:rowOff>
    </xdr:from>
    <xdr:to>
      <xdr:col>41</xdr:col>
      <xdr:colOff>50800</xdr:colOff>
      <xdr:row>85</xdr:row>
      <xdr:rowOff>114844</xdr:rowOff>
    </xdr:to>
    <xdr:cxnSp macro="">
      <xdr:nvCxnSpPr>
        <xdr:cNvPr id="378" name="直線コネクタ 377">
          <a:extLst>
            <a:ext uri="{FF2B5EF4-FFF2-40B4-BE49-F238E27FC236}">
              <a16:creationId xmlns:a16="http://schemas.microsoft.com/office/drawing/2014/main" id="{4192E0A8-0AB5-459C-BB37-6ABA3C5055D9}"/>
            </a:ext>
          </a:extLst>
        </xdr:cNvPr>
        <xdr:cNvCxnSpPr/>
      </xdr:nvCxnSpPr>
      <xdr:spPr>
        <a:xfrm flipV="1">
          <a:off x="6972300" y="14386561"/>
          <a:ext cx="889000" cy="30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9" name="n_1aveValue【福祉施設】&#10;一人当たり面積">
          <a:extLst>
            <a:ext uri="{FF2B5EF4-FFF2-40B4-BE49-F238E27FC236}">
              <a16:creationId xmlns:a16="http://schemas.microsoft.com/office/drawing/2014/main" id="{C06F590F-9683-4365-9277-817CAC5C9225}"/>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80" name="n_2aveValue【福祉施設】&#10;一人当たり面積">
          <a:extLst>
            <a:ext uri="{FF2B5EF4-FFF2-40B4-BE49-F238E27FC236}">
              <a16:creationId xmlns:a16="http://schemas.microsoft.com/office/drawing/2014/main" id="{B8E62635-F6CD-47CC-AE69-0CFA6DCB18B9}"/>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1" name="n_3aveValue【福祉施設】&#10;一人当たり面積">
          <a:extLst>
            <a:ext uri="{FF2B5EF4-FFF2-40B4-BE49-F238E27FC236}">
              <a16:creationId xmlns:a16="http://schemas.microsoft.com/office/drawing/2014/main" id="{A4872D4C-E61B-43DF-9E72-55491169FB5F}"/>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2" name="n_4aveValue【福祉施設】&#10;一人当たり面積">
          <a:extLst>
            <a:ext uri="{FF2B5EF4-FFF2-40B4-BE49-F238E27FC236}">
              <a16:creationId xmlns:a16="http://schemas.microsoft.com/office/drawing/2014/main" id="{587C2A1D-B3B7-45B2-8B9F-EEAD4B307995}"/>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32493</xdr:rowOff>
    </xdr:from>
    <xdr:ext cx="469744" cy="259045"/>
    <xdr:sp macro="" textlink="">
      <xdr:nvSpPr>
        <xdr:cNvPr id="383" name="n_1mainValue【福祉施設】&#10;一人当たり面積">
          <a:extLst>
            <a:ext uri="{FF2B5EF4-FFF2-40B4-BE49-F238E27FC236}">
              <a16:creationId xmlns:a16="http://schemas.microsoft.com/office/drawing/2014/main" id="{1D3E72B1-BF1F-4408-948C-FFF8ABA35943}"/>
            </a:ext>
          </a:extLst>
        </xdr:cNvPr>
        <xdr:cNvSpPr txBox="1"/>
      </xdr:nvSpPr>
      <xdr:spPr>
        <a:xfrm>
          <a:off x="9391727" y="1409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44466</xdr:rowOff>
    </xdr:from>
    <xdr:ext cx="469744" cy="259045"/>
    <xdr:sp macro="" textlink="">
      <xdr:nvSpPr>
        <xdr:cNvPr id="384" name="n_2mainValue【福祉施設】&#10;一人当たり面積">
          <a:extLst>
            <a:ext uri="{FF2B5EF4-FFF2-40B4-BE49-F238E27FC236}">
              <a16:creationId xmlns:a16="http://schemas.microsoft.com/office/drawing/2014/main" id="{A84B27D0-D83D-4935-BFDA-E8FE25BB10A3}"/>
            </a:ext>
          </a:extLst>
        </xdr:cNvPr>
        <xdr:cNvSpPr txBox="1"/>
      </xdr:nvSpPr>
      <xdr:spPr>
        <a:xfrm>
          <a:off x="8515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52088</xdr:rowOff>
    </xdr:from>
    <xdr:ext cx="469744" cy="259045"/>
    <xdr:sp macro="" textlink="">
      <xdr:nvSpPr>
        <xdr:cNvPr id="385" name="n_3mainValue【福祉施設】&#10;一人当たり面積">
          <a:extLst>
            <a:ext uri="{FF2B5EF4-FFF2-40B4-BE49-F238E27FC236}">
              <a16:creationId xmlns:a16="http://schemas.microsoft.com/office/drawing/2014/main" id="{1015BFBD-0B39-4D7C-8653-12B7025592E4}"/>
            </a:ext>
          </a:extLst>
        </xdr:cNvPr>
        <xdr:cNvSpPr txBox="1"/>
      </xdr:nvSpPr>
      <xdr:spPr>
        <a:xfrm>
          <a:off x="7626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156771</xdr:rowOff>
    </xdr:from>
    <xdr:ext cx="469744" cy="259045"/>
    <xdr:sp macro="" textlink="">
      <xdr:nvSpPr>
        <xdr:cNvPr id="386" name="n_4mainValue【福祉施設】&#10;一人当たり面積">
          <a:extLst>
            <a:ext uri="{FF2B5EF4-FFF2-40B4-BE49-F238E27FC236}">
              <a16:creationId xmlns:a16="http://schemas.microsoft.com/office/drawing/2014/main" id="{310AA9B5-70DA-453B-8CB5-4193FB4A883F}"/>
            </a:ext>
          </a:extLst>
        </xdr:cNvPr>
        <xdr:cNvSpPr txBox="1"/>
      </xdr:nvSpPr>
      <xdr:spPr>
        <a:xfrm>
          <a:off x="6737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7" name="正方形/長方形 386">
          <a:extLst>
            <a:ext uri="{FF2B5EF4-FFF2-40B4-BE49-F238E27FC236}">
              <a16:creationId xmlns:a16="http://schemas.microsoft.com/office/drawing/2014/main" id="{69521AFB-5D86-4785-A1FA-85E4D8BB4B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8" name="正方形/長方形 387">
          <a:extLst>
            <a:ext uri="{FF2B5EF4-FFF2-40B4-BE49-F238E27FC236}">
              <a16:creationId xmlns:a16="http://schemas.microsoft.com/office/drawing/2014/main" id="{F6225E67-CDF1-4DC5-8834-64DEB7F0E0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9" name="正方形/長方形 388">
          <a:extLst>
            <a:ext uri="{FF2B5EF4-FFF2-40B4-BE49-F238E27FC236}">
              <a16:creationId xmlns:a16="http://schemas.microsoft.com/office/drawing/2014/main" id="{72D83690-496E-42CF-B19D-79F173549B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90" name="正方形/長方形 389">
          <a:extLst>
            <a:ext uri="{FF2B5EF4-FFF2-40B4-BE49-F238E27FC236}">
              <a16:creationId xmlns:a16="http://schemas.microsoft.com/office/drawing/2014/main" id="{EFB33EAE-51B8-49F0-BDBE-00F3F23590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1" name="正方形/長方形 390">
          <a:extLst>
            <a:ext uri="{FF2B5EF4-FFF2-40B4-BE49-F238E27FC236}">
              <a16:creationId xmlns:a16="http://schemas.microsoft.com/office/drawing/2014/main" id="{30AFC469-F11B-4E0E-8EF3-8F9BB6C878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2" name="正方形/長方形 391">
          <a:extLst>
            <a:ext uri="{FF2B5EF4-FFF2-40B4-BE49-F238E27FC236}">
              <a16:creationId xmlns:a16="http://schemas.microsoft.com/office/drawing/2014/main" id="{2FE0395B-CE29-4ABA-A6AB-2C662C6BB7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3" name="正方形/長方形 392">
          <a:extLst>
            <a:ext uri="{FF2B5EF4-FFF2-40B4-BE49-F238E27FC236}">
              <a16:creationId xmlns:a16="http://schemas.microsoft.com/office/drawing/2014/main" id="{4F16BBAB-65E2-4D7D-8369-A4A11B0B1D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正方形/長方形 393">
          <a:extLst>
            <a:ext uri="{FF2B5EF4-FFF2-40B4-BE49-F238E27FC236}">
              <a16:creationId xmlns:a16="http://schemas.microsoft.com/office/drawing/2014/main" id="{A37E3A2A-C34A-4EFC-AC0F-32E7F220204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971BC02A-55BE-49F2-A98B-56F2D8F4EF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2E313C7F-3714-4BDC-8168-1BDEBEF4860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9497A831-D087-442A-94A9-3D9AC210F3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47ED4673-798A-4D31-810B-29CF1E7048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25A1B98E-CC83-455A-9E20-B4531C095F1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334E981C-C26C-4FA1-8916-A75DAD0FB68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BF6EBCFE-455B-4AA2-B2BF-0E597BB870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9E697CAB-89DF-446D-912B-00E4A4EB3B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a:extLst>
            <a:ext uri="{FF2B5EF4-FFF2-40B4-BE49-F238E27FC236}">
              <a16:creationId xmlns:a16="http://schemas.microsoft.com/office/drawing/2014/main" id="{CC644601-5BF1-4971-A2DE-C7737CE40F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a:extLst>
            <a:ext uri="{FF2B5EF4-FFF2-40B4-BE49-F238E27FC236}">
              <a16:creationId xmlns:a16="http://schemas.microsoft.com/office/drawing/2014/main" id="{AC8058BF-FAA7-4153-AD87-59C587B096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a:extLst>
            <a:ext uri="{FF2B5EF4-FFF2-40B4-BE49-F238E27FC236}">
              <a16:creationId xmlns:a16="http://schemas.microsoft.com/office/drawing/2014/main" id="{BA08FB1E-2A1F-49D0-911D-8713C88BEC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a:extLst>
            <a:ext uri="{FF2B5EF4-FFF2-40B4-BE49-F238E27FC236}">
              <a16:creationId xmlns:a16="http://schemas.microsoft.com/office/drawing/2014/main" id="{F1A66291-BD42-48A3-84AD-CB56DFB740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a:extLst>
            <a:ext uri="{FF2B5EF4-FFF2-40B4-BE49-F238E27FC236}">
              <a16:creationId xmlns:a16="http://schemas.microsoft.com/office/drawing/2014/main" id="{AA698876-2140-4A2C-B873-8A5582B93E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a:extLst>
            <a:ext uri="{FF2B5EF4-FFF2-40B4-BE49-F238E27FC236}">
              <a16:creationId xmlns:a16="http://schemas.microsoft.com/office/drawing/2014/main" id="{1A9E8EB1-51C5-4AAB-8435-85173D0C12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a:extLst>
            <a:ext uri="{FF2B5EF4-FFF2-40B4-BE49-F238E27FC236}">
              <a16:creationId xmlns:a16="http://schemas.microsoft.com/office/drawing/2014/main" id="{3B420332-0869-4F45-A168-9DEF70E06C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28844638-E40F-425A-8C0C-4E12D1C5245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1EEBB165-6DAC-4A97-B114-D99396AEC3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4B4B31D8-F3A8-40E7-B25B-1714256FB4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E0EBE2BE-F747-42C1-8318-91D01ECA0E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4CA6DDC7-102F-4CC8-B3B4-F8F66830311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30CAAAE-FCB4-44F2-89E7-1CD7F556F1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B7CF8419-1D6D-4AA4-9317-892599946C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AAA95185-CA0A-4C81-83AD-F5432F9FAA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6CDC42A7-01F2-4E1C-91B6-20492F6AC76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51441602-D8FE-4DE0-8148-66AAC3F3219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07E29AB5-64BE-487E-8D12-991504F36E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648760A0-CB1B-432D-9F42-6E6A95673E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F96F0CFC-59D2-4716-862C-30977FE568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FB9D8FA0-1071-437D-9AF7-2C0022B5FA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D0E26734-AD30-468C-8D6D-E9849529AF3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95D36301-637D-4AEA-A455-8EEA4FC422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146330EB-1618-4CFB-B86E-341F9965CE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a:extLst>
            <a:ext uri="{FF2B5EF4-FFF2-40B4-BE49-F238E27FC236}">
              <a16:creationId xmlns:a16="http://schemas.microsoft.com/office/drawing/2014/main" id="{C402639C-4F0D-42E3-A509-113E02630E0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a:extLst>
            <a:ext uri="{FF2B5EF4-FFF2-40B4-BE49-F238E27FC236}">
              <a16:creationId xmlns:a16="http://schemas.microsoft.com/office/drawing/2014/main" id="{FF8743E2-1C8F-4D24-B9D9-89AC154057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9" name="テキスト ボックス 428">
          <a:extLst>
            <a:ext uri="{FF2B5EF4-FFF2-40B4-BE49-F238E27FC236}">
              <a16:creationId xmlns:a16="http://schemas.microsoft.com/office/drawing/2014/main" id="{4D0965A1-833F-4FA5-968F-BF87E1E3C88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a:extLst>
            <a:ext uri="{FF2B5EF4-FFF2-40B4-BE49-F238E27FC236}">
              <a16:creationId xmlns:a16="http://schemas.microsoft.com/office/drawing/2014/main" id="{90F7DE4C-649C-42E4-9CD9-99955AB8FEA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31" name="テキスト ボックス 430">
          <a:extLst>
            <a:ext uri="{FF2B5EF4-FFF2-40B4-BE49-F238E27FC236}">
              <a16:creationId xmlns:a16="http://schemas.microsoft.com/office/drawing/2014/main" id="{8575E4C2-A659-4BEB-8964-EC90D8A092D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a:extLst>
            <a:ext uri="{FF2B5EF4-FFF2-40B4-BE49-F238E27FC236}">
              <a16:creationId xmlns:a16="http://schemas.microsoft.com/office/drawing/2014/main" id="{99584E1F-045A-4406-8516-189B825FFE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a:extLst>
            <a:ext uri="{FF2B5EF4-FFF2-40B4-BE49-F238E27FC236}">
              <a16:creationId xmlns:a16="http://schemas.microsoft.com/office/drawing/2014/main" id="{795EEA7B-E7FE-45E2-9B03-7BB8E39DFB1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a:extLst>
            <a:ext uri="{FF2B5EF4-FFF2-40B4-BE49-F238E27FC236}">
              <a16:creationId xmlns:a16="http://schemas.microsoft.com/office/drawing/2014/main" id="{18C9B1E5-E7C6-4E61-9394-52415375866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a:extLst>
            <a:ext uri="{FF2B5EF4-FFF2-40B4-BE49-F238E27FC236}">
              <a16:creationId xmlns:a16="http://schemas.microsoft.com/office/drawing/2014/main" id="{823170F2-5EA4-4014-AFCD-8E4C3803507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a:extLst>
            <a:ext uri="{FF2B5EF4-FFF2-40B4-BE49-F238E27FC236}">
              <a16:creationId xmlns:a16="http://schemas.microsoft.com/office/drawing/2014/main" id="{8DD3D6FC-D4E6-424A-B99B-ECA74FA3100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a:extLst>
            <a:ext uri="{FF2B5EF4-FFF2-40B4-BE49-F238E27FC236}">
              <a16:creationId xmlns:a16="http://schemas.microsoft.com/office/drawing/2014/main" id="{5108C214-1E83-4C25-AB6D-1558698D0B0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a:extLst>
            <a:ext uri="{FF2B5EF4-FFF2-40B4-BE49-F238E27FC236}">
              <a16:creationId xmlns:a16="http://schemas.microsoft.com/office/drawing/2014/main" id="{378CF0B9-DEA3-4B87-A04C-4EE82D8C9FF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a:extLst>
            <a:ext uri="{FF2B5EF4-FFF2-40B4-BE49-F238E27FC236}">
              <a16:creationId xmlns:a16="http://schemas.microsoft.com/office/drawing/2014/main" id="{66976FCF-38AA-4377-B7FF-BA08FD4D101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a:extLst>
            <a:ext uri="{FF2B5EF4-FFF2-40B4-BE49-F238E27FC236}">
              <a16:creationId xmlns:a16="http://schemas.microsoft.com/office/drawing/2014/main" id="{1115F777-3A34-49B9-8D99-C490512487D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41" name="テキスト ボックス 440">
          <a:extLst>
            <a:ext uri="{FF2B5EF4-FFF2-40B4-BE49-F238E27FC236}">
              <a16:creationId xmlns:a16="http://schemas.microsoft.com/office/drawing/2014/main" id="{EC68D3AB-EC82-4479-83E8-67BE1BE2858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a16="http://schemas.microsoft.com/office/drawing/2014/main" id="{875B1E05-C879-4878-AAC3-672921C0B61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10;有形固定資産減価償却率グラフ枠">
          <a:extLst>
            <a:ext uri="{FF2B5EF4-FFF2-40B4-BE49-F238E27FC236}">
              <a16:creationId xmlns:a16="http://schemas.microsoft.com/office/drawing/2014/main" id="{B404E658-C630-4D55-9BF5-8E69899F2A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4" name="直線コネクタ 443">
          <a:extLst>
            <a:ext uri="{FF2B5EF4-FFF2-40B4-BE49-F238E27FC236}">
              <a16:creationId xmlns:a16="http://schemas.microsoft.com/office/drawing/2014/main" id="{0BBA0795-A3EE-4D9E-AEFC-6201BFA3EA75}"/>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5" name="【保健センター・保健所】&#10;有形固定資産減価償却率最小値テキスト">
          <a:extLst>
            <a:ext uri="{FF2B5EF4-FFF2-40B4-BE49-F238E27FC236}">
              <a16:creationId xmlns:a16="http://schemas.microsoft.com/office/drawing/2014/main" id="{573A5552-1773-4DAE-A726-3D3F232FA39A}"/>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6" name="直線コネクタ 445">
          <a:extLst>
            <a:ext uri="{FF2B5EF4-FFF2-40B4-BE49-F238E27FC236}">
              <a16:creationId xmlns:a16="http://schemas.microsoft.com/office/drawing/2014/main" id="{287FF9A7-C0FA-4649-A402-2DEF6135F06C}"/>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7" name="【保健センター・保健所】&#10;有形固定資産減価償却率最大値テキスト">
          <a:extLst>
            <a:ext uri="{FF2B5EF4-FFF2-40B4-BE49-F238E27FC236}">
              <a16:creationId xmlns:a16="http://schemas.microsoft.com/office/drawing/2014/main" id="{33184F85-BF9D-4424-8EBA-24D8B623F388}"/>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8" name="直線コネクタ 447">
          <a:extLst>
            <a:ext uri="{FF2B5EF4-FFF2-40B4-BE49-F238E27FC236}">
              <a16:creationId xmlns:a16="http://schemas.microsoft.com/office/drawing/2014/main" id="{DA7858C5-B17B-48DD-92D3-1913F22E12DE}"/>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449" name="【保健センター・保健所】&#10;有形固定資産減価償却率平均値テキスト">
          <a:extLst>
            <a:ext uri="{FF2B5EF4-FFF2-40B4-BE49-F238E27FC236}">
              <a16:creationId xmlns:a16="http://schemas.microsoft.com/office/drawing/2014/main" id="{80434622-AFAE-470E-B252-5A97C21F322C}"/>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50" name="フローチャート: 判断 449">
          <a:extLst>
            <a:ext uri="{FF2B5EF4-FFF2-40B4-BE49-F238E27FC236}">
              <a16:creationId xmlns:a16="http://schemas.microsoft.com/office/drawing/2014/main" id="{448CEBD5-136A-4336-B55C-AA4C9532CF89}"/>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51" name="フローチャート: 判断 450">
          <a:extLst>
            <a:ext uri="{FF2B5EF4-FFF2-40B4-BE49-F238E27FC236}">
              <a16:creationId xmlns:a16="http://schemas.microsoft.com/office/drawing/2014/main" id="{CDFA6084-6073-4C0E-A107-EA30DA7BB903}"/>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2" name="フローチャート: 判断 451">
          <a:extLst>
            <a:ext uri="{FF2B5EF4-FFF2-40B4-BE49-F238E27FC236}">
              <a16:creationId xmlns:a16="http://schemas.microsoft.com/office/drawing/2014/main" id="{35C7C63B-FD21-43FA-A658-4326DAD529C9}"/>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53" name="フローチャート: 判断 452">
          <a:extLst>
            <a:ext uri="{FF2B5EF4-FFF2-40B4-BE49-F238E27FC236}">
              <a16:creationId xmlns:a16="http://schemas.microsoft.com/office/drawing/2014/main" id="{EC7B7727-86AF-4DE1-899B-03BF7F57E8F4}"/>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54" name="フローチャート: 判断 453">
          <a:extLst>
            <a:ext uri="{FF2B5EF4-FFF2-40B4-BE49-F238E27FC236}">
              <a16:creationId xmlns:a16="http://schemas.microsoft.com/office/drawing/2014/main" id="{2818B9FF-99E7-4817-A711-5C98B05FAD52}"/>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F51F3DA-BF8E-4459-B5AA-3E713BD823B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F99BE1DE-0048-4C25-B19F-5746CC7B78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731BD071-DF46-4E0F-B981-1BB970BF40C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A5EFA24C-7E77-46E0-8CEB-9372EE5508B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946E6E1A-1534-4421-88E9-F32A6FF45A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60" name="楕円 459">
          <a:extLst>
            <a:ext uri="{FF2B5EF4-FFF2-40B4-BE49-F238E27FC236}">
              <a16:creationId xmlns:a16="http://schemas.microsoft.com/office/drawing/2014/main" id="{73540049-5F66-4F57-B7D8-77F8F58A16D3}"/>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461" name="【保健センター・保健所】&#10;有形固定資産減価償却率該当値テキスト">
          <a:extLst>
            <a:ext uri="{FF2B5EF4-FFF2-40B4-BE49-F238E27FC236}">
              <a16:creationId xmlns:a16="http://schemas.microsoft.com/office/drawing/2014/main" id="{0DE0C70B-A684-4955-87C1-EC98888A9060}"/>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43906</xdr:rowOff>
    </xdr:from>
    <xdr:to>
      <xdr:col>81</xdr:col>
      <xdr:colOff>101600</xdr:colOff>
      <xdr:row>58</xdr:row>
      <xdr:rowOff>145506</xdr:rowOff>
    </xdr:to>
    <xdr:sp macro="" textlink="">
      <xdr:nvSpPr>
        <xdr:cNvPr id="462" name="楕円 461">
          <a:extLst>
            <a:ext uri="{FF2B5EF4-FFF2-40B4-BE49-F238E27FC236}">
              <a16:creationId xmlns:a16="http://schemas.microsoft.com/office/drawing/2014/main" id="{6E2DDD69-C8DF-4021-A3C3-D62F5A7D590B}"/>
            </a:ext>
          </a:extLst>
        </xdr:cNvPr>
        <xdr:cNvSpPr/>
      </xdr:nvSpPr>
      <xdr:spPr>
        <a:xfrm>
          <a:off x="15430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94706</xdr:rowOff>
    </xdr:from>
    <xdr:to>
      <xdr:col>85</xdr:col>
      <xdr:colOff>127000</xdr:colOff>
      <xdr:row>58</xdr:row>
      <xdr:rowOff>125730</xdr:rowOff>
    </xdr:to>
    <xdr:cxnSp macro="">
      <xdr:nvCxnSpPr>
        <xdr:cNvPr id="463" name="直線コネクタ 462">
          <a:extLst>
            <a:ext uri="{FF2B5EF4-FFF2-40B4-BE49-F238E27FC236}">
              <a16:creationId xmlns:a16="http://schemas.microsoft.com/office/drawing/2014/main" id="{4E14D356-79C8-4012-AFA1-C250E6303FDF}"/>
            </a:ext>
          </a:extLst>
        </xdr:cNvPr>
        <xdr:cNvCxnSpPr/>
      </xdr:nvCxnSpPr>
      <xdr:spPr>
        <a:xfrm>
          <a:off x="15481300" y="100388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xdr:rowOff>
    </xdr:from>
    <xdr:to>
      <xdr:col>76</xdr:col>
      <xdr:colOff>165100</xdr:colOff>
      <xdr:row>58</xdr:row>
      <xdr:rowOff>114481</xdr:rowOff>
    </xdr:to>
    <xdr:sp macro="" textlink="">
      <xdr:nvSpPr>
        <xdr:cNvPr id="464" name="楕円 463">
          <a:extLst>
            <a:ext uri="{FF2B5EF4-FFF2-40B4-BE49-F238E27FC236}">
              <a16:creationId xmlns:a16="http://schemas.microsoft.com/office/drawing/2014/main" id="{9D756CF7-7C01-46D4-8005-4A4D87CE79D9}"/>
            </a:ext>
          </a:extLst>
        </xdr:cNvPr>
        <xdr:cNvSpPr/>
      </xdr:nvSpPr>
      <xdr:spPr>
        <a:xfrm>
          <a:off x="14541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63681</xdr:rowOff>
    </xdr:from>
    <xdr:to>
      <xdr:col>81</xdr:col>
      <xdr:colOff>50800</xdr:colOff>
      <xdr:row>58</xdr:row>
      <xdr:rowOff>94706</xdr:rowOff>
    </xdr:to>
    <xdr:cxnSp macro="">
      <xdr:nvCxnSpPr>
        <xdr:cNvPr id="465" name="直線コネクタ 464">
          <a:extLst>
            <a:ext uri="{FF2B5EF4-FFF2-40B4-BE49-F238E27FC236}">
              <a16:creationId xmlns:a16="http://schemas.microsoft.com/office/drawing/2014/main" id="{FB6C4485-E5FC-4BD4-8CBF-8C043F2564C3}"/>
            </a:ext>
          </a:extLst>
        </xdr:cNvPr>
        <xdr:cNvCxnSpPr/>
      </xdr:nvCxnSpPr>
      <xdr:spPr>
        <a:xfrm>
          <a:off x="14592300" y="100077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151674</xdr:rowOff>
    </xdr:from>
    <xdr:to>
      <xdr:col>72</xdr:col>
      <xdr:colOff>38100</xdr:colOff>
      <xdr:row>58</xdr:row>
      <xdr:rowOff>81824</xdr:rowOff>
    </xdr:to>
    <xdr:sp macro="" textlink="">
      <xdr:nvSpPr>
        <xdr:cNvPr id="466" name="楕円 465">
          <a:extLst>
            <a:ext uri="{FF2B5EF4-FFF2-40B4-BE49-F238E27FC236}">
              <a16:creationId xmlns:a16="http://schemas.microsoft.com/office/drawing/2014/main" id="{69DBCD79-1A5C-44DD-9F8F-5A220744BBA8}"/>
            </a:ext>
          </a:extLst>
        </xdr:cNvPr>
        <xdr:cNvSpPr/>
      </xdr:nvSpPr>
      <xdr:spPr>
        <a:xfrm>
          <a:off x="13652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31024</xdr:rowOff>
    </xdr:from>
    <xdr:to>
      <xdr:col>76</xdr:col>
      <xdr:colOff>114300</xdr:colOff>
      <xdr:row>58</xdr:row>
      <xdr:rowOff>63681</xdr:rowOff>
    </xdr:to>
    <xdr:cxnSp macro="">
      <xdr:nvCxnSpPr>
        <xdr:cNvPr id="467" name="直線コネクタ 466">
          <a:extLst>
            <a:ext uri="{FF2B5EF4-FFF2-40B4-BE49-F238E27FC236}">
              <a16:creationId xmlns:a16="http://schemas.microsoft.com/office/drawing/2014/main" id="{E548DEE0-4919-4552-BA20-240ADD65CDC5}"/>
            </a:ext>
          </a:extLst>
        </xdr:cNvPr>
        <xdr:cNvCxnSpPr/>
      </xdr:nvCxnSpPr>
      <xdr:spPr>
        <a:xfrm>
          <a:off x="13703300" y="99751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468" name="n_1aveValue【保健センター・保健所】&#10;有形固定資産減価償却率">
          <a:extLst>
            <a:ext uri="{FF2B5EF4-FFF2-40B4-BE49-F238E27FC236}">
              <a16:creationId xmlns:a16="http://schemas.microsoft.com/office/drawing/2014/main" id="{EDE85EFF-11C0-4695-BD1A-A61B8D959434}"/>
            </a:ext>
          </a:extLst>
        </xdr:cNvPr>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69" name="n_2aveValue【保健センター・保健所】&#10;有形固定資産減価償却率">
          <a:extLst>
            <a:ext uri="{FF2B5EF4-FFF2-40B4-BE49-F238E27FC236}">
              <a16:creationId xmlns:a16="http://schemas.microsoft.com/office/drawing/2014/main" id="{288DFD0B-9CC7-47E6-875B-49BFAEC2A67C}"/>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470" name="n_3aveValue【保健センター・保健所】&#10;有形固定資産減価償却率">
          <a:extLst>
            <a:ext uri="{FF2B5EF4-FFF2-40B4-BE49-F238E27FC236}">
              <a16:creationId xmlns:a16="http://schemas.microsoft.com/office/drawing/2014/main" id="{AE65F51C-BFA3-4FF5-980B-87A39FD7C9F3}"/>
            </a:ext>
          </a:extLst>
        </xdr:cNvPr>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471" name="n_4aveValue【保健センター・保健所】&#10;有形固定資産減価償却率">
          <a:extLst>
            <a:ext uri="{FF2B5EF4-FFF2-40B4-BE49-F238E27FC236}">
              <a16:creationId xmlns:a16="http://schemas.microsoft.com/office/drawing/2014/main" id="{956EDE82-DA8F-462C-96BC-3EBE334F17CF}"/>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162033</xdr:rowOff>
    </xdr:from>
    <xdr:ext cx="405111" cy="259045"/>
    <xdr:sp macro="" textlink="">
      <xdr:nvSpPr>
        <xdr:cNvPr id="472" name="n_1mainValue【保健センター・保健所】&#10;有形固定資産減価償却率">
          <a:extLst>
            <a:ext uri="{FF2B5EF4-FFF2-40B4-BE49-F238E27FC236}">
              <a16:creationId xmlns:a16="http://schemas.microsoft.com/office/drawing/2014/main" id="{057C1692-1F41-4DEE-8C76-65D502D09769}"/>
            </a:ext>
          </a:extLst>
        </xdr:cNvPr>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131008</xdr:rowOff>
    </xdr:from>
    <xdr:ext cx="405111" cy="259045"/>
    <xdr:sp macro="" textlink="">
      <xdr:nvSpPr>
        <xdr:cNvPr id="473" name="n_2mainValue【保健センター・保健所】&#10;有形固定資産減価償却率">
          <a:extLst>
            <a:ext uri="{FF2B5EF4-FFF2-40B4-BE49-F238E27FC236}">
              <a16:creationId xmlns:a16="http://schemas.microsoft.com/office/drawing/2014/main" id="{99BFA7A4-48C8-4886-B6A3-20326854A5F7}"/>
            </a:ext>
          </a:extLst>
        </xdr:cNvPr>
        <xdr:cNvSpPr txBox="1"/>
      </xdr:nvSpPr>
      <xdr:spPr>
        <a:xfrm>
          <a:off x="14389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98351</xdr:rowOff>
    </xdr:from>
    <xdr:ext cx="405111" cy="259045"/>
    <xdr:sp macro="" textlink="">
      <xdr:nvSpPr>
        <xdr:cNvPr id="474" name="n_3mainValue【保健センター・保健所】&#10;有形固定資産減価償却率">
          <a:extLst>
            <a:ext uri="{FF2B5EF4-FFF2-40B4-BE49-F238E27FC236}">
              <a16:creationId xmlns:a16="http://schemas.microsoft.com/office/drawing/2014/main" id="{0FF0A78B-6C76-4EB1-9E42-7332B9E61470}"/>
            </a:ext>
          </a:extLst>
        </xdr:cNvPr>
        <xdr:cNvSpPr txBox="1"/>
      </xdr:nvSpPr>
      <xdr:spPr>
        <a:xfrm>
          <a:off x="13500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5B9DE6B9-FDA1-4998-8D80-A65E2A3F1A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CF60C3CA-426F-4477-A469-C441AFB44DF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E95578B6-0D8D-4CA0-994E-3736E83019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8C7FF625-1DBA-4B5A-AF77-0E95E9C117F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01959AEF-55FE-4C66-B729-441B987E06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4C2B0CA2-3E9B-417D-943F-58E0A98110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0B559AE8-A84A-45B7-8528-509934023C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BEF5C223-C3E8-49B0-A54C-36B6599FAE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7594BBAA-FF9C-4546-8E47-A5DE6AE33F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E818F1E3-5E00-4C3A-A098-F5FEF8EC76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a:extLst>
            <a:ext uri="{FF2B5EF4-FFF2-40B4-BE49-F238E27FC236}">
              <a16:creationId xmlns:a16="http://schemas.microsoft.com/office/drawing/2014/main" id="{25FC01F1-6FDA-4DE4-A634-5B3686E4D1E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a:extLst>
            <a:ext uri="{FF2B5EF4-FFF2-40B4-BE49-F238E27FC236}">
              <a16:creationId xmlns:a16="http://schemas.microsoft.com/office/drawing/2014/main" id="{FADE7F17-EDA1-4F71-917D-1AFBFADAC89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a:extLst>
            <a:ext uri="{FF2B5EF4-FFF2-40B4-BE49-F238E27FC236}">
              <a16:creationId xmlns:a16="http://schemas.microsoft.com/office/drawing/2014/main" id="{A1F56A18-FDBA-4412-80CA-0F3A2172B71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a:extLst>
            <a:ext uri="{FF2B5EF4-FFF2-40B4-BE49-F238E27FC236}">
              <a16:creationId xmlns:a16="http://schemas.microsoft.com/office/drawing/2014/main" id="{E41251A7-AFB1-4FEF-BE6E-2887A513C15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a:extLst>
            <a:ext uri="{FF2B5EF4-FFF2-40B4-BE49-F238E27FC236}">
              <a16:creationId xmlns:a16="http://schemas.microsoft.com/office/drawing/2014/main" id="{42038FDF-789C-42C6-8B4D-6487C993221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a:extLst>
            <a:ext uri="{FF2B5EF4-FFF2-40B4-BE49-F238E27FC236}">
              <a16:creationId xmlns:a16="http://schemas.microsoft.com/office/drawing/2014/main" id="{F68C4C6C-9833-4279-8BEE-F221E3C428B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a:extLst>
            <a:ext uri="{FF2B5EF4-FFF2-40B4-BE49-F238E27FC236}">
              <a16:creationId xmlns:a16="http://schemas.microsoft.com/office/drawing/2014/main" id="{06757433-1B00-4F11-9EA4-F59E5CF20CC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a:extLst>
            <a:ext uri="{FF2B5EF4-FFF2-40B4-BE49-F238E27FC236}">
              <a16:creationId xmlns:a16="http://schemas.microsoft.com/office/drawing/2014/main" id="{97AE43DB-40CE-4101-8ABC-70FDDF14A17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23E26755-5971-4B38-9486-50B575FFA8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A693129C-A86F-4518-BA5E-BF5ED875396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9CF47246-46C0-4698-AE22-F0E49F6C16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6" name="直線コネクタ 495">
          <a:extLst>
            <a:ext uri="{FF2B5EF4-FFF2-40B4-BE49-F238E27FC236}">
              <a16:creationId xmlns:a16="http://schemas.microsoft.com/office/drawing/2014/main" id="{D1AB5F5F-9E0B-40DF-96C8-CF3E71BFF81B}"/>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C655EB85-818E-40E1-96E2-F0AC1F818D51}"/>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8" name="直線コネクタ 497">
          <a:extLst>
            <a:ext uri="{FF2B5EF4-FFF2-40B4-BE49-F238E27FC236}">
              <a16:creationId xmlns:a16="http://schemas.microsoft.com/office/drawing/2014/main" id="{E1998F52-A421-4607-9DF8-C7FDDA9F40E0}"/>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3065DDD1-A2EF-4D66-8E3E-65BD73EFD21B}"/>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500" name="直線コネクタ 499">
          <a:extLst>
            <a:ext uri="{FF2B5EF4-FFF2-40B4-BE49-F238E27FC236}">
              <a16:creationId xmlns:a16="http://schemas.microsoft.com/office/drawing/2014/main" id="{4D4B4698-2C28-4A97-9CAE-D182F66C2886}"/>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84589761-2225-4CD4-A79B-CBFDD20C103B}"/>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2" name="フローチャート: 判断 501">
          <a:extLst>
            <a:ext uri="{FF2B5EF4-FFF2-40B4-BE49-F238E27FC236}">
              <a16:creationId xmlns:a16="http://schemas.microsoft.com/office/drawing/2014/main" id="{1B12C63E-139F-41ED-AE7E-1A0E621166CF}"/>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03" name="フローチャート: 判断 502">
          <a:extLst>
            <a:ext uri="{FF2B5EF4-FFF2-40B4-BE49-F238E27FC236}">
              <a16:creationId xmlns:a16="http://schemas.microsoft.com/office/drawing/2014/main" id="{50BA726F-7BEF-4607-9A8F-14AE56B0C037}"/>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04" name="フローチャート: 判断 503">
          <a:extLst>
            <a:ext uri="{FF2B5EF4-FFF2-40B4-BE49-F238E27FC236}">
              <a16:creationId xmlns:a16="http://schemas.microsoft.com/office/drawing/2014/main" id="{7EE3BFF1-5343-4C14-B29A-9DE757251B3C}"/>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05" name="フローチャート: 判断 504">
          <a:extLst>
            <a:ext uri="{FF2B5EF4-FFF2-40B4-BE49-F238E27FC236}">
              <a16:creationId xmlns:a16="http://schemas.microsoft.com/office/drawing/2014/main" id="{5B2AB819-0588-4005-A463-33887F051826}"/>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506" name="フローチャート: 判断 505">
          <a:extLst>
            <a:ext uri="{FF2B5EF4-FFF2-40B4-BE49-F238E27FC236}">
              <a16:creationId xmlns:a16="http://schemas.microsoft.com/office/drawing/2014/main" id="{40500220-048B-48A4-81D0-AC06EDC258B6}"/>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A5BBADC-D608-4282-982C-97F7A70662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C59B488-9B4F-4DDF-8588-60E17918A7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DFA73353-6177-4F53-AA6E-D71585BF7D7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60325F3E-3036-4381-8316-39F55421B90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F6399473-9C1B-4819-9C3C-38EC1F971DC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24638</xdr:rowOff>
    </xdr:from>
    <xdr:to>
      <xdr:col>116</xdr:col>
      <xdr:colOff>114300</xdr:colOff>
      <xdr:row>58</xdr:row>
      <xdr:rowOff>126238</xdr:rowOff>
    </xdr:to>
    <xdr:sp macro="" textlink="">
      <xdr:nvSpPr>
        <xdr:cNvPr id="512" name="楕円 511">
          <a:extLst>
            <a:ext uri="{FF2B5EF4-FFF2-40B4-BE49-F238E27FC236}">
              <a16:creationId xmlns:a16="http://schemas.microsoft.com/office/drawing/2014/main" id="{BC9286AB-5EC6-4585-844B-F21FA827159C}"/>
            </a:ext>
          </a:extLst>
        </xdr:cNvPr>
        <xdr:cNvSpPr/>
      </xdr:nvSpPr>
      <xdr:spPr>
        <a:xfrm>
          <a:off x="221107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47515</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BD0B8960-A95B-4AFD-A32D-93FADF0F7F28}"/>
            </a:ext>
          </a:extLst>
        </xdr:cNvPr>
        <xdr:cNvSpPr txBox="1"/>
      </xdr:nvSpPr>
      <xdr:spPr>
        <a:xfrm>
          <a:off x="22199600" y="982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45212</xdr:rowOff>
    </xdr:from>
    <xdr:to>
      <xdr:col>112</xdr:col>
      <xdr:colOff>38100</xdr:colOff>
      <xdr:row>58</xdr:row>
      <xdr:rowOff>146812</xdr:rowOff>
    </xdr:to>
    <xdr:sp macro="" textlink="">
      <xdr:nvSpPr>
        <xdr:cNvPr id="514" name="楕円 513">
          <a:extLst>
            <a:ext uri="{FF2B5EF4-FFF2-40B4-BE49-F238E27FC236}">
              <a16:creationId xmlns:a16="http://schemas.microsoft.com/office/drawing/2014/main" id="{CDAC6599-483B-448A-BF86-D6F0B0CE421A}"/>
            </a:ext>
          </a:extLst>
        </xdr:cNvPr>
        <xdr:cNvSpPr/>
      </xdr:nvSpPr>
      <xdr:spPr>
        <a:xfrm>
          <a:off x="21272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75438</xdr:rowOff>
    </xdr:from>
    <xdr:to>
      <xdr:col>116</xdr:col>
      <xdr:colOff>63500</xdr:colOff>
      <xdr:row>58</xdr:row>
      <xdr:rowOff>96012</xdr:rowOff>
    </xdr:to>
    <xdr:cxnSp macro="">
      <xdr:nvCxnSpPr>
        <xdr:cNvPr id="515" name="直線コネクタ 514">
          <a:extLst>
            <a:ext uri="{FF2B5EF4-FFF2-40B4-BE49-F238E27FC236}">
              <a16:creationId xmlns:a16="http://schemas.microsoft.com/office/drawing/2014/main" id="{E969E844-8EB5-4374-A249-B9E98EF07CF7}"/>
            </a:ext>
          </a:extLst>
        </xdr:cNvPr>
        <xdr:cNvCxnSpPr/>
      </xdr:nvCxnSpPr>
      <xdr:spPr>
        <a:xfrm flipV="1">
          <a:off x="21323300" y="1001953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65786</xdr:rowOff>
    </xdr:from>
    <xdr:to>
      <xdr:col>107</xdr:col>
      <xdr:colOff>101600</xdr:colOff>
      <xdr:row>58</xdr:row>
      <xdr:rowOff>167386</xdr:rowOff>
    </xdr:to>
    <xdr:sp macro="" textlink="">
      <xdr:nvSpPr>
        <xdr:cNvPr id="516" name="楕円 515">
          <a:extLst>
            <a:ext uri="{FF2B5EF4-FFF2-40B4-BE49-F238E27FC236}">
              <a16:creationId xmlns:a16="http://schemas.microsoft.com/office/drawing/2014/main" id="{D9A41516-08B4-4DA4-966E-CF5A992ADDB1}"/>
            </a:ext>
          </a:extLst>
        </xdr:cNvPr>
        <xdr:cNvSpPr/>
      </xdr:nvSpPr>
      <xdr:spPr>
        <a:xfrm>
          <a:off x="20383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96012</xdr:rowOff>
    </xdr:from>
    <xdr:to>
      <xdr:col>111</xdr:col>
      <xdr:colOff>177800</xdr:colOff>
      <xdr:row>58</xdr:row>
      <xdr:rowOff>116586</xdr:rowOff>
    </xdr:to>
    <xdr:cxnSp macro="">
      <xdr:nvCxnSpPr>
        <xdr:cNvPr id="517" name="直線コネクタ 516">
          <a:extLst>
            <a:ext uri="{FF2B5EF4-FFF2-40B4-BE49-F238E27FC236}">
              <a16:creationId xmlns:a16="http://schemas.microsoft.com/office/drawing/2014/main" id="{F799CF0A-672F-4BD3-A881-6FAADB6B2BD2}"/>
            </a:ext>
          </a:extLst>
        </xdr:cNvPr>
        <xdr:cNvCxnSpPr/>
      </xdr:nvCxnSpPr>
      <xdr:spPr>
        <a:xfrm flipV="1">
          <a:off x="20434300" y="10040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79502</xdr:rowOff>
    </xdr:from>
    <xdr:to>
      <xdr:col>102</xdr:col>
      <xdr:colOff>165100</xdr:colOff>
      <xdr:row>59</xdr:row>
      <xdr:rowOff>9652</xdr:rowOff>
    </xdr:to>
    <xdr:sp macro="" textlink="">
      <xdr:nvSpPr>
        <xdr:cNvPr id="518" name="楕円 517">
          <a:extLst>
            <a:ext uri="{FF2B5EF4-FFF2-40B4-BE49-F238E27FC236}">
              <a16:creationId xmlns:a16="http://schemas.microsoft.com/office/drawing/2014/main" id="{2ECCB083-F567-46D8-86AF-5D76E9BEA96A}"/>
            </a:ext>
          </a:extLst>
        </xdr:cNvPr>
        <xdr:cNvSpPr/>
      </xdr:nvSpPr>
      <xdr:spPr>
        <a:xfrm>
          <a:off x="19494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116586</xdr:rowOff>
    </xdr:from>
    <xdr:to>
      <xdr:col>107</xdr:col>
      <xdr:colOff>50800</xdr:colOff>
      <xdr:row>58</xdr:row>
      <xdr:rowOff>130302</xdr:rowOff>
    </xdr:to>
    <xdr:cxnSp macro="">
      <xdr:nvCxnSpPr>
        <xdr:cNvPr id="519" name="直線コネクタ 518">
          <a:extLst>
            <a:ext uri="{FF2B5EF4-FFF2-40B4-BE49-F238E27FC236}">
              <a16:creationId xmlns:a16="http://schemas.microsoft.com/office/drawing/2014/main" id="{3A013727-D447-49B6-A92B-8C2F670B7C63}"/>
            </a:ext>
          </a:extLst>
        </xdr:cNvPr>
        <xdr:cNvCxnSpPr/>
      </xdr:nvCxnSpPr>
      <xdr:spPr>
        <a:xfrm flipV="1">
          <a:off x="19545300" y="100606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520" name="n_1aveValue【保健センター・保健所】&#10;一人当たり面積">
          <a:extLst>
            <a:ext uri="{FF2B5EF4-FFF2-40B4-BE49-F238E27FC236}">
              <a16:creationId xmlns:a16="http://schemas.microsoft.com/office/drawing/2014/main" id="{3D67A248-4821-4699-A5E3-A2328F7210CA}"/>
            </a:ext>
          </a:extLst>
        </xdr:cNvPr>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126509</xdr:rowOff>
    </xdr:from>
    <xdr:ext cx="469744" cy="259045"/>
    <xdr:sp macro="" textlink="">
      <xdr:nvSpPr>
        <xdr:cNvPr id="521" name="n_2aveValue【保健センター・保健所】&#10;一人当たり面積">
          <a:extLst>
            <a:ext uri="{FF2B5EF4-FFF2-40B4-BE49-F238E27FC236}">
              <a16:creationId xmlns:a16="http://schemas.microsoft.com/office/drawing/2014/main" id="{82D57C82-1A8D-4B5B-995F-70469DB893E6}"/>
            </a:ext>
          </a:extLst>
        </xdr:cNvPr>
        <xdr:cNvSpPr txBox="1"/>
      </xdr:nvSpPr>
      <xdr:spPr>
        <a:xfrm>
          <a:off x="20199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117365</xdr:rowOff>
    </xdr:from>
    <xdr:ext cx="469744" cy="259045"/>
    <xdr:sp macro="" textlink="">
      <xdr:nvSpPr>
        <xdr:cNvPr id="522" name="n_3aveValue【保健センター・保健所】&#10;一人当たり面積">
          <a:extLst>
            <a:ext uri="{FF2B5EF4-FFF2-40B4-BE49-F238E27FC236}">
              <a16:creationId xmlns:a16="http://schemas.microsoft.com/office/drawing/2014/main" id="{FE29BCB4-5DA6-4D17-A9D7-5428113F4884}"/>
            </a:ext>
          </a:extLst>
        </xdr:cNvPr>
        <xdr:cNvSpPr txBox="1"/>
      </xdr:nvSpPr>
      <xdr:spPr>
        <a:xfrm>
          <a:off x="193104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523" name="n_4aveValue【保健センター・保健所】&#10;一人当たり面積">
          <a:extLst>
            <a:ext uri="{FF2B5EF4-FFF2-40B4-BE49-F238E27FC236}">
              <a16:creationId xmlns:a16="http://schemas.microsoft.com/office/drawing/2014/main" id="{BF4DB05A-8785-4F51-8C96-BA9CA21FE793}"/>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163339</xdr:rowOff>
    </xdr:from>
    <xdr:ext cx="469744" cy="259045"/>
    <xdr:sp macro="" textlink="">
      <xdr:nvSpPr>
        <xdr:cNvPr id="524" name="n_1mainValue【保健センター・保健所】&#10;一人当たり面積">
          <a:extLst>
            <a:ext uri="{FF2B5EF4-FFF2-40B4-BE49-F238E27FC236}">
              <a16:creationId xmlns:a16="http://schemas.microsoft.com/office/drawing/2014/main" id="{CBE69175-5C8E-4E62-B1F6-EEFB88F0EB0F}"/>
            </a:ext>
          </a:extLst>
        </xdr:cNvPr>
        <xdr:cNvSpPr txBox="1"/>
      </xdr:nvSpPr>
      <xdr:spPr>
        <a:xfrm>
          <a:off x="21075727" y="97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12463</xdr:rowOff>
    </xdr:from>
    <xdr:ext cx="469744" cy="259045"/>
    <xdr:sp macro="" textlink="">
      <xdr:nvSpPr>
        <xdr:cNvPr id="525" name="n_2mainValue【保健センター・保健所】&#10;一人当たり面積">
          <a:extLst>
            <a:ext uri="{FF2B5EF4-FFF2-40B4-BE49-F238E27FC236}">
              <a16:creationId xmlns:a16="http://schemas.microsoft.com/office/drawing/2014/main" id="{81DBC7E5-B6E6-4258-916C-BAF220568302}"/>
            </a:ext>
          </a:extLst>
        </xdr:cNvPr>
        <xdr:cNvSpPr txBox="1"/>
      </xdr:nvSpPr>
      <xdr:spPr>
        <a:xfrm>
          <a:off x="20199427" y="97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26179</xdr:rowOff>
    </xdr:from>
    <xdr:ext cx="469744" cy="259045"/>
    <xdr:sp macro="" textlink="">
      <xdr:nvSpPr>
        <xdr:cNvPr id="526" name="n_3mainValue【保健センター・保健所】&#10;一人当たり面積">
          <a:extLst>
            <a:ext uri="{FF2B5EF4-FFF2-40B4-BE49-F238E27FC236}">
              <a16:creationId xmlns:a16="http://schemas.microsoft.com/office/drawing/2014/main" id="{5A9A245D-D166-46DD-B257-5DCE8BE6BBDA}"/>
            </a:ext>
          </a:extLst>
        </xdr:cNvPr>
        <xdr:cNvSpPr txBox="1"/>
      </xdr:nvSpPr>
      <xdr:spPr>
        <a:xfrm>
          <a:off x="19310427" y="979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2F8591D5-DEAF-4E79-956D-8B57CC69FD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CE1FB943-DE71-4340-AA58-575C710979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F4782A52-9236-4903-BA87-A35C0AC29A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DB2DB868-01D6-44D0-B7CA-4AB06CAF817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C22581D4-6E9F-4A72-80F4-12ED744CEA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3FD1C02C-A3A0-4A6B-A9CD-78FEFE330A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D9E51C89-BFDE-434A-B0A1-C613B3A806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9ECB5E64-3A85-4C21-B366-E77445C061E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8FFF56BE-F87A-47B1-B296-46FF62F399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5FE2A0A9-4FF5-4C57-BC36-DB1C17D601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D72FFB3B-9E39-4AD6-9A9A-32241AF77F6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a:extLst>
            <a:ext uri="{FF2B5EF4-FFF2-40B4-BE49-F238E27FC236}">
              <a16:creationId xmlns:a16="http://schemas.microsoft.com/office/drawing/2014/main" id="{5BEEDE8D-F348-4F21-BEAD-4E89C355FCE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a:extLst>
            <a:ext uri="{FF2B5EF4-FFF2-40B4-BE49-F238E27FC236}">
              <a16:creationId xmlns:a16="http://schemas.microsoft.com/office/drawing/2014/main" id="{6AB512F4-AAED-4769-9DFB-3F09F31FF39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a:extLst>
            <a:ext uri="{FF2B5EF4-FFF2-40B4-BE49-F238E27FC236}">
              <a16:creationId xmlns:a16="http://schemas.microsoft.com/office/drawing/2014/main" id="{2E449693-01F6-43E5-B6DF-8021CD7E4D3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a:extLst>
            <a:ext uri="{FF2B5EF4-FFF2-40B4-BE49-F238E27FC236}">
              <a16:creationId xmlns:a16="http://schemas.microsoft.com/office/drawing/2014/main" id="{72708226-7C64-49B6-8DB8-1C5112C1337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a:extLst>
            <a:ext uri="{FF2B5EF4-FFF2-40B4-BE49-F238E27FC236}">
              <a16:creationId xmlns:a16="http://schemas.microsoft.com/office/drawing/2014/main" id="{00382A79-3E78-41F9-8153-8B59B8A24CA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a:extLst>
            <a:ext uri="{FF2B5EF4-FFF2-40B4-BE49-F238E27FC236}">
              <a16:creationId xmlns:a16="http://schemas.microsoft.com/office/drawing/2014/main" id="{027F5805-D7B2-40FE-8425-382F9B196DB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a:extLst>
            <a:ext uri="{FF2B5EF4-FFF2-40B4-BE49-F238E27FC236}">
              <a16:creationId xmlns:a16="http://schemas.microsoft.com/office/drawing/2014/main" id="{520261A8-3596-451A-AC97-1ACB0759F1D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a:extLst>
            <a:ext uri="{FF2B5EF4-FFF2-40B4-BE49-F238E27FC236}">
              <a16:creationId xmlns:a16="http://schemas.microsoft.com/office/drawing/2014/main" id="{ED75CDF2-6D5C-4F6E-BF5E-7676D739376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a:extLst>
            <a:ext uri="{FF2B5EF4-FFF2-40B4-BE49-F238E27FC236}">
              <a16:creationId xmlns:a16="http://schemas.microsoft.com/office/drawing/2014/main" id="{DDF7A55F-7168-4F6A-863A-B77EEFA6EBA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a:extLst>
            <a:ext uri="{FF2B5EF4-FFF2-40B4-BE49-F238E27FC236}">
              <a16:creationId xmlns:a16="http://schemas.microsoft.com/office/drawing/2014/main" id="{6F37CDDC-814A-41AF-B76A-991ADFC9492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E4DCACEB-3BB7-4CF3-88EC-02FDD10C88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a:extLst>
            <a:ext uri="{FF2B5EF4-FFF2-40B4-BE49-F238E27FC236}">
              <a16:creationId xmlns:a16="http://schemas.microsoft.com/office/drawing/2014/main" id="{ADAC84DC-D9C9-4D8E-8568-1FF05C8B22E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F51E728A-2B8D-4C78-9D43-99E91EEF11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1" name="直線コネクタ 550">
          <a:extLst>
            <a:ext uri="{FF2B5EF4-FFF2-40B4-BE49-F238E27FC236}">
              <a16:creationId xmlns:a16="http://schemas.microsoft.com/office/drawing/2014/main" id="{D5F4DDFF-E0D4-4128-A587-B4142B0A6735}"/>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2" name="【消防施設】&#10;有形固定資産減価償却率最小値テキスト">
          <a:extLst>
            <a:ext uri="{FF2B5EF4-FFF2-40B4-BE49-F238E27FC236}">
              <a16:creationId xmlns:a16="http://schemas.microsoft.com/office/drawing/2014/main" id="{FB5AC08B-D881-4AC1-97EF-B57BAAC492F3}"/>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3" name="直線コネクタ 552">
          <a:extLst>
            <a:ext uri="{FF2B5EF4-FFF2-40B4-BE49-F238E27FC236}">
              <a16:creationId xmlns:a16="http://schemas.microsoft.com/office/drawing/2014/main" id="{B0B9C57C-2E83-4B8B-B80E-A3C996B753DE}"/>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0FA1ECD8-6663-4907-9369-BAB9903C48A7}"/>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5" name="直線コネクタ 554">
          <a:extLst>
            <a:ext uri="{FF2B5EF4-FFF2-40B4-BE49-F238E27FC236}">
              <a16:creationId xmlns:a16="http://schemas.microsoft.com/office/drawing/2014/main" id="{EEA89A08-3F49-4CB2-BC9E-AE0D7043D13B}"/>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5AA9E244-DC66-45CA-81D6-7AEB409F8131}"/>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7" name="フローチャート: 判断 556">
          <a:extLst>
            <a:ext uri="{FF2B5EF4-FFF2-40B4-BE49-F238E27FC236}">
              <a16:creationId xmlns:a16="http://schemas.microsoft.com/office/drawing/2014/main" id="{191E6096-D58B-4E07-8FEE-617956F46D33}"/>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8" name="フローチャート: 判断 557">
          <a:extLst>
            <a:ext uri="{FF2B5EF4-FFF2-40B4-BE49-F238E27FC236}">
              <a16:creationId xmlns:a16="http://schemas.microsoft.com/office/drawing/2014/main" id="{5F5C92D2-7D72-4C65-9E99-1C5653DC8CB3}"/>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9" name="フローチャート: 判断 558">
          <a:extLst>
            <a:ext uri="{FF2B5EF4-FFF2-40B4-BE49-F238E27FC236}">
              <a16:creationId xmlns:a16="http://schemas.microsoft.com/office/drawing/2014/main" id="{391803EE-9914-4726-BB7D-3F6825177E0B}"/>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0" name="フローチャート: 判断 559">
          <a:extLst>
            <a:ext uri="{FF2B5EF4-FFF2-40B4-BE49-F238E27FC236}">
              <a16:creationId xmlns:a16="http://schemas.microsoft.com/office/drawing/2014/main" id="{01E9BFAB-44FB-4784-8031-FEF06F20A894}"/>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1" name="フローチャート: 判断 560">
          <a:extLst>
            <a:ext uri="{FF2B5EF4-FFF2-40B4-BE49-F238E27FC236}">
              <a16:creationId xmlns:a16="http://schemas.microsoft.com/office/drawing/2014/main" id="{411DCE5D-FEEE-4124-BE9A-23B3C62B466C}"/>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7EDA77-2B30-4BD9-91DB-6F9ECD4DAFE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60DEA4AA-E812-4F19-AFC4-4FB4A2AF19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45020367-BA47-49E9-8A39-18860E5E3EC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DA909203-A213-4912-B9E3-C446220FBD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55530CB6-634E-44E4-97D7-462424BA4F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111125</xdr:rowOff>
    </xdr:from>
    <xdr:to>
      <xdr:col>85</xdr:col>
      <xdr:colOff>177800</xdr:colOff>
      <xdr:row>80</xdr:row>
      <xdr:rowOff>41275</xdr:rowOff>
    </xdr:to>
    <xdr:sp macro="" textlink="">
      <xdr:nvSpPr>
        <xdr:cNvPr id="567" name="楕円 566">
          <a:extLst>
            <a:ext uri="{FF2B5EF4-FFF2-40B4-BE49-F238E27FC236}">
              <a16:creationId xmlns:a16="http://schemas.microsoft.com/office/drawing/2014/main" id="{0842F040-D34B-46A0-8E61-DC50CEB8D3A4}"/>
            </a:ext>
          </a:extLst>
        </xdr:cNvPr>
        <xdr:cNvSpPr/>
      </xdr:nvSpPr>
      <xdr:spPr>
        <a:xfrm>
          <a:off x="16268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134002</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09AE1326-BBD4-46B9-BEE9-C60FD59A2E71}"/>
            </a:ext>
          </a:extLst>
        </xdr:cNvPr>
        <xdr:cNvSpPr txBox="1"/>
      </xdr:nvSpPr>
      <xdr:spPr>
        <a:xfrm>
          <a:off x="16357600"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34925</xdr:rowOff>
    </xdr:from>
    <xdr:to>
      <xdr:col>81</xdr:col>
      <xdr:colOff>101600</xdr:colOff>
      <xdr:row>79</xdr:row>
      <xdr:rowOff>136525</xdr:rowOff>
    </xdr:to>
    <xdr:sp macro="" textlink="">
      <xdr:nvSpPr>
        <xdr:cNvPr id="569" name="楕円 568">
          <a:extLst>
            <a:ext uri="{FF2B5EF4-FFF2-40B4-BE49-F238E27FC236}">
              <a16:creationId xmlns:a16="http://schemas.microsoft.com/office/drawing/2014/main" id="{0C63F793-C376-4302-80CF-DD6187B95EF8}"/>
            </a:ext>
          </a:extLst>
        </xdr:cNvPr>
        <xdr:cNvSpPr/>
      </xdr:nvSpPr>
      <xdr:spPr>
        <a:xfrm>
          <a:off x="15430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85725</xdr:rowOff>
    </xdr:from>
    <xdr:to>
      <xdr:col>85</xdr:col>
      <xdr:colOff>127000</xdr:colOff>
      <xdr:row>79</xdr:row>
      <xdr:rowOff>161925</xdr:rowOff>
    </xdr:to>
    <xdr:cxnSp macro="">
      <xdr:nvCxnSpPr>
        <xdr:cNvPr id="570" name="直線コネクタ 569">
          <a:extLst>
            <a:ext uri="{FF2B5EF4-FFF2-40B4-BE49-F238E27FC236}">
              <a16:creationId xmlns:a16="http://schemas.microsoft.com/office/drawing/2014/main" id="{B7C99B44-7950-447A-8B88-C66B1FFFEC5E}"/>
            </a:ext>
          </a:extLst>
        </xdr:cNvPr>
        <xdr:cNvCxnSpPr/>
      </xdr:nvCxnSpPr>
      <xdr:spPr>
        <a:xfrm>
          <a:off x="15481300" y="136302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571" name="楕円 570">
          <a:extLst>
            <a:ext uri="{FF2B5EF4-FFF2-40B4-BE49-F238E27FC236}">
              <a16:creationId xmlns:a16="http://schemas.microsoft.com/office/drawing/2014/main" id="{2A778D7B-0EAA-4CEC-B0C4-ACD0EF9096E7}"/>
            </a:ext>
          </a:extLst>
        </xdr:cNvPr>
        <xdr:cNvSpPr/>
      </xdr:nvSpPr>
      <xdr:spPr>
        <a:xfrm>
          <a:off x="14541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85725</xdr:rowOff>
    </xdr:from>
    <xdr:to>
      <xdr:col>81</xdr:col>
      <xdr:colOff>50800</xdr:colOff>
      <xdr:row>81</xdr:row>
      <xdr:rowOff>102870</xdr:rowOff>
    </xdr:to>
    <xdr:cxnSp macro="">
      <xdr:nvCxnSpPr>
        <xdr:cNvPr id="572" name="直線コネクタ 571">
          <a:extLst>
            <a:ext uri="{FF2B5EF4-FFF2-40B4-BE49-F238E27FC236}">
              <a16:creationId xmlns:a16="http://schemas.microsoft.com/office/drawing/2014/main" id="{12EA6E9C-170E-4AE0-AB85-325EE6413DEF}"/>
            </a:ext>
          </a:extLst>
        </xdr:cNvPr>
        <xdr:cNvCxnSpPr/>
      </xdr:nvCxnSpPr>
      <xdr:spPr>
        <a:xfrm flipV="1">
          <a:off x="14592300" y="13630275"/>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151130</xdr:rowOff>
    </xdr:from>
    <xdr:to>
      <xdr:col>72</xdr:col>
      <xdr:colOff>38100</xdr:colOff>
      <xdr:row>81</xdr:row>
      <xdr:rowOff>81280</xdr:rowOff>
    </xdr:to>
    <xdr:sp macro="" textlink="">
      <xdr:nvSpPr>
        <xdr:cNvPr id="573" name="楕円 572">
          <a:extLst>
            <a:ext uri="{FF2B5EF4-FFF2-40B4-BE49-F238E27FC236}">
              <a16:creationId xmlns:a16="http://schemas.microsoft.com/office/drawing/2014/main" id="{AAAF248D-E78E-4B87-9873-79F83E27A04F}"/>
            </a:ext>
          </a:extLst>
        </xdr:cNvPr>
        <xdr:cNvSpPr/>
      </xdr:nvSpPr>
      <xdr:spPr>
        <a:xfrm>
          <a:off x="13652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30480</xdr:rowOff>
    </xdr:from>
    <xdr:to>
      <xdr:col>76</xdr:col>
      <xdr:colOff>114300</xdr:colOff>
      <xdr:row>81</xdr:row>
      <xdr:rowOff>102870</xdr:rowOff>
    </xdr:to>
    <xdr:cxnSp macro="">
      <xdr:nvCxnSpPr>
        <xdr:cNvPr id="574" name="直線コネクタ 573">
          <a:extLst>
            <a:ext uri="{FF2B5EF4-FFF2-40B4-BE49-F238E27FC236}">
              <a16:creationId xmlns:a16="http://schemas.microsoft.com/office/drawing/2014/main" id="{D9F3885F-098A-4C9E-B3E5-76A46C320A3E}"/>
            </a:ext>
          </a:extLst>
        </xdr:cNvPr>
        <xdr:cNvCxnSpPr/>
      </xdr:nvCxnSpPr>
      <xdr:spPr>
        <a:xfrm>
          <a:off x="13703300" y="13917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80645</xdr:rowOff>
    </xdr:from>
    <xdr:to>
      <xdr:col>67</xdr:col>
      <xdr:colOff>101600</xdr:colOff>
      <xdr:row>81</xdr:row>
      <xdr:rowOff>10795</xdr:rowOff>
    </xdr:to>
    <xdr:sp macro="" textlink="">
      <xdr:nvSpPr>
        <xdr:cNvPr id="575" name="楕円 574">
          <a:extLst>
            <a:ext uri="{FF2B5EF4-FFF2-40B4-BE49-F238E27FC236}">
              <a16:creationId xmlns:a16="http://schemas.microsoft.com/office/drawing/2014/main" id="{C90AFD77-638E-42AC-81FE-B44E7B99DDB5}"/>
            </a:ext>
          </a:extLst>
        </xdr:cNvPr>
        <xdr:cNvSpPr/>
      </xdr:nvSpPr>
      <xdr:spPr>
        <a:xfrm>
          <a:off x="12763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131445</xdr:rowOff>
    </xdr:from>
    <xdr:to>
      <xdr:col>71</xdr:col>
      <xdr:colOff>177800</xdr:colOff>
      <xdr:row>81</xdr:row>
      <xdr:rowOff>30480</xdr:rowOff>
    </xdr:to>
    <xdr:cxnSp macro="">
      <xdr:nvCxnSpPr>
        <xdr:cNvPr id="576" name="直線コネクタ 575">
          <a:extLst>
            <a:ext uri="{FF2B5EF4-FFF2-40B4-BE49-F238E27FC236}">
              <a16:creationId xmlns:a16="http://schemas.microsoft.com/office/drawing/2014/main" id="{39721A93-4A9E-45A5-AF42-E47F0112657F}"/>
            </a:ext>
          </a:extLst>
        </xdr:cNvPr>
        <xdr:cNvCxnSpPr/>
      </xdr:nvCxnSpPr>
      <xdr:spPr>
        <a:xfrm>
          <a:off x="12814300" y="138474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7" name="n_1aveValue【消防施設】&#10;有形固定資産減価償却率">
          <a:extLst>
            <a:ext uri="{FF2B5EF4-FFF2-40B4-BE49-F238E27FC236}">
              <a16:creationId xmlns:a16="http://schemas.microsoft.com/office/drawing/2014/main" id="{5F66B7D2-8F43-4DA1-B7ED-7441BD6B8443}"/>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78" name="n_2aveValue【消防施設】&#10;有形固定資産減価償却率">
          <a:extLst>
            <a:ext uri="{FF2B5EF4-FFF2-40B4-BE49-F238E27FC236}">
              <a16:creationId xmlns:a16="http://schemas.microsoft.com/office/drawing/2014/main" id="{D796D511-5C55-4899-91E5-F4A19AFAF2D7}"/>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579" name="n_3aveValue【消防施設】&#10;有形固定資産減価償却率">
          <a:extLst>
            <a:ext uri="{FF2B5EF4-FFF2-40B4-BE49-F238E27FC236}">
              <a16:creationId xmlns:a16="http://schemas.microsoft.com/office/drawing/2014/main" id="{D979BF00-8F0E-4748-9C08-D24C4FCD305D}"/>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80" name="n_4aveValue【消防施設】&#10;有形固定資産減価償却率">
          <a:extLst>
            <a:ext uri="{FF2B5EF4-FFF2-40B4-BE49-F238E27FC236}">
              <a16:creationId xmlns:a16="http://schemas.microsoft.com/office/drawing/2014/main" id="{B67A3E93-0663-4580-954F-44B51DC88AB6}"/>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153052</xdr:rowOff>
    </xdr:from>
    <xdr:ext cx="405111" cy="259045"/>
    <xdr:sp macro="" textlink="">
      <xdr:nvSpPr>
        <xdr:cNvPr id="581" name="n_1mainValue【消防施設】&#10;有形固定資産減価償却率">
          <a:extLst>
            <a:ext uri="{FF2B5EF4-FFF2-40B4-BE49-F238E27FC236}">
              <a16:creationId xmlns:a16="http://schemas.microsoft.com/office/drawing/2014/main" id="{05097FB1-65F2-4421-B1DC-8FF659ABB66A}"/>
            </a:ext>
          </a:extLst>
        </xdr:cNvPr>
        <xdr:cNvSpPr txBox="1"/>
      </xdr:nvSpPr>
      <xdr:spPr>
        <a:xfrm>
          <a:off x="152660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582" name="n_2mainValue【消防施設】&#10;有形固定資産減価償却率">
          <a:extLst>
            <a:ext uri="{FF2B5EF4-FFF2-40B4-BE49-F238E27FC236}">
              <a16:creationId xmlns:a16="http://schemas.microsoft.com/office/drawing/2014/main" id="{57DD5D43-2F55-4C64-9B0B-4DBF60455A79}"/>
            </a:ext>
          </a:extLst>
        </xdr:cNvPr>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97807</xdr:rowOff>
    </xdr:from>
    <xdr:ext cx="405111" cy="259045"/>
    <xdr:sp macro="" textlink="">
      <xdr:nvSpPr>
        <xdr:cNvPr id="583" name="n_3mainValue【消防施設】&#10;有形固定資産減価償却率">
          <a:extLst>
            <a:ext uri="{FF2B5EF4-FFF2-40B4-BE49-F238E27FC236}">
              <a16:creationId xmlns:a16="http://schemas.microsoft.com/office/drawing/2014/main" id="{F3ABEE9D-9E8A-45AF-9761-1F029B7E40AC}"/>
            </a:ext>
          </a:extLst>
        </xdr:cNvPr>
        <xdr:cNvSpPr txBox="1"/>
      </xdr:nvSpPr>
      <xdr:spPr>
        <a:xfrm>
          <a:off x="13500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27322</xdr:rowOff>
    </xdr:from>
    <xdr:ext cx="405111" cy="259045"/>
    <xdr:sp macro="" textlink="">
      <xdr:nvSpPr>
        <xdr:cNvPr id="584" name="n_4mainValue【消防施設】&#10;有形固定資産減価償却率">
          <a:extLst>
            <a:ext uri="{FF2B5EF4-FFF2-40B4-BE49-F238E27FC236}">
              <a16:creationId xmlns:a16="http://schemas.microsoft.com/office/drawing/2014/main" id="{A8569456-B15F-449A-B363-5E406DAD6A2A}"/>
            </a:ext>
          </a:extLst>
        </xdr:cNvPr>
        <xdr:cNvSpPr txBox="1"/>
      </xdr:nvSpPr>
      <xdr:spPr>
        <a:xfrm>
          <a:off x="12611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BB262ED9-BAE1-471D-9B24-A045504323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B092D2AA-7CB2-4A67-A6EB-7D64A82DCC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AD986FD8-8C05-492B-ABE8-94215242F4E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BEF59A1D-8A57-4ECC-8C29-C6F90CB20E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761DCA4B-337A-4776-BA4A-38223C6AE0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1E7F592B-1369-4622-B39C-3FF8D7FFA7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3562CAD6-EE2A-41B2-8F2B-BA2C29AFC9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B96F0859-D077-4FA1-9FFA-F62D3536F4C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32F0F767-559A-4C5A-B05B-4EA8CF2EB6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8DD99F0C-935A-4070-AE2B-D6995B0991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BEFDF0AE-55AA-41D3-9442-124243FE650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917D0FDC-2A26-47FD-AF47-FB8D069B8AD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A6F87333-374E-4AC6-A97F-0E77DB6515A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D7907540-BE36-4E3A-9CCB-58D339DF31A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9122C478-319C-4E9B-B8E9-31B0AD64B05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EA5AD789-7BA8-4A0F-84F4-EB615A5E4A8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399F15E7-EE63-416F-857E-D7DF94E53BA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5AA76157-1A78-4A4E-A09A-0609816A641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AB5437D4-BF5F-4CE7-A788-BD41D0F896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45730433-54AA-42AA-9520-67212186533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5BC26616-466D-41CA-9A07-B1C287E458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6" name="直線コネクタ 605">
          <a:extLst>
            <a:ext uri="{FF2B5EF4-FFF2-40B4-BE49-F238E27FC236}">
              <a16:creationId xmlns:a16="http://schemas.microsoft.com/office/drawing/2014/main" id="{BC590E1C-5978-492D-AF8C-263E5177596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7" name="【消防施設】&#10;一人当たり面積最小値テキスト">
          <a:extLst>
            <a:ext uri="{FF2B5EF4-FFF2-40B4-BE49-F238E27FC236}">
              <a16:creationId xmlns:a16="http://schemas.microsoft.com/office/drawing/2014/main" id="{C54F4391-BA9A-4DB1-B4C7-38D2DD3B8846}"/>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08" name="直線コネクタ 607">
          <a:extLst>
            <a:ext uri="{FF2B5EF4-FFF2-40B4-BE49-F238E27FC236}">
              <a16:creationId xmlns:a16="http://schemas.microsoft.com/office/drawing/2014/main" id="{EAC1FE4F-3350-4427-9EAB-5914AA86FBFD}"/>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09" name="【消防施設】&#10;一人当たり面積最大値テキスト">
          <a:extLst>
            <a:ext uri="{FF2B5EF4-FFF2-40B4-BE49-F238E27FC236}">
              <a16:creationId xmlns:a16="http://schemas.microsoft.com/office/drawing/2014/main" id="{CB2D9EDB-8252-4836-8F3B-0E6FD48B048F}"/>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0" name="直線コネクタ 609">
          <a:extLst>
            <a:ext uri="{FF2B5EF4-FFF2-40B4-BE49-F238E27FC236}">
              <a16:creationId xmlns:a16="http://schemas.microsoft.com/office/drawing/2014/main" id="{C051EF4D-00B5-4904-B391-4E2794F6B8A1}"/>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1" name="【消防施設】&#10;一人当たり面積平均値テキスト">
          <a:extLst>
            <a:ext uri="{FF2B5EF4-FFF2-40B4-BE49-F238E27FC236}">
              <a16:creationId xmlns:a16="http://schemas.microsoft.com/office/drawing/2014/main" id="{060077C4-856D-41F6-B2AB-ABBFA0887FF1}"/>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2" name="フローチャート: 判断 611">
          <a:extLst>
            <a:ext uri="{FF2B5EF4-FFF2-40B4-BE49-F238E27FC236}">
              <a16:creationId xmlns:a16="http://schemas.microsoft.com/office/drawing/2014/main" id="{048EA9B7-E443-47C2-8463-39FD167EF73A}"/>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3" name="フローチャート: 判断 612">
          <a:extLst>
            <a:ext uri="{FF2B5EF4-FFF2-40B4-BE49-F238E27FC236}">
              <a16:creationId xmlns:a16="http://schemas.microsoft.com/office/drawing/2014/main" id="{777E77D6-366C-4101-9AE7-2E90FB87CC8B}"/>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4" name="フローチャート: 判断 613">
          <a:extLst>
            <a:ext uri="{FF2B5EF4-FFF2-40B4-BE49-F238E27FC236}">
              <a16:creationId xmlns:a16="http://schemas.microsoft.com/office/drawing/2014/main" id="{B1D4FA40-534F-4938-A1AA-0FDF3AA50208}"/>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5" name="フローチャート: 判断 614">
          <a:extLst>
            <a:ext uri="{FF2B5EF4-FFF2-40B4-BE49-F238E27FC236}">
              <a16:creationId xmlns:a16="http://schemas.microsoft.com/office/drawing/2014/main" id="{28B0D8E9-237C-4FA2-89EE-43C986F7940D}"/>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6" name="フローチャート: 判断 615">
          <a:extLst>
            <a:ext uri="{FF2B5EF4-FFF2-40B4-BE49-F238E27FC236}">
              <a16:creationId xmlns:a16="http://schemas.microsoft.com/office/drawing/2014/main" id="{D7803019-86C4-4E5F-9985-65A043666D97}"/>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845F351A-6417-4709-B3A5-C6CB6988134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E110DDA5-865C-46A0-9D34-3A6CA51025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112279A8-720F-41A7-92FE-56C960074AE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B763BA3F-07E7-4D29-9252-CB164AA328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4E710E17-63FF-43BF-98C8-40BB113DCC8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102972</xdr:rowOff>
    </xdr:from>
    <xdr:to>
      <xdr:col>116</xdr:col>
      <xdr:colOff>114300</xdr:colOff>
      <xdr:row>86</xdr:row>
      <xdr:rowOff>33122</xdr:rowOff>
    </xdr:to>
    <xdr:sp macro="" textlink="">
      <xdr:nvSpPr>
        <xdr:cNvPr id="622" name="楕円 621">
          <a:extLst>
            <a:ext uri="{FF2B5EF4-FFF2-40B4-BE49-F238E27FC236}">
              <a16:creationId xmlns:a16="http://schemas.microsoft.com/office/drawing/2014/main" id="{CDB1F054-2446-4CD8-B1B5-74BB090C82B4}"/>
            </a:ext>
          </a:extLst>
        </xdr:cNvPr>
        <xdr:cNvSpPr/>
      </xdr:nvSpPr>
      <xdr:spPr>
        <a:xfrm>
          <a:off x="221107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623" name="【消防施設】&#10;一人当たり面積該当値テキスト">
          <a:extLst>
            <a:ext uri="{FF2B5EF4-FFF2-40B4-BE49-F238E27FC236}">
              <a16:creationId xmlns:a16="http://schemas.microsoft.com/office/drawing/2014/main" id="{B98CF6B1-46CD-40A3-8FB2-0F81B2AABAA4}"/>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624" name="楕円 623">
          <a:extLst>
            <a:ext uri="{FF2B5EF4-FFF2-40B4-BE49-F238E27FC236}">
              <a16:creationId xmlns:a16="http://schemas.microsoft.com/office/drawing/2014/main" id="{B538F4DE-FDB8-4CAC-B8DF-F2E6948282F8}"/>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153772</xdr:rowOff>
    </xdr:to>
    <xdr:cxnSp macro="">
      <xdr:nvCxnSpPr>
        <xdr:cNvPr id="625" name="直線コネクタ 624">
          <a:extLst>
            <a:ext uri="{FF2B5EF4-FFF2-40B4-BE49-F238E27FC236}">
              <a16:creationId xmlns:a16="http://schemas.microsoft.com/office/drawing/2014/main" id="{B3BD275F-C5C0-4416-85DD-213A860D10E1}"/>
            </a:ext>
          </a:extLst>
        </xdr:cNvPr>
        <xdr:cNvCxnSpPr/>
      </xdr:nvCxnSpPr>
      <xdr:spPr>
        <a:xfrm>
          <a:off x="21323300" y="14723363"/>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108001</xdr:rowOff>
    </xdr:from>
    <xdr:to>
      <xdr:col>107</xdr:col>
      <xdr:colOff>101600</xdr:colOff>
      <xdr:row>86</xdr:row>
      <xdr:rowOff>38151</xdr:rowOff>
    </xdr:to>
    <xdr:sp macro="" textlink="">
      <xdr:nvSpPr>
        <xdr:cNvPr id="626" name="楕円 625">
          <a:extLst>
            <a:ext uri="{FF2B5EF4-FFF2-40B4-BE49-F238E27FC236}">
              <a16:creationId xmlns:a16="http://schemas.microsoft.com/office/drawing/2014/main" id="{052AB76F-E5ED-4718-8C40-0666B60B6B34}"/>
            </a:ext>
          </a:extLst>
        </xdr:cNvPr>
        <xdr:cNvSpPr/>
      </xdr:nvSpPr>
      <xdr:spPr>
        <a:xfrm>
          <a:off x="20383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158801</xdr:rowOff>
    </xdr:to>
    <xdr:cxnSp macro="">
      <xdr:nvCxnSpPr>
        <xdr:cNvPr id="627" name="直線コネクタ 626">
          <a:extLst>
            <a:ext uri="{FF2B5EF4-FFF2-40B4-BE49-F238E27FC236}">
              <a16:creationId xmlns:a16="http://schemas.microsoft.com/office/drawing/2014/main" id="{CCC68CE7-B767-4C5C-B4A2-17A951D0D9DB}"/>
            </a:ext>
          </a:extLst>
        </xdr:cNvPr>
        <xdr:cNvCxnSpPr/>
      </xdr:nvCxnSpPr>
      <xdr:spPr>
        <a:xfrm flipV="1">
          <a:off x="20434300" y="14723363"/>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108916</xdr:rowOff>
    </xdr:from>
    <xdr:to>
      <xdr:col>102</xdr:col>
      <xdr:colOff>165100</xdr:colOff>
      <xdr:row>86</xdr:row>
      <xdr:rowOff>39066</xdr:rowOff>
    </xdr:to>
    <xdr:sp macro="" textlink="">
      <xdr:nvSpPr>
        <xdr:cNvPr id="628" name="楕円 627">
          <a:extLst>
            <a:ext uri="{FF2B5EF4-FFF2-40B4-BE49-F238E27FC236}">
              <a16:creationId xmlns:a16="http://schemas.microsoft.com/office/drawing/2014/main" id="{ABA3ECE9-6414-4949-908B-98CA96AA1AFF}"/>
            </a:ext>
          </a:extLst>
        </xdr:cNvPr>
        <xdr:cNvSpPr/>
      </xdr:nvSpPr>
      <xdr:spPr>
        <a:xfrm>
          <a:off x="19494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158801</xdr:rowOff>
    </xdr:from>
    <xdr:to>
      <xdr:col>107</xdr:col>
      <xdr:colOff>50800</xdr:colOff>
      <xdr:row>85</xdr:row>
      <xdr:rowOff>159716</xdr:rowOff>
    </xdr:to>
    <xdr:cxnSp macro="">
      <xdr:nvCxnSpPr>
        <xdr:cNvPr id="629" name="直線コネクタ 628">
          <a:extLst>
            <a:ext uri="{FF2B5EF4-FFF2-40B4-BE49-F238E27FC236}">
              <a16:creationId xmlns:a16="http://schemas.microsoft.com/office/drawing/2014/main" id="{A040706F-3D07-4293-A4D6-DF5E0AC0DBD9}"/>
            </a:ext>
          </a:extLst>
        </xdr:cNvPr>
        <xdr:cNvCxnSpPr/>
      </xdr:nvCxnSpPr>
      <xdr:spPr>
        <a:xfrm flipV="1">
          <a:off x="19545300" y="147320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109829</xdr:rowOff>
    </xdr:from>
    <xdr:to>
      <xdr:col>98</xdr:col>
      <xdr:colOff>38100</xdr:colOff>
      <xdr:row>86</xdr:row>
      <xdr:rowOff>39979</xdr:rowOff>
    </xdr:to>
    <xdr:sp macro="" textlink="">
      <xdr:nvSpPr>
        <xdr:cNvPr id="630" name="楕円 629">
          <a:extLst>
            <a:ext uri="{FF2B5EF4-FFF2-40B4-BE49-F238E27FC236}">
              <a16:creationId xmlns:a16="http://schemas.microsoft.com/office/drawing/2014/main" id="{17BEB782-3027-4A43-B249-54ABD68FCB7B}"/>
            </a:ext>
          </a:extLst>
        </xdr:cNvPr>
        <xdr:cNvSpPr/>
      </xdr:nvSpPr>
      <xdr:spPr>
        <a:xfrm>
          <a:off x="18605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159716</xdr:rowOff>
    </xdr:from>
    <xdr:to>
      <xdr:col>102</xdr:col>
      <xdr:colOff>114300</xdr:colOff>
      <xdr:row>85</xdr:row>
      <xdr:rowOff>160629</xdr:rowOff>
    </xdr:to>
    <xdr:cxnSp macro="">
      <xdr:nvCxnSpPr>
        <xdr:cNvPr id="631" name="直線コネクタ 630">
          <a:extLst>
            <a:ext uri="{FF2B5EF4-FFF2-40B4-BE49-F238E27FC236}">
              <a16:creationId xmlns:a16="http://schemas.microsoft.com/office/drawing/2014/main" id="{8ED5E418-8277-4F43-BAEF-EF64500410B4}"/>
            </a:ext>
          </a:extLst>
        </xdr:cNvPr>
        <xdr:cNvCxnSpPr/>
      </xdr:nvCxnSpPr>
      <xdr:spPr>
        <a:xfrm flipV="1">
          <a:off x="18656300" y="1473296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32" name="n_1aveValue【消防施設】&#10;一人当たり面積">
          <a:extLst>
            <a:ext uri="{FF2B5EF4-FFF2-40B4-BE49-F238E27FC236}">
              <a16:creationId xmlns:a16="http://schemas.microsoft.com/office/drawing/2014/main" id="{0C43F5F8-5A93-4428-AF31-8AD9F46D3B6C}"/>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3" name="n_2aveValue【消防施設】&#10;一人当たり面積">
          <a:extLst>
            <a:ext uri="{FF2B5EF4-FFF2-40B4-BE49-F238E27FC236}">
              <a16:creationId xmlns:a16="http://schemas.microsoft.com/office/drawing/2014/main" id="{E0E9816B-BE43-469B-8CFD-4D0D9F3CBD80}"/>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34" name="n_3aveValue【消防施設】&#10;一人当たり面積">
          <a:extLst>
            <a:ext uri="{FF2B5EF4-FFF2-40B4-BE49-F238E27FC236}">
              <a16:creationId xmlns:a16="http://schemas.microsoft.com/office/drawing/2014/main" id="{7C54EC6B-DB0C-4C93-8AA9-C5C33BEB58B5}"/>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35" name="n_4aveValue【消防施設】&#10;一人当たり面積">
          <a:extLst>
            <a:ext uri="{FF2B5EF4-FFF2-40B4-BE49-F238E27FC236}">
              <a16:creationId xmlns:a16="http://schemas.microsoft.com/office/drawing/2014/main" id="{028FB3C5-6716-4161-824D-642EA1000D9C}"/>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636" name="n_1mainValue【消防施設】&#10;一人当たり面積">
          <a:extLst>
            <a:ext uri="{FF2B5EF4-FFF2-40B4-BE49-F238E27FC236}">
              <a16:creationId xmlns:a16="http://schemas.microsoft.com/office/drawing/2014/main" id="{A25DE0B2-641B-4044-B774-CE16DA4E980A}"/>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29278</xdr:rowOff>
    </xdr:from>
    <xdr:ext cx="469744" cy="259045"/>
    <xdr:sp macro="" textlink="">
      <xdr:nvSpPr>
        <xdr:cNvPr id="637" name="n_2mainValue【消防施設】&#10;一人当たり面積">
          <a:extLst>
            <a:ext uri="{FF2B5EF4-FFF2-40B4-BE49-F238E27FC236}">
              <a16:creationId xmlns:a16="http://schemas.microsoft.com/office/drawing/2014/main" id="{1192C46C-6B92-4F32-9718-08CB01A509D6}"/>
            </a:ext>
          </a:extLst>
        </xdr:cNvPr>
        <xdr:cNvSpPr txBox="1"/>
      </xdr:nvSpPr>
      <xdr:spPr>
        <a:xfrm>
          <a:off x="20199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30193</xdr:rowOff>
    </xdr:from>
    <xdr:ext cx="469744" cy="259045"/>
    <xdr:sp macro="" textlink="">
      <xdr:nvSpPr>
        <xdr:cNvPr id="638" name="n_3mainValue【消防施設】&#10;一人当たり面積">
          <a:extLst>
            <a:ext uri="{FF2B5EF4-FFF2-40B4-BE49-F238E27FC236}">
              <a16:creationId xmlns:a16="http://schemas.microsoft.com/office/drawing/2014/main" id="{ECE7D8ED-DB42-4BD6-B6A4-F9B70603DF01}"/>
            </a:ext>
          </a:extLst>
        </xdr:cNvPr>
        <xdr:cNvSpPr txBox="1"/>
      </xdr:nvSpPr>
      <xdr:spPr>
        <a:xfrm>
          <a:off x="19310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31106</xdr:rowOff>
    </xdr:from>
    <xdr:ext cx="469744" cy="259045"/>
    <xdr:sp macro="" textlink="">
      <xdr:nvSpPr>
        <xdr:cNvPr id="639" name="n_4mainValue【消防施設】&#10;一人当たり面積">
          <a:extLst>
            <a:ext uri="{FF2B5EF4-FFF2-40B4-BE49-F238E27FC236}">
              <a16:creationId xmlns:a16="http://schemas.microsoft.com/office/drawing/2014/main" id="{FEB83E99-360C-4C98-92E5-9A238E1A5302}"/>
            </a:ext>
          </a:extLst>
        </xdr:cNvPr>
        <xdr:cNvSpPr txBox="1"/>
      </xdr:nvSpPr>
      <xdr:spPr>
        <a:xfrm>
          <a:off x="18421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AD61A0C0-1467-4DF3-BB53-AD892A84B98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D2744601-489B-44BA-A42D-C6B6DB551D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9C4ADCFB-BBBF-4598-B439-580E565317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7B8F19BC-E234-4AA1-971C-4BF44406D4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39F6F157-854A-4D28-96F0-B282CAD00B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FE2606FA-5756-4234-8BB9-B5F0130D5A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916553DC-2676-44CE-916F-AC4322E638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4F758D98-C2FE-49A9-BADB-412ED3CCCF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25F5E3B3-B63A-42D1-A8AD-4A2F80530D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6CB011B3-26FC-4E33-834A-CE2F0B8CF7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B565281D-99EB-4785-80B3-82721C3240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731FD9EE-3799-47A5-909A-101966580BD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64D71836-1313-4CF7-8447-344B8B203D6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300A2B72-0DED-439E-B385-2A0C51ADB2B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2CFFDBAE-4BED-4E81-A6D1-D98377E7372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50CEEFA-9A9A-43B3-8A02-67C270F1397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2897C519-4E77-4E6F-8997-B507B03760B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5F9BDC8-AB67-46DF-8AF5-D951A965A01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3C59F41C-05C3-4B6C-9A90-9A8E49B987F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591F3DAB-A119-496F-A942-30AFED6ABD8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17305668-732D-46A2-8AD8-E10C4E19983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AE16E665-709C-4C07-A9EF-96117764FB7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A4801167-DE1D-48F9-947A-22DD2D1ECCD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D7BD516-3F59-4660-A875-7F3DACA749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F53B4A45-0F06-4767-875A-765C60DC584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5" name="直線コネクタ 664">
          <a:extLst>
            <a:ext uri="{FF2B5EF4-FFF2-40B4-BE49-F238E27FC236}">
              <a16:creationId xmlns:a16="http://schemas.microsoft.com/office/drawing/2014/main" id="{CFFFA4D3-9CDA-4E7A-85B4-771D18897CE3}"/>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6" name="【庁舎】&#10;有形固定資産減価償却率最小値テキスト">
          <a:extLst>
            <a:ext uri="{FF2B5EF4-FFF2-40B4-BE49-F238E27FC236}">
              <a16:creationId xmlns:a16="http://schemas.microsoft.com/office/drawing/2014/main" id="{D4A03076-B5B8-4841-9659-57B9775EABB4}"/>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7" name="直線コネクタ 666">
          <a:extLst>
            <a:ext uri="{FF2B5EF4-FFF2-40B4-BE49-F238E27FC236}">
              <a16:creationId xmlns:a16="http://schemas.microsoft.com/office/drawing/2014/main" id="{89203152-0924-467B-8C74-F4067255DCA9}"/>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8" name="【庁舎】&#10;有形固定資産減価償却率最大値テキスト">
          <a:extLst>
            <a:ext uri="{FF2B5EF4-FFF2-40B4-BE49-F238E27FC236}">
              <a16:creationId xmlns:a16="http://schemas.microsoft.com/office/drawing/2014/main" id="{4A42FFEF-86D4-46CD-8594-ADC7AAE389C7}"/>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9" name="直線コネクタ 668">
          <a:extLst>
            <a:ext uri="{FF2B5EF4-FFF2-40B4-BE49-F238E27FC236}">
              <a16:creationId xmlns:a16="http://schemas.microsoft.com/office/drawing/2014/main" id="{7A70F17E-0267-4DA2-BCC7-D442828E66A8}"/>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0" name="【庁舎】&#10;有形固定資産減価償却率平均値テキスト">
          <a:extLst>
            <a:ext uri="{FF2B5EF4-FFF2-40B4-BE49-F238E27FC236}">
              <a16:creationId xmlns:a16="http://schemas.microsoft.com/office/drawing/2014/main" id="{1273F697-8884-43A5-9854-14EBAE04133E}"/>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1" name="フローチャート: 判断 670">
          <a:extLst>
            <a:ext uri="{FF2B5EF4-FFF2-40B4-BE49-F238E27FC236}">
              <a16:creationId xmlns:a16="http://schemas.microsoft.com/office/drawing/2014/main" id="{EF0FDFB0-714E-4160-88D4-9CFF9CA3EB33}"/>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2" name="フローチャート: 判断 671">
          <a:extLst>
            <a:ext uri="{FF2B5EF4-FFF2-40B4-BE49-F238E27FC236}">
              <a16:creationId xmlns:a16="http://schemas.microsoft.com/office/drawing/2014/main" id="{615A4224-8D07-4A23-9692-125B2FF6EF3B}"/>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3" name="フローチャート: 判断 672">
          <a:extLst>
            <a:ext uri="{FF2B5EF4-FFF2-40B4-BE49-F238E27FC236}">
              <a16:creationId xmlns:a16="http://schemas.microsoft.com/office/drawing/2014/main" id="{2895BF84-D667-4447-9989-A2708D8A22BE}"/>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4" name="フローチャート: 判断 673">
          <a:extLst>
            <a:ext uri="{FF2B5EF4-FFF2-40B4-BE49-F238E27FC236}">
              <a16:creationId xmlns:a16="http://schemas.microsoft.com/office/drawing/2014/main" id="{B6F27565-2A4A-438A-8395-AB9AF9C8FE29}"/>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5" name="フローチャート: 判断 674">
          <a:extLst>
            <a:ext uri="{FF2B5EF4-FFF2-40B4-BE49-F238E27FC236}">
              <a16:creationId xmlns:a16="http://schemas.microsoft.com/office/drawing/2014/main" id="{06914149-01F6-43B3-A68D-971FA2C5A39D}"/>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65D3E4A-A02E-4ADC-A104-890D101B2F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FF46D99-14C1-4549-99E2-5311266C850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3F2FC98-66AD-4579-9131-A33BFF321F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103B926-34D9-4A98-8F37-F422A5B899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EE5E6F1-5885-42D6-80D4-5DF2EE342F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681" name="楕円 680">
          <a:extLst>
            <a:ext uri="{FF2B5EF4-FFF2-40B4-BE49-F238E27FC236}">
              <a16:creationId xmlns:a16="http://schemas.microsoft.com/office/drawing/2014/main" id="{E5F9FB66-1D1F-4653-A855-3D95E7CF78CB}"/>
            </a:ext>
          </a:extLst>
        </xdr:cNvPr>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682" name="【庁舎】&#10;有形固定資産減価償却率該当値テキスト">
          <a:extLst>
            <a:ext uri="{FF2B5EF4-FFF2-40B4-BE49-F238E27FC236}">
              <a16:creationId xmlns:a16="http://schemas.microsoft.com/office/drawing/2014/main" id="{A39C5BBD-9804-4EAF-9095-DC0F9D463264}"/>
            </a:ext>
          </a:extLst>
        </xdr:cNvPr>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683" name="楕円 682">
          <a:extLst>
            <a:ext uri="{FF2B5EF4-FFF2-40B4-BE49-F238E27FC236}">
              <a16:creationId xmlns:a16="http://schemas.microsoft.com/office/drawing/2014/main" id="{7D296F9E-5ABD-40DD-AAF5-B4476D7B3941}"/>
            </a:ext>
          </a:extLst>
        </xdr:cNvPr>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37012</xdr:rowOff>
    </xdr:to>
    <xdr:cxnSp macro="">
      <xdr:nvCxnSpPr>
        <xdr:cNvPr id="684" name="直線コネクタ 683">
          <a:extLst>
            <a:ext uri="{FF2B5EF4-FFF2-40B4-BE49-F238E27FC236}">
              <a16:creationId xmlns:a16="http://schemas.microsoft.com/office/drawing/2014/main" id="{EDCB1B16-D2E5-48E1-98C7-A3FA2349715E}"/>
            </a:ext>
          </a:extLst>
        </xdr:cNvPr>
        <xdr:cNvCxnSpPr/>
      </xdr:nvCxnSpPr>
      <xdr:spPr>
        <a:xfrm>
          <a:off x="15481300" y="181845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107043</xdr:rowOff>
    </xdr:from>
    <xdr:to>
      <xdr:col>76</xdr:col>
      <xdr:colOff>165100</xdr:colOff>
      <xdr:row>106</xdr:row>
      <xdr:rowOff>37193</xdr:rowOff>
    </xdr:to>
    <xdr:sp macro="" textlink="">
      <xdr:nvSpPr>
        <xdr:cNvPr id="685" name="楕円 684">
          <a:extLst>
            <a:ext uri="{FF2B5EF4-FFF2-40B4-BE49-F238E27FC236}">
              <a16:creationId xmlns:a16="http://schemas.microsoft.com/office/drawing/2014/main" id="{B2EADA08-BD0D-46FF-86AD-DF8BB9C4615E}"/>
            </a:ext>
          </a:extLst>
        </xdr:cNvPr>
        <xdr:cNvSpPr/>
      </xdr:nvSpPr>
      <xdr:spPr>
        <a:xfrm>
          <a:off x="14541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157843</xdr:rowOff>
    </xdr:from>
    <xdr:to>
      <xdr:col>81</xdr:col>
      <xdr:colOff>50800</xdr:colOff>
      <xdr:row>106</xdr:row>
      <xdr:rowOff>10886</xdr:rowOff>
    </xdr:to>
    <xdr:cxnSp macro="">
      <xdr:nvCxnSpPr>
        <xdr:cNvPr id="686" name="直線コネクタ 685">
          <a:extLst>
            <a:ext uri="{FF2B5EF4-FFF2-40B4-BE49-F238E27FC236}">
              <a16:creationId xmlns:a16="http://schemas.microsoft.com/office/drawing/2014/main" id="{8625A508-5EE0-49CC-960B-A975A8FE850C}"/>
            </a:ext>
          </a:extLst>
        </xdr:cNvPr>
        <xdr:cNvCxnSpPr/>
      </xdr:nvCxnSpPr>
      <xdr:spPr>
        <a:xfrm>
          <a:off x="14592300" y="181600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687" name="楕円 686">
          <a:extLst>
            <a:ext uri="{FF2B5EF4-FFF2-40B4-BE49-F238E27FC236}">
              <a16:creationId xmlns:a16="http://schemas.microsoft.com/office/drawing/2014/main" id="{95172C93-B907-4671-BF0A-6243E267298C}"/>
            </a:ext>
          </a:extLst>
        </xdr:cNvPr>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157843</xdr:rowOff>
    </xdr:to>
    <xdr:cxnSp macro="">
      <xdr:nvCxnSpPr>
        <xdr:cNvPr id="688" name="直線コネクタ 687">
          <a:extLst>
            <a:ext uri="{FF2B5EF4-FFF2-40B4-BE49-F238E27FC236}">
              <a16:creationId xmlns:a16="http://schemas.microsoft.com/office/drawing/2014/main" id="{A7A95FBB-4C3D-4D47-9EE6-7830D69389B4}"/>
            </a:ext>
          </a:extLst>
        </xdr:cNvPr>
        <xdr:cNvCxnSpPr/>
      </xdr:nvCxnSpPr>
      <xdr:spPr>
        <a:xfrm>
          <a:off x="13703300" y="181356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80918</xdr:rowOff>
    </xdr:from>
    <xdr:to>
      <xdr:col>67</xdr:col>
      <xdr:colOff>101600</xdr:colOff>
      <xdr:row>109</xdr:row>
      <xdr:rowOff>11068</xdr:rowOff>
    </xdr:to>
    <xdr:sp macro="" textlink="">
      <xdr:nvSpPr>
        <xdr:cNvPr id="689" name="楕円 688">
          <a:extLst>
            <a:ext uri="{FF2B5EF4-FFF2-40B4-BE49-F238E27FC236}">
              <a16:creationId xmlns:a16="http://schemas.microsoft.com/office/drawing/2014/main" id="{B68EF201-C9BB-4252-AE4D-F4F01DC2C14F}"/>
            </a:ext>
          </a:extLst>
        </xdr:cNvPr>
        <xdr:cNvSpPr/>
      </xdr:nvSpPr>
      <xdr:spPr>
        <a:xfrm>
          <a:off x="12763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108</xdr:row>
      <xdr:rowOff>131718</xdr:rowOff>
    </xdr:to>
    <xdr:cxnSp macro="">
      <xdr:nvCxnSpPr>
        <xdr:cNvPr id="690" name="直線コネクタ 689">
          <a:extLst>
            <a:ext uri="{FF2B5EF4-FFF2-40B4-BE49-F238E27FC236}">
              <a16:creationId xmlns:a16="http://schemas.microsoft.com/office/drawing/2014/main" id="{A2A0498B-BD0D-42C4-8604-41F4E67BA01E}"/>
            </a:ext>
          </a:extLst>
        </xdr:cNvPr>
        <xdr:cNvCxnSpPr/>
      </xdr:nvCxnSpPr>
      <xdr:spPr>
        <a:xfrm flipV="1">
          <a:off x="12814300" y="18135600"/>
          <a:ext cx="8890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1" name="n_1aveValue【庁舎】&#10;有形固定資産減価償却率">
          <a:extLst>
            <a:ext uri="{FF2B5EF4-FFF2-40B4-BE49-F238E27FC236}">
              <a16:creationId xmlns:a16="http://schemas.microsoft.com/office/drawing/2014/main" id="{BC8EC2E7-B9FF-4239-A612-1BF906901FED}"/>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2" name="n_2aveValue【庁舎】&#10;有形固定資産減価償却率">
          <a:extLst>
            <a:ext uri="{FF2B5EF4-FFF2-40B4-BE49-F238E27FC236}">
              <a16:creationId xmlns:a16="http://schemas.microsoft.com/office/drawing/2014/main" id="{5CA40CC7-A6AE-40AC-A69A-26249C93E09C}"/>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3" name="n_3aveValue【庁舎】&#10;有形固定資産減価償却率">
          <a:extLst>
            <a:ext uri="{FF2B5EF4-FFF2-40B4-BE49-F238E27FC236}">
              <a16:creationId xmlns:a16="http://schemas.microsoft.com/office/drawing/2014/main" id="{9F4B09C7-4D47-4651-BA8C-49DE3244B9FD}"/>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4" name="n_4aveValue【庁舎】&#10;有形固定資産減価償却率">
          <a:extLst>
            <a:ext uri="{FF2B5EF4-FFF2-40B4-BE49-F238E27FC236}">
              <a16:creationId xmlns:a16="http://schemas.microsoft.com/office/drawing/2014/main" id="{3CFF05D3-EBF8-4F50-9732-42B3899A23D4}"/>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695" name="n_1mainValue【庁舎】&#10;有形固定資産減価償却率">
          <a:extLst>
            <a:ext uri="{FF2B5EF4-FFF2-40B4-BE49-F238E27FC236}">
              <a16:creationId xmlns:a16="http://schemas.microsoft.com/office/drawing/2014/main" id="{BFD4D115-63F8-4687-83F0-11FFE2B594DC}"/>
            </a:ext>
          </a:extLst>
        </xdr:cNvPr>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28320</xdr:rowOff>
    </xdr:from>
    <xdr:ext cx="405111" cy="259045"/>
    <xdr:sp macro="" textlink="">
      <xdr:nvSpPr>
        <xdr:cNvPr id="696" name="n_2mainValue【庁舎】&#10;有形固定資産減価償却率">
          <a:extLst>
            <a:ext uri="{FF2B5EF4-FFF2-40B4-BE49-F238E27FC236}">
              <a16:creationId xmlns:a16="http://schemas.microsoft.com/office/drawing/2014/main" id="{DF439EFC-C9EB-461B-B7A8-FD9621D112CE}"/>
            </a:ext>
          </a:extLst>
        </xdr:cNvPr>
        <xdr:cNvSpPr txBox="1"/>
      </xdr:nvSpPr>
      <xdr:spPr>
        <a:xfrm>
          <a:off x="14389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697" name="n_3mainValue【庁舎】&#10;有形固定資産減価償却率">
          <a:extLst>
            <a:ext uri="{FF2B5EF4-FFF2-40B4-BE49-F238E27FC236}">
              <a16:creationId xmlns:a16="http://schemas.microsoft.com/office/drawing/2014/main" id="{6D515CF1-5AA1-4D04-B7CE-7EC307C11B28}"/>
            </a:ext>
          </a:extLst>
        </xdr:cNvPr>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2195</xdr:rowOff>
    </xdr:from>
    <xdr:ext cx="405111" cy="259045"/>
    <xdr:sp macro="" textlink="">
      <xdr:nvSpPr>
        <xdr:cNvPr id="698" name="n_4mainValue【庁舎】&#10;有形固定資産減価償却率">
          <a:extLst>
            <a:ext uri="{FF2B5EF4-FFF2-40B4-BE49-F238E27FC236}">
              <a16:creationId xmlns:a16="http://schemas.microsoft.com/office/drawing/2014/main" id="{FD30B6AA-BEA0-4C15-A8DC-A35E86738954}"/>
            </a:ext>
          </a:extLst>
        </xdr:cNvPr>
        <xdr:cNvSpPr txBox="1"/>
      </xdr:nvSpPr>
      <xdr:spPr>
        <a:xfrm>
          <a:off x="12611744" y="1869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E362EE2E-46E1-4285-926F-B6C936C130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20B5C03-66A6-4912-9586-66507DC949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8130BE47-0ADA-4272-86DC-C91BDBCEC9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100373BD-6D60-422C-95B9-CBDFA20D0B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A24AA85A-52D4-4E99-8393-EF5A64AB67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973D36F4-CF6F-4A6D-8815-294B4F12CA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DAFEAFED-21D6-4F2F-B0E8-9EA55843B2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39E60D27-D216-4A42-93F1-DD50CE1F9D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2718963-F2B5-4A96-8E02-137D2505B4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4E4AFDFE-5013-4EE1-85AE-7591366EA6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DD9B34B3-5BBC-48CD-A532-E0D38F43005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7EB1F651-C0C7-4189-82FD-CE6D84C91C0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787297A5-B964-4570-B4CB-5A7EF3D172C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F0BCF218-A84F-42F2-B286-36DF3409447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FD812ADF-A3DC-4B35-96CE-5D97B0AFB1C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6582FECB-DFCF-4A3E-88B8-D44A741811D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722177DD-0BAC-40E2-80D2-5D3829CA075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704C7637-F796-486C-A2FB-B1777749597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36F0E5D5-3FCB-48F8-89A8-0AE169E92C1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47EF7329-3518-4814-86B5-90D82EA9ACB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48268E4-3697-4A7B-81AC-C4DCB4163F4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A01D2E10-06B6-4BD7-A3C5-00F003B0F7A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4DE80D8-AFEC-4F8D-8967-88214C0FB7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24D8F2FB-BAF6-4FE1-BB5D-D942EF29A4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24703297-4576-4845-9570-F71D23F9FA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4" name="直線コネクタ 723">
          <a:extLst>
            <a:ext uri="{FF2B5EF4-FFF2-40B4-BE49-F238E27FC236}">
              <a16:creationId xmlns:a16="http://schemas.microsoft.com/office/drawing/2014/main" id="{AE203E26-5708-4D17-98D9-CEF50C015609}"/>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5" name="【庁舎】&#10;一人当たり面積最小値テキスト">
          <a:extLst>
            <a:ext uri="{FF2B5EF4-FFF2-40B4-BE49-F238E27FC236}">
              <a16:creationId xmlns:a16="http://schemas.microsoft.com/office/drawing/2014/main" id="{932D17AE-C1AF-46DA-A6BF-C61ECCAD9F43}"/>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6" name="直線コネクタ 725">
          <a:extLst>
            <a:ext uri="{FF2B5EF4-FFF2-40B4-BE49-F238E27FC236}">
              <a16:creationId xmlns:a16="http://schemas.microsoft.com/office/drawing/2014/main" id="{4019EDD4-83D1-44E9-9D7A-CE86A5BD3666}"/>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7" name="【庁舎】&#10;一人当たり面積最大値テキスト">
          <a:extLst>
            <a:ext uri="{FF2B5EF4-FFF2-40B4-BE49-F238E27FC236}">
              <a16:creationId xmlns:a16="http://schemas.microsoft.com/office/drawing/2014/main" id="{4AB30F95-CF5E-4347-A9F7-F1837E2E821E}"/>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28" name="直線コネクタ 727">
          <a:extLst>
            <a:ext uri="{FF2B5EF4-FFF2-40B4-BE49-F238E27FC236}">
              <a16:creationId xmlns:a16="http://schemas.microsoft.com/office/drawing/2014/main" id="{B56D90FC-B873-4E5E-8243-1755518F3602}"/>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29" name="【庁舎】&#10;一人当たり面積平均値テキスト">
          <a:extLst>
            <a:ext uri="{FF2B5EF4-FFF2-40B4-BE49-F238E27FC236}">
              <a16:creationId xmlns:a16="http://schemas.microsoft.com/office/drawing/2014/main" id="{87313FA8-9BAE-443A-B7E7-E33CFD03F504}"/>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0" name="フローチャート: 判断 729">
          <a:extLst>
            <a:ext uri="{FF2B5EF4-FFF2-40B4-BE49-F238E27FC236}">
              <a16:creationId xmlns:a16="http://schemas.microsoft.com/office/drawing/2014/main" id="{8975A3AB-1776-4F4D-8723-894D876ED5C9}"/>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1" name="フローチャート: 判断 730">
          <a:extLst>
            <a:ext uri="{FF2B5EF4-FFF2-40B4-BE49-F238E27FC236}">
              <a16:creationId xmlns:a16="http://schemas.microsoft.com/office/drawing/2014/main" id="{231BDCF7-D8E3-4EA1-995B-9525996BABA1}"/>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2" name="フローチャート: 判断 731">
          <a:extLst>
            <a:ext uri="{FF2B5EF4-FFF2-40B4-BE49-F238E27FC236}">
              <a16:creationId xmlns:a16="http://schemas.microsoft.com/office/drawing/2014/main" id="{C71B2269-AFEF-4AA6-94FF-FE11B754B6B0}"/>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3" name="フローチャート: 判断 732">
          <a:extLst>
            <a:ext uri="{FF2B5EF4-FFF2-40B4-BE49-F238E27FC236}">
              <a16:creationId xmlns:a16="http://schemas.microsoft.com/office/drawing/2014/main" id="{C02CEC94-040A-4F4C-8FB7-36092E0E808D}"/>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4" name="フローチャート: 判断 733">
          <a:extLst>
            <a:ext uri="{FF2B5EF4-FFF2-40B4-BE49-F238E27FC236}">
              <a16:creationId xmlns:a16="http://schemas.microsoft.com/office/drawing/2014/main" id="{AFC43565-A9BB-4666-8189-3D7949A80FE8}"/>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E8252D1-F6AE-4895-9156-10C2CBE64A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DECE3EEB-D37C-44CC-BA10-617827CA022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2A70D60-C996-43D5-B458-555AFAE8AE7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3C6457D-7E89-4F86-9BED-EB5941FF5C1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63D71F7-C9AA-4ECA-8648-0085ABFCE6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740" name="楕円 739">
          <a:extLst>
            <a:ext uri="{FF2B5EF4-FFF2-40B4-BE49-F238E27FC236}">
              <a16:creationId xmlns:a16="http://schemas.microsoft.com/office/drawing/2014/main" id="{664A55AD-667A-4ED8-8FA9-A13D7B0832C8}"/>
            </a:ext>
          </a:extLst>
        </xdr:cNvPr>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155864</xdr:rowOff>
    </xdr:from>
    <xdr:ext cx="469744" cy="259045"/>
    <xdr:sp macro="" textlink="">
      <xdr:nvSpPr>
        <xdr:cNvPr id="741" name="【庁舎】&#10;一人当たり面積該当値テキスト">
          <a:extLst>
            <a:ext uri="{FF2B5EF4-FFF2-40B4-BE49-F238E27FC236}">
              <a16:creationId xmlns:a16="http://schemas.microsoft.com/office/drawing/2014/main" id="{9DFF6EA2-B866-41A4-A90B-431B76F5CE5B}"/>
            </a:ext>
          </a:extLst>
        </xdr:cNvPr>
        <xdr:cNvSpPr txBox="1"/>
      </xdr:nvSpPr>
      <xdr:spPr>
        <a:xfrm>
          <a:off x="22199600" y="18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742" name="楕円 741">
          <a:extLst>
            <a:ext uri="{FF2B5EF4-FFF2-40B4-BE49-F238E27FC236}">
              <a16:creationId xmlns:a16="http://schemas.microsoft.com/office/drawing/2014/main" id="{168EF4C8-D4ED-4C68-ABE9-F9620928EB54}"/>
            </a:ext>
          </a:extLst>
        </xdr:cNvPr>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120287</xdr:rowOff>
    </xdr:from>
    <xdr:to>
      <xdr:col>116</xdr:col>
      <xdr:colOff>63500</xdr:colOff>
      <xdr:row>107</xdr:row>
      <xdr:rowOff>125730</xdr:rowOff>
    </xdr:to>
    <xdr:cxnSp macro="">
      <xdr:nvCxnSpPr>
        <xdr:cNvPr id="743" name="直線コネクタ 742">
          <a:extLst>
            <a:ext uri="{FF2B5EF4-FFF2-40B4-BE49-F238E27FC236}">
              <a16:creationId xmlns:a16="http://schemas.microsoft.com/office/drawing/2014/main" id="{9120327B-B2C6-4BD0-AFAB-B7633F034B61}"/>
            </a:ext>
          </a:extLst>
        </xdr:cNvPr>
        <xdr:cNvCxnSpPr/>
      </xdr:nvCxnSpPr>
      <xdr:spPr>
        <a:xfrm flipV="1">
          <a:off x="21323300" y="1846543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80373</xdr:rowOff>
    </xdr:from>
    <xdr:to>
      <xdr:col>107</xdr:col>
      <xdr:colOff>101600</xdr:colOff>
      <xdr:row>108</xdr:row>
      <xdr:rowOff>10523</xdr:rowOff>
    </xdr:to>
    <xdr:sp macro="" textlink="">
      <xdr:nvSpPr>
        <xdr:cNvPr id="744" name="楕円 743">
          <a:extLst>
            <a:ext uri="{FF2B5EF4-FFF2-40B4-BE49-F238E27FC236}">
              <a16:creationId xmlns:a16="http://schemas.microsoft.com/office/drawing/2014/main" id="{B486605D-D84E-413B-9B48-43E0129B2C2E}"/>
            </a:ext>
          </a:extLst>
        </xdr:cNvPr>
        <xdr:cNvSpPr/>
      </xdr:nvSpPr>
      <xdr:spPr>
        <a:xfrm>
          <a:off x="20383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131173</xdr:rowOff>
    </xdr:to>
    <xdr:cxnSp macro="">
      <xdr:nvCxnSpPr>
        <xdr:cNvPr id="745" name="直線コネクタ 744">
          <a:extLst>
            <a:ext uri="{FF2B5EF4-FFF2-40B4-BE49-F238E27FC236}">
              <a16:creationId xmlns:a16="http://schemas.microsoft.com/office/drawing/2014/main" id="{C27C9431-BBE2-4377-B364-EC178E476533}"/>
            </a:ext>
          </a:extLst>
        </xdr:cNvPr>
        <xdr:cNvCxnSpPr/>
      </xdr:nvCxnSpPr>
      <xdr:spPr>
        <a:xfrm flipV="1">
          <a:off x="20434300" y="184708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83638</xdr:rowOff>
    </xdr:from>
    <xdr:to>
      <xdr:col>102</xdr:col>
      <xdr:colOff>165100</xdr:colOff>
      <xdr:row>108</xdr:row>
      <xdr:rowOff>13788</xdr:rowOff>
    </xdr:to>
    <xdr:sp macro="" textlink="">
      <xdr:nvSpPr>
        <xdr:cNvPr id="746" name="楕円 745">
          <a:extLst>
            <a:ext uri="{FF2B5EF4-FFF2-40B4-BE49-F238E27FC236}">
              <a16:creationId xmlns:a16="http://schemas.microsoft.com/office/drawing/2014/main" id="{855F685B-0601-4475-B5D3-C1AD4957A540}"/>
            </a:ext>
          </a:extLst>
        </xdr:cNvPr>
        <xdr:cNvSpPr/>
      </xdr:nvSpPr>
      <xdr:spPr>
        <a:xfrm>
          <a:off x="19494500" y="184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131173</xdr:rowOff>
    </xdr:from>
    <xdr:to>
      <xdr:col>107</xdr:col>
      <xdr:colOff>50800</xdr:colOff>
      <xdr:row>107</xdr:row>
      <xdr:rowOff>134438</xdr:rowOff>
    </xdr:to>
    <xdr:cxnSp macro="">
      <xdr:nvCxnSpPr>
        <xdr:cNvPr id="747" name="直線コネクタ 746">
          <a:extLst>
            <a:ext uri="{FF2B5EF4-FFF2-40B4-BE49-F238E27FC236}">
              <a16:creationId xmlns:a16="http://schemas.microsoft.com/office/drawing/2014/main" id="{79C0CEE8-6630-4D5B-B702-5B34764B6001}"/>
            </a:ext>
          </a:extLst>
        </xdr:cNvPr>
        <xdr:cNvCxnSpPr/>
      </xdr:nvCxnSpPr>
      <xdr:spPr>
        <a:xfrm flipV="1">
          <a:off x="19545300" y="184763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87993</xdr:rowOff>
    </xdr:from>
    <xdr:to>
      <xdr:col>98</xdr:col>
      <xdr:colOff>38100</xdr:colOff>
      <xdr:row>108</xdr:row>
      <xdr:rowOff>18143</xdr:rowOff>
    </xdr:to>
    <xdr:sp macro="" textlink="">
      <xdr:nvSpPr>
        <xdr:cNvPr id="748" name="楕円 747">
          <a:extLst>
            <a:ext uri="{FF2B5EF4-FFF2-40B4-BE49-F238E27FC236}">
              <a16:creationId xmlns:a16="http://schemas.microsoft.com/office/drawing/2014/main" id="{CDE62A52-2A09-4FCD-8398-F8E0CA29D001}"/>
            </a:ext>
          </a:extLst>
        </xdr:cNvPr>
        <xdr:cNvSpPr/>
      </xdr:nvSpPr>
      <xdr:spPr>
        <a:xfrm>
          <a:off x="18605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134438</xdr:rowOff>
    </xdr:from>
    <xdr:to>
      <xdr:col>102</xdr:col>
      <xdr:colOff>114300</xdr:colOff>
      <xdr:row>107</xdr:row>
      <xdr:rowOff>138793</xdr:rowOff>
    </xdr:to>
    <xdr:cxnSp macro="">
      <xdr:nvCxnSpPr>
        <xdr:cNvPr id="749" name="直線コネクタ 748">
          <a:extLst>
            <a:ext uri="{FF2B5EF4-FFF2-40B4-BE49-F238E27FC236}">
              <a16:creationId xmlns:a16="http://schemas.microsoft.com/office/drawing/2014/main" id="{A945ADA5-2881-48C6-8593-7E386414D94A}"/>
            </a:ext>
          </a:extLst>
        </xdr:cNvPr>
        <xdr:cNvCxnSpPr/>
      </xdr:nvCxnSpPr>
      <xdr:spPr>
        <a:xfrm flipV="1">
          <a:off x="18656300" y="184795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750" name="n_1aveValue【庁舎】&#10;一人当たり面積">
          <a:extLst>
            <a:ext uri="{FF2B5EF4-FFF2-40B4-BE49-F238E27FC236}">
              <a16:creationId xmlns:a16="http://schemas.microsoft.com/office/drawing/2014/main" id="{5687216F-18FC-43DC-9FB0-FD85B6DCEE17}"/>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751" name="n_2aveValue【庁舎】&#10;一人当たり面積">
          <a:extLst>
            <a:ext uri="{FF2B5EF4-FFF2-40B4-BE49-F238E27FC236}">
              <a16:creationId xmlns:a16="http://schemas.microsoft.com/office/drawing/2014/main" id="{6E79B176-F1C7-46F2-9B0E-A207D63687BB}"/>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752" name="n_3aveValue【庁舎】&#10;一人当たり面積">
          <a:extLst>
            <a:ext uri="{FF2B5EF4-FFF2-40B4-BE49-F238E27FC236}">
              <a16:creationId xmlns:a16="http://schemas.microsoft.com/office/drawing/2014/main" id="{9FF25780-745C-4819-8C11-65450A2F6D22}"/>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753" name="n_4aveValue【庁舎】&#10;一人当たり面積">
          <a:extLst>
            <a:ext uri="{FF2B5EF4-FFF2-40B4-BE49-F238E27FC236}">
              <a16:creationId xmlns:a16="http://schemas.microsoft.com/office/drawing/2014/main" id="{C2DB1AD6-A8DA-49BB-AB04-01DC08D297D1}"/>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754" name="n_1mainValue【庁舎】&#10;一人当たり面積">
          <a:extLst>
            <a:ext uri="{FF2B5EF4-FFF2-40B4-BE49-F238E27FC236}">
              <a16:creationId xmlns:a16="http://schemas.microsoft.com/office/drawing/2014/main" id="{97DFEA0F-5B79-418C-A4D4-52097C3F0F23}"/>
            </a:ext>
          </a:extLst>
        </xdr:cNvPr>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1650</xdr:rowOff>
    </xdr:from>
    <xdr:ext cx="469744" cy="259045"/>
    <xdr:sp macro="" textlink="">
      <xdr:nvSpPr>
        <xdr:cNvPr id="755" name="n_2mainValue【庁舎】&#10;一人当たり面積">
          <a:extLst>
            <a:ext uri="{FF2B5EF4-FFF2-40B4-BE49-F238E27FC236}">
              <a16:creationId xmlns:a16="http://schemas.microsoft.com/office/drawing/2014/main" id="{27C9EEE6-02C0-4164-B178-BBCDB65D721F}"/>
            </a:ext>
          </a:extLst>
        </xdr:cNvPr>
        <xdr:cNvSpPr txBox="1"/>
      </xdr:nvSpPr>
      <xdr:spPr>
        <a:xfrm>
          <a:off x="201994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4915</xdr:rowOff>
    </xdr:from>
    <xdr:ext cx="469744" cy="259045"/>
    <xdr:sp macro="" textlink="">
      <xdr:nvSpPr>
        <xdr:cNvPr id="756" name="n_3mainValue【庁舎】&#10;一人当たり面積">
          <a:extLst>
            <a:ext uri="{FF2B5EF4-FFF2-40B4-BE49-F238E27FC236}">
              <a16:creationId xmlns:a16="http://schemas.microsoft.com/office/drawing/2014/main" id="{48D03BCF-4966-4064-BF6E-FE5D5B5D2E62}"/>
            </a:ext>
          </a:extLst>
        </xdr:cNvPr>
        <xdr:cNvSpPr txBox="1"/>
      </xdr:nvSpPr>
      <xdr:spPr>
        <a:xfrm>
          <a:off x="19310427" y="1852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9270</xdr:rowOff>
    </xdr:from>
    <xdr:ext cx="469744" cy="259045"/>
    <xdr:sp macro="" textlink="">
      <xdr:nvSpPr>
        <xdr:cNvPr id="757" name="n_4mainValue【庁舎】&#10;一人当たり面積">
          <a:extLst>
            <a:ext uri="{FF2B5EF4-FFF2-40B4-BE49-F238E27FC236}">
              <a16:creationId xmlns:a16="http://schemas.microsoft.com/office/drawing/2014/main" id="{97A6EDC8-0BFF-440A-9A93-F48B87CE3D31}"/>
            </a:ext>
          </a:extLst>
        </xdr:cNvPr>
        <xdr:cNvSpPr txBox="1"/>
      </xdr:nvSpPr>
      <xdr:spPr>
        <a:xfrm>
          <a:off x="18421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1284AF54-AB42-4A35-82EF-80595865C0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FFB5849C-EAF1-446A-84B0-5BFB0FF9F3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BB58EF44-0AB5-4950-8890-52866BB0DF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類似団体と比較して、有形固定資産減価償却率が平均より高くなっている図書館や本庁施設は、将来の財政を考慮しながら建替え等の検討を要する。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また、保健センターや福祉施設については、平成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年度に新築したため類似団体より減価償却率が低くなっている。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5,481
5,451
118.27
5,852,186
5,089,168
621,777
2,918,150
4,819,557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各都道府県</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法人税収入の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％以上を占める町誘致企業の業績次第で、税収に大きな増減があるため、町民税等の自主財源の収納率向上に努める。引続き経費の削減に努めるとともに、効率的な行政運営に取り組む。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92428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5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79022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119239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経常一般財源である普通交付税が対前年度比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368,438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千円の増となった。主な要因は、令和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年度に円高及び新型コロナウイルスによる影響で町内誘致企業の法人税が減収となったことである。税収は、町内誘致企業の業績向上などもあり、町税全体では対前年度比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106,503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千円の増となった。経常的支出は対前年度比で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313,684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千円の減、町税等の経常一般財源は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316,927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154577</xdr:rowOff>
    </xdr:from>
    <xdr:to>
      <xdr:col>23</xdr:col>
      <xdr:colOff>133350</xdr:colOff>
      <xdr:row>59</xdr:row>
      <xdr:rowOff>127907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9867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127907</xdr:rowOff>
    </xdr:from>
    <xdr:to>
      <xdr:col>19</xdr:col>
      <xdr:colOff>133350</xdr:colOff>
      <xdr:row>61</xdr:row>
      <xdr:rowOff>12519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243457"/>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70213</xdr:rowOff>
    </xdr:from>
    <xdr:to>
      <xdr:col>15</xdr:col>
      <xdr:colOff>82550</xdr:colOff>
      <xdr:row>61</xdr:row>
      <xdr:rowOff>12519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57213"/>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70213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15880"/>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103777</xdr:rowOff>
    </xdr:from>
    <xdr:to>
      <xdr:col>23</xdr:col>
      <xdr:colOff>184150</xdr:colOff>
      <xdr:row>59</xdr:row>
      <xdr:rowOff>33927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120304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77107</xdr:rowOff>
    </xdr:from>
    <xdr:to>
      <xdr:col>19</xdr:col>
      <xdr:colOff>184150</xdr:colOff>
      <xdr:row>60</xdr:row>
      <xdr:rowOff>7257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17434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133169</xdr:rowOff>
    </xdr:from>
    <xdr:to>
      <xdr:col>15</xdr:col>
      <xdr:colOff>133350</xdr:colOff>
      <xdr:row>61</xdr:row>
      <xdr:rowOff>63319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73496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19413</xdr:rowOff>
    </xdr:from>
    <xdr:to>
      <xdr:col>11</xdr:col>
      <xdr:colOff>82550</xdr:colOff>
      <xdr:row>60</xdr:row>
      <xdr:rowOff>121013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131190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今年度は衆議院議員選挙関係や新型コロナ対策関係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年度からの繰越事業含む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の経費が増額となったため人口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円増額となった。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151510</xdr:rowOff>
    </xdr:from>
    <xdr:to>
      <xdr:col>23</xdr:col>
      <xdr:colOff>133350</xdr:colOff>
      <xdr:row>82</xdr:row>
      <xdr:rowOff>3899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38960"/>
          <a:ext cx="8382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134998</xdr:rowOff>
    </xdr:from>
    <xdr:to>
      <xdr:col>19</xdr:col>
      <xdr:colOff>133350</xdr:colOff>
      <xdr:row>81</xdr:row>
      <xdr:rowOff>151510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2448"/>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102702</xdr:rowOff>
    </xdr:from>
    <xdr:to>
      <xdr:col>15</xdr:col>
      <xdr:colOff>82550</xdr:colOff>
      <xdr:row>81</xdr:row>
      <xdr:rowOff>134998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90152"/>
          <a:ext cx="8890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100099</xdr:rowOff>
    </xdr:from>
    <xdr:to>
      <xdr:col>11</xdr:col>
      <xdr:colOff>31750</xdr:colOff>
      <xdr:row>81</xdr:row>
      <xdr:rowOff>102702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87549"/>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124549</xdr:rowOff>
    </xdr:from>
    <xdr:to>
      <xdr:col>23</xdr:col>
      <xdr:colOff>184150</xdr:colOff>
      <xdr:row>82</xdr:row>
      <xdr:rowOff>54699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96626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8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100710</xdr:rowOff>
    </xdr:from>
    <xdr:to>
      <xdr:col>19</xdr:col>
      <xdr:colOff>184150</xdr:colOff>
      <xdr:row>82</xdr:row>
      <xdr:rowOff>30860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15637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7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84198</xdr:rowOff>
    </xdr:from>
    <xdr:to>
      <xdr:col>15</xdr:col>
      <xdr:colOff>133350</xdr:colOff>
      <xdr:row>82</xdr:row>
      <xdr:rowOff>14348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170575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5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51902</xdr:rowOff>
    </xdr:from>
    <xdr:to>
      <xdr:col>11</xdr:col>
      <xdr:colOff>82550</xdr:colOff>
      <xdr:row>81</xdr:row>
      <xdr:rowOff>153502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163679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49299</xdr:rowOff>
    </xdr:from>
    <xdr:to>
      <xdr:col>7</xdr:col>
      <xdr:colOff>31750</xdr:colOff>
      <xdr:row>81</xdr:row>
      <xdr:rowOff>150899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161076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0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年度にわたる徹底した退職者不補充のため、中間層の職員が少ない構造となっている。令和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年度は経験年数階層職員の退職がなかったため、全体として給与が増加し前年度比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114905</xdr:rowOff>
    </xdr:from>
    <xdr:to>
      <xdr:col>81</xdr:col>
      <xdr:colOff>44450</xdr:colOff>
      <xdr:row>88</xdr:row>
      <xdr:rowOff>114905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0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114905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1865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102507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922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89</xdr:row>
      <xdr:rowOff>58359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92262"/>
          <a:ext cx="889000" cy="4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64105</xdr:rowOff>
    </xdr:from>
    <xdr:to>
      <xdr:col>81</xdr:col>
      <xdr:colOff>95250</xdr:colOff>
      <xdr:row>88</xdr:row>
      <xdr:rowOff>165705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36182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2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7559</xdr:rowOff>
    </xdr:from>
    <xdr:to>
      <xdr:col>64</xdr:col>
      <xdr:colOff>152400</xdr:colOff>
      <xdr:row>89</xdr:row>
      <xdr:rowOff>109159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93936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わたる徹底した退職者不補充のため、現在も職員数は類似団体平均を下回っているが、ここ数年の職員採用と人口減少により、数値は微増となった。地方分権による事務負担の増や災害対応、行政サービスの向上のためには毎年職員採用を行う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3339</xdr:rowOff>
    </xdr:from>
    <xdr:to>
      <xdr:col>81</xdr:col>
      <xdr:colOff>44450</xdr:colOff>
      <xdr:row>60</xdr:row>
      <xdr:rowOff>18506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90339"/>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112051</xdr:rowOff>
    </xdr:from>
    <xdr:to>
      <xdr:col>77</xdr:col>
      <xdr:colOff>44450</xdr:colOff>
      <xdr:row>60</xdr:row>
      <xdr:rowOff>3339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2760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89988</xdr:rowOff>
    </xdr:from>
    <xdr:to>
      <xdr:col>72</xdr:col>
      <xdr:colOff>203200</xdr:colOff>
      <xdr:row>59</xdr:row>
      <xdr:rowOff>112051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05538"/>
          <a:ext cx="889000" cy="2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89988</xdr:rowOff>
    </xdr:from>
    <xdr:to>
      <xdr:col>68</xdr:col>
      <xdr:colOff>152400</xdr:colOff>
      <xdr:row>59</xdr:row>
      <xdr:rowOff>114119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055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123989</xdr:rowOff>
    </xdr:from>
    <xdr:to>
      <xdr:col>77</xdr:col>
      <xdr:colOff>95250</xdr:colOff>
      <xdr:row>60</xdr:row>
      <xdr:rowOff>54139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64316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08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61251</xdr:rowOff>
    </xdr:from>
    <xdr:to>
      <xdr:col>73</xdr:col>
      <xdr:colOff>44450</xdr:colOff>
      <xdr:row>59</xdr:row>
      <xdr:rowOff>162851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7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4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39188</xdr:rowOff>
    </xdr:from>
    <xdr:to>
      <xdr:col>68</xdr:col>
      <xdr:colOff>203200</xdr:colOff>
      <xdr:row>59</xdr:row>
      <xdr:rowOff>140788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150965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年度過疎対策事業</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福祉施設整備事業</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外</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件の元金償還が始まっため、</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40132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691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11176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2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134366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115062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823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町債の定期的な繰上償還を行い、引続き健全な数値を維持していく。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editAs="oneCell">
    <xdr:from>
      <xdr:col>3</xdr:col>
      <xdr:colOff>123825</xdr:colOff>
      <xdr:row>26</xdr:row>
      <xdr:rowOff>19050</xdr:rowOff>
    </xdr:from>
    <xdr:to>
      <xdr:col>46</xdr:col>
      <xdr:colOff>189382</xdr:colOff>
      <xdr:row>28</xdr:row>
      <xdr:rowOff>133390</xdr:rowOff>
    </xdr:to>
    <xdr:pic>
      <xdr:nvPicPr>
        <xdr:cNvPr id="460" name="図 459">
          <a:extLst>
            <a:ext uri="{FF2B5EF4-FFF2-40B4-BE49-F238E27FC236}">
              <a16:creationId xmlns:a16="http://schemas.microsoft.com/office/drawing/2014/main" id="{C167D429-A133-40AA-B476-D84207658A1F}"/>
            </a:ext>
          </a:extLst>
        </xdr:cNvPr>
        <xdr:cNvPicPr>
          <a:picLocks noChangeAspect="1"/>
        </xdr:cNvPicPr>
      </xdr:nvPicPr>
      <xdr:blipFill>
        <a:blip xmlns:r="http://schemas.openxmlformats.org/officeDocument/2006/relationships" r:embed="rId1">
          <a:biLevel thresh="50000"/>
          <a:extLst>
            <a:ext uri="{BEBA8EAE-BF5A-486C-A8C5-ECC9F3942E4B}">
              <a14:imgProps xmlns:a14="http://schemas.microsoft.com/office/drawing/2010/main">
                <a14:imgLayer r:embed="rId2">
                  <a14:imgEffect>
                    <a14:saturation sat="400000"/>
                  </a14:imgEffect>
                </a14:imgLayer>
              </a14:imgProps>
            </a:ext>
          </a:extLst>
        </a:blip>
        <a:stretch>
          <a:fillRect/>
        </a:stretch>
      </xdr:blipFill>
      <xdr:spPr>
        <a:xfrm>
          <a:off x="752475" y="4476750"/>
          <a:ext cx="9083827"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5,481
5,451
118.27
5,852,186
5,089,168
621,777
2,918,150
4,819,557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業務の効率化で超過勤務を削減するなどし、引続き人件費の削減に努める。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15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168910</xdr:rowOff>
    </xdr:from>
    <xdr:to>
      <xdr:col>19</xdr:col>
      <xdr:colOff>187325</xdr:colOff>
      <xdr:row>36</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9821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168910</xdr:rowOff>
    </xdr:from>
    <xdr:to>
      <xdr:col>15</xdr:col>
      <xdr:colOff>98425</xdr:colOff>
      <xdr:row>34</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168910</xdr:rowOff>
    </xdr:from>
    <xdr:to>
      <xdr:col>11</xdr:col>
      <xdr:colOff>9525</xdr:colOff>
      <xdr:row>34</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160020</xdr:rowOff>
    </xdr:from>
    <xdr:to>
      <xdr:col>20</xdr:col>
      <xdr:colOff>38100</xdr:colOff>
      <xdr:row>36</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118110</xdr:rowOff>
    </xdr:from>
    <xdr:to>
      <xdr:col>15</xdr:col>
      <xdr:colOff>149225</xdr:colOff>
      <xdr:row>35</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118110</xdr:rowOff>
    </xdr:from>
    <xdr:to>
      <xdr:col>11</xdr:col>
      <xdr:colOff>60325</xdr:colOff>
      <xdr:row>35</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118110</xdr:rowOff>
    </xdr:from>
    <xdr:to>
      <xdr:col>6</xdr:col>
      <xdr:colOff>171450</xdr:colOff>
      <xdr:row>35</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経常的経費に大きな増減はなく前年度並みの決算額となった。光熱水費、消耗品費等の削減に努め引続き経費の抑制を図る。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76708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19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18</xdr:row>
      <xdr:rowOff>85852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9908"/>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156718</xdr:rowOff>
    </xdr:from>
    <xdr:to>
      <xdr:col>73</xdr:col>
      <xdr:colOff>180975</xdr:colOff>
      <xdr:row>18</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71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101854</xdr:rowOff>
    </xdr:from>
    <xdr:to>
      <xdr:col>69</xdr:col>
      <xdr:colOff>92075</xdr:colOff>
      <xdr:row>17</xdr:row>
      <xdr:rowOff>156718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16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大きな事業費の増減はなく例年並みの決算額だったが、町税や臨時財政対策債の収入が増額となったため、経常収支比率は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02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104140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293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64770</xdr:rowOff>
    </xdr:from>
    <xdr:to>
      <xdr:col>24</xdr:col>
      <xdr:colOff>76200</xdr:colOff>
      <xdr:row>53</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144797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主な内容は、特別会計への繰出金である。国民健康保険特別会計、後期高齢者医療保険特別会計及び介護保険特別会計は、医療費が増加傾向にあるため、一般会計と同様に健康増進事業を実施するなどし、医療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370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55</xdr:row>
      <xdr:rowOff>153670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3700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514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大きな事業費の増減はなかったが、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水道事業会計補助金が対前年度比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千円の増額となったため経常収支比率は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14986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40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38</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4034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67564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67564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866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償還額は増加したものの、町税や臨時財政対策債の収入が増額となったため、経常収支比率は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78</xdr:row>
      <xdr:rowOff>40132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126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40132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715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21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48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経常的経費に大きな増減はなかったものの、経常一般財源である普通交付税や町税の収入が増加したため経常収支比率は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58420</xdr:rowOff>
    </xdr:from>
    <xdr:to>
      <xdr:col>82</xdr:col>
      <xdr:colOff>107950</xdr:colOff>
      <xdr:row>74</xdr:row>
      <xdr:rowOff>123734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457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123734</xdr:rowOff>
    </xdr:from>
    <xdr:to>
      <xdr:col>78</xdr:col>
      <xdr:colOff>69850</xdr:colOff>
      <xdr:row>76</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811034"/>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25763</xdr:rowOff>
    </xdr:from>
    <xdr:to>
      <xdr:col>73</xdr:col>
      <xdr:colOff>180975</xdr:colOff>
      <xdr:row>76</xdr:row>
      <xdr:rowOff>97608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559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25763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743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xdr:rowOff>
    </xdr:from>
    <xdr:to>
      <xdr:col>82</xdr:col>
      <xdr:colOff>158750</xdr:colOff>
      <xdr:row>74</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24147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72934</xdr:rowOff>
    </xdr:from>
    <xdr:to>
      <xdr:col>78</xdr:col>
      <xdr:colOff>120650</xdr:colOff>
      <xdr:row>75</xdr:row>
      <xdr:rowOff>3084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13261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2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46808</xdr:rowOff>
    </xdr:from>
    <xdr:to>
      <xdr:col>74</xdr:col>
      <xdr:colOff>31750</xdr:colOff>
      <xdr:row>76</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158586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146413</xdr:rowOff>
    </xdr:from>
    <xdr:to>
      <xdr:col>69</xdr:col>
      <xdr:colOff>142875</xdr:colOff>
      <xdr:row>76</xdr:row>
      <xdr:rowOff>76563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86740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99946</xdr:rowOff>
    </xdr:from>
    <xdr:to>
      <xdr:col>29</xdr:col>
      <xdr:colOff>127000</xdr:colOff>
      <xdr:row>18</xdr:row>
      <xdr:rowOff>83523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62221"/>
          <a:ext cx="647700" cy="15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62136</xdr:rowOff>
    </xdr:from>
    <xdr:to>
      <xdr:col>26</xdr:col>
      <xdr:colOff>50800</xdr:colOff>
      <xdr:row>18</xdr:row>
      <xdr:rowOff>83523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95861"/>
          <a:ext cx="698500" cy="2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62136</xdr:rowOff>
    </xdr:from>
    <xdr:to>
      <xdr:col>22</xdr:col>
      <xdr:colOff>114300</xdr:colOff>
      <xdr:row>18</xdr:row>
      <xdr:rowOff>93161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95861"/>
          <a:ext cx="698500" cy="31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93161</xdr:rowOff>
    </xdr:from>
    <xdr:to>
      <xdr:col>18</xdr:col>
      <xdr:colOff>177800</xdr:colOff>
      <xdr:row>18</xdr:row>
      <xdr:rowOff>163689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26886"/>
          <a:ext cx="698500" cy="7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49146</xdr:rowOff>
    </xdr:from>
    <xdr:to>
      <xdr:col>29</xdr:col>
      <xdr:colOff>177800</xdr:colOff>
      <xdr:row>17</xdr:row>
      <xdr:rowOff>150746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1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21223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8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32723</xdr:rowOff>
    </xdr:from>
    <xdr:to>
      <xdr:col>26</xdr:col>
      <xdr:colOff>101600</xdr:colOff>
      <xdr:row>18</xdr:row>
      <xdr:rowOff>134324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64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119100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52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11336</xdr:rowOff>
    </xdr:from>
    <xdr:to>
      <xdr:col>22</xdr:col>
      <xdr:colOff>165100</xdr:colOff>
      <xdr:row>18</xdr:row>
      <xdr:rowOff>112936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97712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42361</xdr:rowOff>
    </xdr:from>
    <xdr:to>
      <xdr:col>19</xdr:col>
      <xdr:colOff>38100</xdr:colOff>
      <xdr:row>18</xdr:row>
      <xdr:rowOff>143961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128738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112889</xdr:rowOff>
    </xdr:from>
    <xdr:to>
      <xdr:col>15</xdr:col>
      <xdr:colOff>101600</xdr:colOff>
      <xdr:row>19</xdr:row>
      <xdr:rowOff>43039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4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27816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260594</xdr:rowOff>
    </xdr:from>
    <xdr:to>
      <xdr:col>29</xdr:col>
      <xdr:colOff>127000</xdr:colOff>
      <xdr:row>35</xdr:row>
      <xdr:rowOff>272060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870944"/>
          <a:ext cx="647700" cy="1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260594</xdr:rowOff>
    </xdr:from>
    <xdr:to>
      <xdr:col>26</xdr:col>
      <xdr:colOff>50800</xdr:colOff>
      <xdr:row>35</xdr:row>
      <xdr:rowOff>332786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70944"/>
          <a:ext cx="698500" cy="7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332786</xdr:rowOff>
    </xdr:from>
    <xdr:to>
      <xdr:col>22</xdr:col>
      <xdr:colOff>114300</xdr:colOff>
      <xdr:row>36</xdr:row>
      <xdr:rowOff>15407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43136"/>
          <a:ext cx="698500" cy="2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15407</xdr:rowOff>
    </xdr:from>
    <xdr:to>
      <xdr:col>18</xdr:col>
      <xdr:colOff>177800</xdr:colOff>
      <xdr:row>36</xdr:row>
      <xdr:rowOff>36923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68657"/>
          <a:ext cx="698500" cy="2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221260</xdr:rowOff>
    </xdr:from>
    <xdr:to>
      <xdr:col>29</xdr:col>
      <xdr:colOff>177800</xdr:colOff>
      <xdr:row>35</xdr:row>
      <xdr:rowOff>322860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3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193337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0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209794</xdr:rowOff>
    </xdr:from>
    <xdr:to>
      <xdr:col>26</xdr:col>
      <xdr:colOff>101600</xdr:colOff>
      <xdr:row>35</xdr:row>
      <xdr:rowOff>311394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2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296171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06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281986</xdr:rowOff>
    </xdr:from>
    <xdr:to>
      <xdr:col>22</xdr:col>
      <xdr:colOff>165100</xdr:colOff>
      <xdr:row>36</xdr:row>
      <xdr:rowOff>40686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9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25463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7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307507</xdr:rowOff>
    </xdr:from>
    <xdr:to>
      <xdr:col>19</xdr:col>
      <xdr:colOff>38100</xdr:colOff>
      <xdr:row>36</xdr:row>
      <xdr:rowOff>66207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1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50984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0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329023</xdr:rowOff>
    </xdr:from>
    <xdr:to>
      <xdr:col>15</xdr:col>
      <xdr:colOff>101600</xdr:colOff>
      <xdr:row>36</xdr:row>
      <xdr:rowOff>87723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3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72500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2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5,481
5,451
118.27
5,852,186
5,089,168
621,777
2,918,150
4,819,557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46500</xdr:rowOff>
    </xdr:from>
    <xdr:to>
      <xdr:col>24</xdr:col>
      <xdr:colOff>63500</xdr:colOff>
      <xdr:row>35</xdr:row>
      <xdr:rowOff>153218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7250"/>
          <a:ext cx="838200" cy="10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05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153218</xdr:rowOff>
    </xdr:from>
    <xdr:to>
      <xdr:col>19</xdr:col>
      <xdr:colOff>177800</xdr:colOff>
      <xdr:row>37</xdr:row>
      <xdr:rowOff>108763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3968"/>
          <a:ext cx="889000" cy="2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82893</xdr:rowOff>
    </xdr:from>
    <xdr:to>
      <xdr:col>15</xdr:col>
      <xdr:colOff>50800</xdr:colOff>
      <xdr:row>37</xdr:row>
      <xdr:rowOff>108763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6543"/>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82893</xdr:rowOff>
    </xdr:from>
    <xdr:to>
      <xdr:col>10</xdr:col>
      <xdr:colOff>114300</xdr:colOff>
      <xdr:row>37</xdr:row>
      <xdr:rowOff>115865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6543"/>
          <a:ext cx="889000" cy="3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167150</xdr:rowOff>
    </xdr:from>
    <xdr:to>
      <xdr:col>24</xdr:col>
      <xdr:colOff>114300</xdr:colOff>
      <xdr:row>35</xdr:row>
      <xdr:rowOff>97300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18577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102418</xdr:rowOff>
    </xdr:from>
    <xdr:to>
      <xdr:col>20</xdr:col>
      <xdr:colOff>38100</xdr:colOff>
      <xdr:row>36</xdr:row>
      <xdr:rowOff>32568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23695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9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57963</xdr:rowOff>
    </xdr:from>
    <xdr:to>
      <xdr:col>15</xdr:col>
      <xdr:colOff>101600</xdr:colOff>
      <xdr:row>37</xdr:row>
      <xdr:rowOff>159562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1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150690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32093</xdr:rowOff>
    </xdr:from>
    <xdr:to>
      <xdr:col>10</xdr:col>
      <xdr:colOff>165100</xdr:colOff>
      <xdr:row>37</xdr:row>
      <xdr:rowOff>133693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124820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65065</xdr:rowOff>
    </xdr:from>
    <xdr:to>
      <xdr:col>6</xdr:col>
      <xdr:colOff>38100</xdr:colOff>
      <xdr:row>37</xdr:row>
      <xdr:rowOff>166664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8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157792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32658</xdr:rowOff>
    </xdr:from>
    <xdr:to>
      <xdr:col>24</xdr:col>
      <xdr:colOff>63500</xdr:colOff>
      <xdr:row>58</xdr:row>
      <xdr:rowOff>44380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6758"/>
          <a:ext cx="8382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15832</xdr:rowOff>
    </xdr:from>
    <xdr:to>
      <xdr:col>19</xdr:col>
      <xdr:colOff>177800</xdr:colOff>
      <xdr:row>58</xdr:row>
      <xdr:rowOff>44380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59932"/>
          <a:ext cx="889000" cy="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15832</xdr:rowOff>
    </xdr:from>
    <xdr:to>
      <xdr:col>15</xdr:col>
      <xdr:colOff>50800</xdr:colOff>
      <xdr:row>58</xdr:row>
      <xdr:rowOff>59150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9932"/>
          <a:ext cx="889000" cy="4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49873</xdr:rowOff>
    </xdr:from>
    <xdr:to>
      <xdr:col>10</xdr:col>
      <xdr:colOff>114300</xdr:colOff>
      <xdr:row>58</xdr:row>
      <xdr:rowOff>59150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93973"/>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153308</xdr:rowOff>
    </xdr:from>
    <xdr:to>
      <xdr:col>24</xdr:col>
      <xdr:colOff>114300</xdr:colOff>
      <xdr:row>58</xdr:row>
      <xdr:rowOff>83458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4735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7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165030</xdr:rowOff>
    </xdr:from>
    <xdr:to>
      <xdr:col>20</xdr:col>
      <xdr:colOff>38100</xdr:colOff>
      <xdr:row>58</xdr:row>
      <xdr:rowOff>95180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111707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1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136482</xdr:rowOff>
    </xdr:from>
    <xdr:to>
      <xdr:col>15</xdr:col>
      <xdr:colOff>101600</xdr:colOff>
      <xdr:row>58</xdr:row>
      <xdr:rowOff>66632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83159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8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8350</xdr:rowOff>
    </xdr:from>
    <xdr:to>
      <xdr:col>10</xdr:col>
      <xdr:colOff>165100</xdr:colOff>
      <xdr:row>58</xdr:row>
      <xdr:rowOff>109950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126477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2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170523</xdr:rowOff>
    </xdr:from>
    <xdr:to>
      <xdr:col>6</xdr:col>
      <xdr:colOff>38100</xdr:colOff>
      <xdr:row>58</xdr:row>
      <xdr:rowOff>100673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117200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78436</xdr:rowOff>
    </xdr:from>
    <xdr:to>
      <xdr:col>24</xdr:col>
      <xdr:colOff>63500</xdr:colOff>
      <xdr:row>78</xdr:row>
      <xdr:rowOff>96813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51536"/>
          <a:ext cx="8382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78436</xdr:rowOff>
    </xdr:from>
    <xdr:to>
      <xdr:col>19</xdr:col>
      <xdr:colOff>177800</xdr:colOff>
      <xdr:row>78</xdr:row>
      <xdr:rowOff>88303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51536"/>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6274</xdr:rowOff>
    </xdr:from>
    <xdr:to>
      <xdr:col>15</xdr:col>
      <xdr:colOff>50800</xdr:colOff>
      <xdr:row>78</xdr:row>
      <xdr:rowOff>88303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79374"/>
          <a:ext cx="889000" cy="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6274</xdr:rowOff>
    </xdr:from>
    <xdr:to>
      <xdr:col>10</xdr:col>
      <xdr:colOff>114300</xdr:colOff>
      <xdr:row>78</xdr:row>
      <xdr:rowOff>56756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79374"/>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46013</xdr:rowOff>
    </xdr:from>
    <xdr:to>
      <xdr:col>24</xdr:col>
      <xdr:colOff>114300</xdr:colOff>
      <xdr:row>78</xdr:row>
      <xdr:rowOff>147613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132390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27636</xdr:rowOff>
    </xdr:from>
    <xdr:to>
      <xdr:col>20</xdr:col>
      <xdr:colOff>38100</xdr:colOff>
      <xdr:row>78</xdr:row>
      <xdr:rowOff>129236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120363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4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37503</xdr:rowOff>
    </xdr:from>
    <xdr:to>
      <xdr:col>15</xdr:col>
      <xdr:colOff>101600</xdr:colOff>
      <xdr:row>78</xdr:row>
      <xdr:rowOff>139103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155630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126924</xdr:rowOff>
    </xdr:from>
    <xdr:to>
      <xdr:col>10</xdr:col>
      <xdr:colOff>165100</xdr:colOff>
      <xdr:row>78</xdr:row>
      <xdr:rowOff>57074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73601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5956</xdr:rowOff>
    </xdr:from>
    <xdr:to>
      <xdr:col>6</xdr:col>
      <xdr:colOff>38100</xdr:colOff>
      <xdr:row>78</xdr:row>
      <xdr:rowOff>107556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124083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73940</xdr:rowOff>
    </xdr:from>
    <xdr:to>
      <xdr:col>24</xdr:col>
      <xdr:colOff>63500</xdr:colOff>
      <xdr:row>98</xdr:row>
      <xdr:rowOff>54649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04590"/>
          <a:ext cx="838200" cy="1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54649</xdr:rowOff>
    </xdr:from>
    <xdr:to>
      <xdr:col>19</xdr:col>
      <xdr:colOff>177800</xdr:colOff>
      <xdr:row>98</xdr:row>
      <xdr:rowOff>55226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56749"/>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48205</xdr:rowOff>
    </xdr:from>
    <xdr:to>
      <xdr:col>15</xdr:col>
      <xdr:colOff>50800</xdr:colOff>
      <xdr:row>98</xdr:row>
      <xdr:rowOff>55226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5030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48205</xdr:rowOff>
    </xdr:from>
    <xdr:to>
      <xdr:col>10</xdr:col>
      <xdr:colOff>114300</xdr:colOff>
      <xdr:row>98</xdr:row>
      <xdr:rowOff>56294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50305"/>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23140</xdr:rowOff>
    </xdr:from>
    <xdr:to>
      <xdr:col>24</xdr:col>
      <xdr:colOff>114300</xdr:colOff>
      <xdr:row>97</xdr:row>
      <xdr:rowOff>124740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3849</xdr:rowOff>
    </xdr:from>
    <xdr:to>
      <xdr:col>20</xdr:col>
      <xdr:colOff>38100</xdr:colOff>
      <xdr:row>98</xdr:row>
      <xdr:rowOff>105449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96576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4426</xdr:rowOff>
    </xdr:from>
    <xdr:to>
      <xdr:col>15</xdr:col>
      <xdr:colOff>101600</xdr:colOff>
      <xdr:row>98</xdr:row>
      <xdr:rowOff>106026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97153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168855</xdr:rowOff>
    </xdr:from>
    <xdr:to>
      <xdr:col>10</xdr:col>
      <xdr:colOff>165100</xdr:colOff>
      <xdr:row>98</xdr:row>
      <xdr:rowOff>99005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90132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5494</xdr:rowOff>
    </xdr:from>
    <xdr:to>
      <xdr:col>6</xdr:col>
      <xdr:colOff>38100</xdr:colOff>
      <xdr:row>98</xdr:row>
      <xdr:rowOff>107094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98221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129211</xdr:rowOff>
    </xdr:from>
    <xdr:to>
      <xdr:col>55</xdr:col>
      <xdr:colOff>0</xdr:colOff>
      <xdr:row>35</xdr:row>
      <xdr:rowOff>115019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87061"/>
          <a:ext cx="838200" cy="3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129211</xdr:rowOff>
    </xdr:from>
    <xdr:to>
      <xdr:col>50</xdr:col>
      <xdr:colOff>114300</xdr:colOff>
      <xdr:row>36</xdr:row>
      <xdr:rowOff>48767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87061"/>
          <a:ext cx="889000" cy="4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48767</xdr:rowOff>
    </xdr:from>
    <xdr:to>
      <xdr:col>45</xdr:col>
      <xdr:colOff>177800</xdr:colOff>
      <xdr:row>36</xdr:row>
      <xdr:rowOff>137010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20967"/>
          <a:ext cx="889000" cy="8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137010</xdr:rowOff>
    </xdr:from>
    <xdr:to>
      <xdr:col>41</xdr:col>
      <xdr:colOff>50800</xdr:colOff>
      <xdr:row>36</xdr:row>
      <xdr:rowOff>162316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09210"/>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64219</xdr:rowOff>
    </xdr:from>
    <xdr:to>
      <xdr:col>55</xdr:col>
      <xdr:colOff>50800</xdr:colOff>
      <xdr:row>35</xdr:row>
      <xdr:rowOff>165819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87096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1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78411</xdr:rowOff>
    </xdr:from>
    <xdr:to>
      <xdr:col>50</xdr:col>
      <xdr:colOff>165100</xdr:colOff>
      <xdr:row>34</xdr:row>
      <xdr:rowOff>8561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25088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1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169417</xdr:rowOff>
    </xdr:from>
    <xdr:to>
      <xdr:col>46</xdr:col>
      <xdr:colOff>38100</xdr:colOff>
      <xdr:row>36</xdr:row>
      <xdr:rowOff>99567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116094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86210</xdr:rowOff>
    </xdr:from>
    <xdr:to>
      <xdr:col>41</xdr:col>
      <xdr:colOff>101600</xdr:colOff>
      <xdr:row>37</xdr:row>
      <xdr:rowOff>16360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32887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3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111516</xdr:rowOff>
    </xdr:from>
    <xdr:to>
      <xdr:col>36</xdr:col>
      <xdr:colOff>165100</xdr:colOff>
      <xdr:row>37</xdr:row>
      <xdr:rowOff>41666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58193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5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146927</xdr:rowOff>
    </xdr:from>
    <xdr:to>
      <xdr:col>55</xdr:col>
      <xdr:colOff>0</xdr:colOff>
      <xdr:row>58</xdr:row>
      <xdr:rowOff>23874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19577"/>
          <a:ext cx="838200" cy="4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146927</xdr:rowOff>
    </xdr:from>
    <xdr:to>
      <xdr:col>50</xdr:col>
      <xdr:colOff>114300</xdr:colOff>
      <xdr:row>58</xdr:row>
      <xdr:rowOff>30267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19577"/>
          <a:ext cx="889000" cy="5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114825</xdr:rowOff>
    </xdr:from>
    <xdr:to>
      <xdr:col>45</xdr:col>
      <xdr:colOff>177800</xdr:colOff>
      <xdr:row>58</xdr:row>
      <xdr:rowOff>30267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87475"/>
          <a:ext cx="889000" cy="8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96106</xdr:rowOff>
    </xdr:from>
    <xdr:to>
      <xdr:col>41</xdr:col>
      <xdr:colOff>50800</xdr:colOff>
      <xdr:row>57</xdr:row>
      <xdr:rowOff>114825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68756"/>
          <a:ext cx="889000" cy="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144524</xdr:rowOff>
    </xdr:from>
    <xdr:to>
      <xdr:col>55</xdr:col>
      <xdr:colOff>50800</xdr:colOff>
      <xdr:row>58</xdr:row>
      <xdr:rowOff>74674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122951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96127</xdr:rowOff>
    </xdr:from>
    <xdr:to>
      <xdr:col>50</xdr:col>
      <xdr:colOff>165100</xdr:colOff>
      <xdr:row>58</xdr:row>
      <xdr:rowOff>26277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17404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6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150917</xdr:rowOff>
    </xdr:from>
    <xdr:to>
      <xdr:col>46</xdr:col>
      <xdr:colOff>38100</xdr:colOff>
      <xdr:row>58</xdr:row>
      <xdr:rowOff>81067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72194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1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64025</xdr:rowOff>
    </xdr:from>
    <xdr:to>
      <xdr:col>41</xdr:col>
      <xdr:colOff>101600</xdr:colOff>
      <xdr:row>57</xdr:row>
      <xdr:rowOff>165625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10702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1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45306</xdr:rowOff>
    </xdr:from>
    <xdr:to>
      <xdr:col>36</xdr:col>
      <xdr:colOff>165100</xdr:colOff>
      <xdr:row>57</xdr:row>
      <xdr:rowOff>146906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163433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59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59679</xdr:rowOff>
    </xdr:from>
    <xdr:to>
      <xdr:col>55</xdr:col>
      <xdr:colOff>0</xdr:colOff>
      <xdr:row>78</xdr:row>
      <xdr:rowOff>67348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32779"/>
          <a:ext cx="838200" cy="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59679</xdr:rowOff>
    </xdr:from>
    <xdr:to>
      <xdr:col>50</xdr:col>
      <xdr:colOff>114300</xdr:colOff>
      <xdr:row>78</xdr:row>
      <xdr:rowOff>65469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32779"/>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124845</xdr:rowOff>
    </xdr:from>
    <xdr:to>
      <xdr:col>45</xdr:col>
      <xdr:colOff>177800</xdr:colOff>
      <xdr:row>78</xdr:row>
      <xdr:rowOff>65469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26495"/>
          <a:ext cx="889000" cy="1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124845</xdr:rowOff>
    </xdr:from>
    <xdr:to>
      <xdr:col>41</xdr:col>
      <xdr:colOff>50800</xdr:colOff>
      <xdr:row>78</xdr:row>
      <xdr:rowOff>111206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26495"/>
          <a:ext cx="889000" cy="15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16548</xdr:rowOff>
    </xdr:from>
    <xdr:to>
      <xdr:col>55</xdr:col>
      <xdr:colOff>50800</xdr:colOff>
      <xdr:row>78</xdr:row>
      <xdr:rowOff>118148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147375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8879</xdr:rowOff>
    </xdr:from>
    <xdr:to>
      <xdr:col>50</xdr:col>
      <xdr:colOff>165100</xdr:colOff>
      <xdr:row>78</xdr:row>
      <xdr:rowOff>110479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101606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7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14669</xdr:rowOff>
    </xdr:from>
    <xdr:to>
      <xdr:col>46</xdr:col>
      <xdr:colOff>38100</xdr:colOff>
      <xdr:row>78</xdr:row>
      <xdr:rowOff>116269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107396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74045</xdr:rowOff>
    </xdr:from>
    <xdr:to>
      <xdr:col>41</xdr:col>
      <xdr:colOff>101600</xdr:colOff>
      <xdr:row>78</xdr:row>
      <xdr:rowOff>4195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20722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5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60406</xdr:rowOff>
    </xdr:from>
    <xdr:to>
      <xdr:col>36</xdr:col>
      <xdr:colOff>165100</xdr:colOff>
      <xdr:row>78</xdr:row>
      <xdr:rowOff>162006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153133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2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81997</xdr:rowOff>
    </xdr:from>
    <xdr:to>
      <xdr:col>55</xdr:col>
      <xdr:colOff>0</xdr:colOff>
      <xdr:row>97</xdr:row>
      <xdr:rowOff>4186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41197"/>
          <a:ext cx="838200" cy="9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81997</xdr:rowOff>
    </xdr:from>
    <xdr:to>
      <xdr:col>50</xdr:col>
      <xdr:colOff>114300</xdr:colOff>
      <xdr:row>97</xdr:row>
      <xdr:rowOff>43870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41197"/>
          <a:ext cx="889000" cy="1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43870</xdr:rowOff>
    </xdr:from>
    <xdr:to>
      <xdr:col>45</xdr:col>
      <xdr:colOff>177800</xdr:colOff>
      <xdr:row>97</xdr:row>
      <xdr:rowOff>62131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74520"/>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34790</xdr:rowOff>
    </xdr:from>
    <xdr:to>
      <xdr:col>41</xdr:col>
      <xdr:colOff>50800</xdr:colOff>
      <xdr:row>97</xdr:row>
      <xdr:rowOff>62131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322540"/>
          <a:ext cx="889000" cy="37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124836</xdr:rowOff>
    </xdr:from>
    <xdr:to>
      <xdr:col>55</xdr:col>
      <xdr:colOff>50800</xdr:colOff>
      <xdr:row>97</xdr:row>
      <xdr:rowOff>54986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103263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31197</xdr:rowOff>
    </xdr:from>
    <xdr:to>
      <xdr:col>50</xdr:col>
      <xdr:colOff>165100</xdr:colOff>
      <xdr:row>96</xdr:row>
      <xdr:rowOff>132797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149324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164520</xdr:rowOff>
    </xdr:from>
    <xdr:to>
      <xdr:col>46</xdr:col>
      <xdr:colOff>38100</xdr:colOff>
      <xdr:row>97</xdr:row>
      <xdr:rowOff>94670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85797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11331</xdr:rowOff>
    </xdr:from>
    <xdr:to>
      <xdr:col>41</xdr:col>
      <xdr:colOff>101600</xdr:colOff>
      <xdr:row>97</xdr:row>
      <xdr:rowOff>112931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104058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155440</xdr:rowOff>
    </xdr:from>
    <xdr:to>
      <xdr:col>36</xdr:col>
      <xdr:colOff>165100</xdr:colOff>
      <xdr:row>95</xdr:row>
      <xdr:rowOff>85590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2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102117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04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104441</xdr:rowOff>
    </xdr:from>
    <xdr:to>
      <xdr:col>85</xdr:col>
      <xdr:colOff>127000</xdr:colOff>
      <xdr:row>37</xdr:row>
      <xdr:rowOff>158057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276641"/>
          <a:ext cx="838200" cy="22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104441</xdr:rowOff>
    </xdr:from>
    <xdr:to>
      <xdr:col>81</xdr:col>
      <xdr:colOff>50800</xdr:colOff>
      <xdr:row>37</xdr:row>
      <xdr:rowOff>45389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276641"/>
          <a:ext cx="889000" cy="1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45389</xdr:rowOff>
    </xdr:from>
    <xdr:to>
      <xdr:col>76</xdr:col>
      <xdr:colOff>114300</xdr:colOff>
      <xdr:row>38</xdr:row>
      <xdr:rowOff>136641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89039"/>
          <a:ext cx="889000" cy="2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135589</xdr:rowOff>
    </xdr:from>
    <xdr:to>
      <xdr:col>71</xdr:col>
      <xdr:colOff>177800</xdr:colOff>
      <xdr:row>38</xdr:row>
      <xdr:rowOff>136641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0689"/>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107257</xdr:rowOff>
    </xdr:from>
    <xdr:to>
      <xdr:col>85</xdr:col>
      <xdr:colOff>177800</xdr:colOff>
      <xdr:row>38</xdr:row>
      <xdr:rowOff>37407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130134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53641</xdr:rowOff>
    </xdr:from>
    <xdr:to>
      <xdr:col>81</xdr:col>
      <xdr:colOff>101600</xdr:colOff>
      <xdr:row>36</xdr:row>
      <xdr:rowOff>155241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2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318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00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166039</xdr:rowOff>
    </xdr:from>
    <xdr:to>
      <xdr:col>76</xdr:col>
      <xdr:colOff>165100</xdr:colOff>
      <xdr:row>37</xdr:row>
      <xdr:rowOff>96189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112716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85841</xdr:rowOff>
    </xdr:from>
    <xdr:to>
      <xdr:col>72</xdr:col>
      <xdr:colOff>38100</xdr:colOff>
      <xdr:row>39</xdr:row>
      <xdr:rowOff>15991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7118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693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84789</xdr:rowOff>
    </xdr:from>
    <xdr:to>
      <xdr:col>67</xdr:col>
      <xdr:colOff>101600</xdr:colOff>
      <xdr:row>39</xdr:row>
      <xdr:rowOff>14939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6066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155122</xdr:rowOff>
    </xdr:from>
    <xdr:to>
      <xdr:col>85</xdr:col>
      <xdr:colOff>127000</xdr:colOff>
      <xdr:row>76</xdr:row>
      <xdr:rowOff>101639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42422"/>
          <a:ext cx="838200" cy="28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101639</xdr:rowOff>
    </xdr:from>
    <xdr:to>
      <xdr:col>81</xdr:col>
      <xdr:colOff>50800</xdr:colOff>
      <xdr:row>77</xdr:row>
      <xdr:rowOff>15740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31839"/>
          <a:ext cx="889000" cy="8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15740</xdr:rowOff>
    </xdr:from>
    <xdr:to>
      <xdr:col>76</xdr:col>
      <xdr:colOff>114300</xdr:colOff>
      <xdr:row>77</xdr:row>
      <xdr:rowOff>23516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17390"/>
          <a:ext cx="8890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142246</xdr:rowOff>
    </xdr:from>
    <xdr:to>
      <xdr:col>71</xdr:col>
      <xdr:colOff>177800</xdr:colOff>
      <xdr:row>77</xdr:row>
      <xdr:rowOff>23516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00996"/>
          <a:ext cx="889000" cy="2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104322</xdr:rowOff>
    </xdr:from>
    <xdr:to>
      <xdr:col>85</xdr:col>
      <xdr:colOff>177800</xdr:colOff>
      <xdr:row>75</xdr:row>
      <xdr:rowOff>34472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127199</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4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50839</xdr:rowOff>
    </xdr:from>
    <xdr:to>
      <xdr:col>81</xdr:col>
      <xdr:colOff>101600</xdr:colOff>
      <xdr:row>76</xdr:row>
      <xdr:rowOff>152439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168965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136390</xdr:rowOff>
    </xdr:from>
    <xdr:to>
      <xdr:col>76</xdr:col>
      <xdr:colOff>165100</xdr:colOff>
      <xdr:row>77</xdr:row>
      <xdr:rowOff>66540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57667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144166</xdr:rowOff>
    </xdr:from>
    <xdr:to>
      <xdr:col>72</xdr:col>
      <xdr:colOff>38100</xdr:colOff>
      <xdr:row>77</xdr:row>
      <xdr:rowOff>74316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65443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91446</xdr:rowOff>
    </xdr:from>
    <xdr:to>
      <xdr:col>67</xdr:col>
      <xdr:colOff>101600</xdr:colOff>
      <xdr:row>76</xdr:row>
      <xdr:rowOff>21596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38123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72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73802</xdr:rowOff>
    </xdr:from>
    <xdr:to>
      <xdr:col>85</xdr:col>
      <xdr:colOff>127000</xdr:colOff>
      <xdr:row>98</xdr:row>
      <xdr:rowOff>146272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75902"/>
          <a:ext cx="838200" cy="7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146272</xdr:rowOff>
    </xdr:from>
    <xdr:to>
      <xdr:col>81</xdr:col>
      <xdr:colOff>50800</xdr:colOff>
      <xdr:row>99</xdr:row>
      <xdr:rowOff>4060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48372"/>
          <a:ext cx="889000" cy="2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85948</xdr:rowOff>
    </xdr:from>
    <xdr:to>
      <xdr:col>76</xdr:col>
      <xdr:colOff>114300</xdr:colOff>
      <xdr:row>99</xdr:row>
      <xdr:rowOff>4060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16598"/>
          <a:ext cx="889000" cy="26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85948</xdr:rowOff>
    </xdr:from>
    <xdr:to>
      <xdr:col>71</xdr:col>
      <xdr:colOff>177800</xdr:colOff>
      <xdr:row>98</xdr:row>
      <xdr:rowOff>160705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16598"/>
          <a:ext cx="889000" cy="24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23002</xdr:rowOff>
    </xdr:from>
    <xdr:to>
      <xdr:col>85</xdr:col>
      <xdr:colOff>177800</xdr:colOff>
      <xdr:row>98</xdr:row>
      <xdr:rowOff>124602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45879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95472</xdr:rowOff>
    </xdr:from>
    <xdr:to>
      <xdr:col>81</xdr:col>
      <xdr:colOff>101600</xdr:colOff>
      <xdr:row>99</xdr:row>
      <xdr:rowOff>25622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16749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124710</xdr:rowOff>
    </xdr:from>
    <xdr:to>
      <xdr:col>76</xdr:col>
      <xdr:colOff>165100</xdr:colOff>
      <xdr:row>99</xdr:row>
      <xdr:rowOff>54860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45987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35148</xdr:rowOff>
    </xdr:from>
    <xdr:to>
      <xdr:col>72</xdr:col>
      <xdr:colOff>38100</xdr:colOff>
      <xdr:row>97</xdr:row>
      <xdr:rowOff>136748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153275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4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109905</xdr:rowOff>
    </xdr:from>
    <xdr:to>
      <xdr:col>67</xdr:col>
      <xdr:colOff>101600</xdr:colOff>
      <xdr:row>99</xdr:row>
      <xdr:rowOff>40055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31182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144520</xdr:rowOff>
    </xdr:from>
    <xdr:to>
      <xdr:col>116</xdr:col>
      <xdr:colOff>63500</xdr:colOff>
      <xdr:row>58</xdr:row>
      <xdr:rowOff>151626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88620"/>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144520</xdr:rowOff>
    </xdr:from>
    <xdr:to>
      <xdr:col>111</xdr:col>
      <xdr:colOff>177800</xdr:colOff>
      <xdr:row>59</xdr:row>
      <xdr:rowOff>7741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88620"/>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158064</xdr:rowOff>
    </xdr:from>
    <xdr:to>
      <xdr:col>107</xdr:col>
      <xdr:colOff>50800</xdr:colOff>
      <xdr:row>59</xdr:row>
      <xdr:rowOff>7741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02164"/>
          <a:ext cx="8890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158064</xdr:rowOff>
    </xdr:from>
    <xdr:to>
      <xdr:col>102</xdr:col>
      <xdr:colOff>114300</xdr:colOff>
      <xdr:row>58</xdr:row>
      <xdr:rowOff>165398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02164"/>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100826</xdr:rowOff>
    </xdr:from>
    <xdr:to>
      <xdr:col>116</xdr:col>
      <xdr:colOff>114300</xdr:colOff>
      <xdr:row>59</xdr:row>
      <xdr:rowOff>30976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60203</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83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93720</xdr:rowOff>
    </xdr:from>
    <xdr:to>
      <xdr:col>112</xdr:col>
      <xdr:colOff>38100</xdr:colOff>
      <xdr:row>59</xdr:row>
      <xdr:rowOff>23870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40397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1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128391</xdr:rowOff>
    </xdr:from>
    <xdr:to>
      <xdr:col>107</xdr:col>
      <xdr:colOff>101600</xdr:colOff>
      <xdr:row>59</xdr:row>
      <xdr:rowOff>58541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49668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107264</xdr:rowOff>
    </xdr:from>
    <xdr:to>
      <xdr:col>102</xdr:col>
      <xdr:colOff>165100</xdr:colOff>
      <xdr:row>59</xdr:row>
      <xdr:rowOff>37414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53941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82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114598</xdr:rowOff>
    </xdr:from>
    <xdr:to>
      <xdr:col>98</xdr:col>
      <xdr:colOff>38100</xdr:colOff>
      <xdr:row>59</xdr:row>
      <xdr:rowOff>44748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35875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121056</xdr:rowOff>
    </xdr:from>
    <xdr:to>
      <xdr:col>116</xdr:col>
      <xdr:colOff>63500</xdr:colOff>
      <xdr:row>77</xdr:row>
      <xdr:rowOff>129273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22706"/>
          <a:ext cx="8382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126492</xdr:rowOff>
    </xdr:from>
    <xdr:to>
      <xdr:col>111</xdr:col>
      <xdr:colOff>177800</xdr:colOff>
      <xdr:row>77</xdr:row>
      <xdr:rowOff>129273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32814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103873</xdr:rowOff>
    </xdr:from>
    <xdr:to>
      <xdr:col>107</xdr:col>
      <xdr:colOff>50800</xdr:colOff>
      <xdr:row>77</xdr:row>
      <xdr:rowOff>126492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305523"/>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52857</xdr:rowOff>
    </xdr:from>
    <xdr:to>
      <xdr:col>102</xdr:col>
      <xdr:colOff>114300</xdr:colOff>
      <xdr:row>77</xdr:row>
      <xdr:rowOff>103873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254507"/>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70256</xdr:rowOff>
    </xdr:from>
    <xdr:to>
      <xdr:col>116</xdr:col>
      <xdr:colOff>114300</xdr:colOff>
      <xdr:row>78</xdr:row>
      <xdr:rowOff>406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48683</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78473</xdr:rowOff>
    </xdr:from>
    <xdr:to>
      <xdr:col>112</xdr:col>
      <xdr:colOff>38100</xdr:colOff>
      <xdr:row>78</xdr:row>
      <xdr:rowOff>8623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171200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75692</xdr:rowOff>
    </xdr:from>
    <xdr:to>
      <xdr:col>107</xdr:col>
      <xdr:colOff>101600</xdr:colOff>
      <xdr:row>78</xdr:row>
      <xdr:rowOff>5842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168419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53073</xdr:rowOff>
    </xdr:from>
    <xdr:to>
      <xdr:col>102</xdr:col>
      <xdr:colOff>165100</xdr:colOff>
      <xdr:row>77</xdr:row>
      <xdr:rowOff>154673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145800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2057</xdr:rowOff>
    </xdr:from>
    <xdr:to>
      <xdr:col>98</xdr:col>
      <xdr:colOff>38100</xdr:colOff>
      <xdr:row>77</xdr:row>
      <xdr:rowOff>103657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94784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衆議院議員総選挙及び新型コロナウイルス感染症対策関係で増額となった。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子育て世帯への臨時特別給付金が発生したため増額となった。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主な減要因は特別定額給付金が皆減となったことである。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号関係の工事が、令和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年度に完了したため減額となった。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繰上償還を行ったことによる増額。</a:t>
          </a: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主な減要因は教育費においてスインピア矢祭修繕工事が完了したことである。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公共施設等整備基金に</a:t>
          </a:r>
          <a:r>
            <a:rPr kumimoji="1" lang="en-US" altLang="ja-JP" sz="1300">
              <a:latin typeface="ＭＳ Ｐゴシック" panose="020B0600070205080204" pitchFamily="50" charset="-128"/>
              <a:ea typeface="ＭＳ Ｐゴシック" panose="020B0600070205080204" pitchFamily="50" charset="-128"/>
            </a:rPr>
            <a:t>200,021</a:t>
          </a:r>
          <a:r>
            <a:rPr kumimoji="1" lang="ja-JP" altLang="en-US" sz="1300">
              <a:latin typeface="ＭＳ Ｐゴシック" panose="020B0600070205080204" pitchFamily="50" charset="-128"/>
              <a:ea typeface="ＭＳ Ｐゴシック" panose="020B0600070205080204" pitchFamily="50" charset="-128"/>
            </a:rPr>
            <a:t>千円の積立を行ったことによる増額。</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5,481
5,451
118.27
5,852,186
5,089,168
621,777
2,918,150
4,819,557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164846</xdr:rowOff>
    </xdr:from>
    <xdr:to>
      <xdr:col>24</xdr:col>
      <xdr:colOff>62865</xdr:colOff>
      <xdr:row>37</xdr:row>
      <xdr:rowOff>100203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6896"/>
          <a:ext cx="1270" cy="1306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104030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100203</xdr:rowOff>
    </xdr:from>
    <xdr:to>
      <xdr:col>24</xdr:col>
      <xdr:colOff>152400</xdr:colOff>
      <xdr:row>37</xdr:row>
      <xdr:rowOff>100203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4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111523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164846</xdr:rowOff>
    </xdr:from>
    <xdr:to>
      <xdr:col>24</xdr:col>
      <xdr:colOff>152400</xdr:colOff>
      <xdr:row>29</xdr:row>
      <xdr:rowOff>164846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51816</xdr:rowOff>
    </xdr:from>
    <xdr:to>
      <xdr:col>24</xdr:col>
      <xdr:colOff>63500</xdr:colOff>
      <xdr:row>37</xdr:row>
      <xdr:rowOff>81915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5466"/>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51452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09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28575</xdr:rowOff>
    </xdr:from>
    <xdr:to>
      <xdr:col>24</xdr:col>
      <xdr:colOff>114300</xdr:colOff>
      <xdr:row>34</xdr:row>
      <xdr:rowOff>130175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51816</xdr:rowOff>
    </xdr:from>
    <xdr:to>
      <xdr:col>19</xdr:col>
      <xdr:colOff>177800</xdr:colOff>
      <xdr:row>37</xdr:row>
      <xdr:rowOff>149225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95466"/>
          <a:ext cx="889000" cy="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50546</xdr:rowOff>
    </xdr:from>
    <xdr:to>
      <xdr:col>20</xdr:col>
      <xdr:colOff>38100</xdr:colOff>
      <xdr:row>34</xdr:row>
      <xdr:rowOff>152146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168673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145288</xdr:rowOff>
    </xdr:from>
    <xdr:to>
      <xdr:col>15</xdr:col>
      <xdr:colOff>50800</xdr:colOff>
      <xdr:row>37</xdr:row>
      <xdr:rowOff>149225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88938"/>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13589</xdr:rowOff>
    </xdr:from>
    <xdr:to>
      <xdr:col>15</xdr:col>
      <xdr:colOff>101600</xdr:colOff>
      <xdr:row>34</xdr:row>
      <xdr:rowOff>115189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131716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145288</xdr:rowOff>
    </xdr:from>
    <xdr:to>
      <xdr:col>10</xdr:col>
      <xdr:colOff>114300</xdr:colOff>
      <xdr:row>37</xdr:row>
      <xdr:rowOff>153289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8893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52324</xdr:rowOff>
    </xdr:from>
    <xdr:to>
      <xdr:col>10</xdr:col>
      <xdr:colOff>165100</xdr:colOff>
      <xdr:row>34</xdr:row>
      <xdr:rowOff>153924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170451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57150</xdr:rowOff>
    </xdr:from>
    <xdr:to>
      <xdr:col>6</xdr:col>
      <xdr:colOff>38100</xdr:colOff>
      <xdr:row>34</xdr:row>
      <xdr:rowOff>158750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3827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117492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xdr:rowOff>
    </xdr:from>
    <xdr:to>
      <xdr:col>20</xdr:col>
      <xdr:colOff>38100</xdr:colOff>
      <xdr:row>37</xdr:row>
      <xdr:rowOff>102616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93743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98425</xdr:rowOff>
    </xdr:from>
    <xdr:to>
      <xdr:col>15</xdr:col>
      <xdr:colOff>101600</xdr:colOff>
      <xdr:row>38</xdr:row>
      <xdr:rowOff>28575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19702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94488</xdr:rowOff>
    </xdr:from>
    <xdr:to>
      <xdr:col>10</xdr:col>
      <xdr:colOff>165100</xdr:colOff>
      <xdr:row>38</xdr:row>
      <xdr:rowOff>24638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102489</xdr:rowOff>
    </xdr:from>
    <xdr:to>
      <xdr:col>6</xdr:col>
      <xdr:colOff>38100</xdr:colOff>
      <xdr:row>38</xdr:row>
      <xdr:rowOff>32639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23766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11433</xdr:rowOff>
    </xdr:from>
    <xdr:to>
      <xdr:col>24</xdr:col>
      <xdr:colOff>63500</xdr:colOff>
      <xdr:row>58</xdr:row>
      <xdr:rowOff>24676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5533"/>
          <a:ext cx="8382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24676</xdr:rowOff>
    </xdr:from>
    <xdr:to>
      <xdr:col>19</xdr:col>
      <xdr:colOff>177800</xdr:colOff>
      <xdr:row>58</xdr:row>
      <xdr:rowOff>122610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68776"/>
          <a:ext cx="889000" cy="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18243</xdr:rowOff>
    </xdr:from>
    <xdr:to>
      <xdr:col>15</xdr:col>
      <xdr:colOff>50800</xdr:colOff>
      <xdr:row>58</xdr:row>
      <xdr:rowOff>122610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62343"/>
          <a:ext cx="889000" cy="10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18243</xdr:rowOff>
    </xdr:from>
    <xdr:to>
      <xdr:col>10</xdr:col>
      <xdr:colOff>114300</xdr:colOff>
      <xdr:row>58</xdr:row>
      <xdr:rowOff>123586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2343"/>
          <a:ext cx="889000" cy="10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132083</xdr:rowOff>
    </xdr:from>
    <xdr:to>
      <xdr:col>24</xdr:col>
      <xdr:colOff>114300</xdr:colOff>
      <xdr:row>58</xdr:row>
      <xdr:rowOff>62233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154960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145326</xdr:rowOff>
    </xdr:from>
    <xdr:to>
      <xdr:col>20</xdr:col>
      <xdr:colOff>38100</xdr:colOff>
      <xdr:row>58</xdr:row>
      <xdr:rowOff>75476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66603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71810</xdr:rowOff>
    </xdr:from>
    <xdr:to>
      <xdr:col>15</xdr:col>
      <xdr:colOff>101600</xdr:colOff>
      <xdr:row>59</xdr:row>
      <xdr:rowOff>1960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164537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10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138893</xdr:rowOff>
    </xdr:from>
    <xdr:to>
      <xdr:col>10</xdr:col>
      <xdr:colOff>165100</xdr:colOff>
      <xdr:row>58</xdr:row>
      <xdr:rowOff>69043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85570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8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72786</xdr:rowOff>
    </xdr:from>
    <xdr:to>
      <xdr:col>6</xdr:col>
      <xdr:colOff>38100</xdr:colOff>
      <xdr:row>59</xdr:row>
      <xdr:rowOff>2936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165513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0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139502</xdr:rowOff>
    </xdr:from>
    <xdr:to>
      <xdr:col>24</xdr:col>
      <xdr:colOff>63500</xdr:colOff>
      <xdr:row>77</xdr:row>
      <xdr:rowOff>166736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1152"/>
          <a:ext cx="838200" cy="2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166736</xdr:rowOff>
    </xdr:from>
    <xdr:to>
      <xdr:col>19</xdr:col>
      <xdr:colOff>177800</xdr:colOff>
      <xdr:row>78</xdr:row>
      <xdr:rowOff>34292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68386"/>
          <a:ext cx="889000" cy="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84044</xdr:rowOff>
    </xdr:from>
    <xdr:to>
      <xdr:col>15</xdr:col>
      <xdr:colOff>50800</xdr:colOff>
      <xdr:row>78</xdr:row>
      <xdr:rowOff>34292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771344"/>
          <a:ext cx="889000" cy="63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102964</xdr:rowOff>
    </xdr:from>
    <xdr:to>
      <xdr:col>10</xdr:col>
      <xdr:colOff>114300</xdr:colOff>
      <xdr:row>74</xdr:row>
      <xdr:rowOff>84044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618814"/>
          <a:ext cx="889000" cy="15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88702</xdr:rowOff>
    </xdr:from>
    <xdr:to>
      <xdr:col>24</xdr:col>
      <xdr:colOff>114300</xdr:colOff>
      <xdr:row>78</xdr:row>
      <xdr:rowOff>18852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115936</xdr:rowOff>
    </xdr:from>
    <xdr:to>
      <xdr:col>20</xdr:col>
      <xdr:colOff>38100</xdr:colOff>
      <xdr:row>78</xdr:row>
      <xdr:rowOff>46086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37213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1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154942</xdr:rowOff>
    </xdr:from>
    <xdr:to>
      <xdr:col>15</xdr:col>
      <xdr:colOff>101600</xdr:colOff>
      <xdr:row>78</xdr:row>
      <xdr:rowOff>85092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76219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33244</xdr:rowOff>
    </xdr:from>
    <xdr:to>
      <xdr:col>10</xdr:col>
      <xdr:colOff>165100</xdr:colOff>
      <xdr:row>74</xdr:row>
      <xdr:rowOff>134844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151371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52164</xdr:rowOff>
    </xdr:from>
    <xdr:to>
      <xdr:col>6</xdr:col>
      <xdr:colOff>38100</xdr:colOff>
      <xdr:row>73</xdr:row>
      <xdr:rowOff>153764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170291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112976</xdr:rowOff>
    </xdr:from>
    <xdr:to>
      <xdr:col>24</xdr:col>
      <xdr:colOff>63500</xdr:colOff>
      <xdr:row>96</xdr:row>
      <xdr:rowOff>45341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00726"/>
          <a:ext cx="838200" cy="10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98955</xdr:rowOff>
    </xdr:from>
    <xdr:to>
      <xdr:col>19</xdr:col>
      <xdr:colOff>177800</xdr:colOff>
      <xdr:row>95</xdr:row>
      <xdr:rowOff>112976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386705"/>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98955</xdr:rowOff>
    </xdr:from>
    <xdr:to>
      <xdr:col>15</xdr:col>
      <xdr:colOff>50800</xdr:colOff>
      <xdr:row>96</xdr:row>
      <xdr:rowOff>76805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86705"/>
          <a:ext cx="889000" cy="1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76805</xdr:rowOff>
    </xdr:from>
    <xdr:to>
      <xdr:col>10</xdr:col>
      <xdr:colOff>114300</xdr:colOff>
      <xdr:row>96</xdr:row>
      <xdr:rowOff>122357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36005"/>
          <a:ext cx="889000" cy="4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165991</xdr:rowOff>
    </xdr:from>
    <xdr:to>
      <xdr:col>24</xdr:col>
      <xdr:colOff>114300</xdr:colOff>
      <xdr:row>96</xdr:row>
      <xdr:rowOff>96141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144418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62176</xdr:rowOff>
    </xdr:from>
    <xdr:to>
      <xdr:col>20</xdr:col>
      <xdr:colOff>38100</xdr:colOff>
      <xdr:row>95</xdr:row>
      <xdr:rowOff>163776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48155</xdr:rowOff>
    </xdr:from>
    <xdr:to>
      <xdr:col>15</xdr:col>
      <xdr:colOff>101600</xdr:colOff>
      <xdr:row>95</xdr:row>
      <xdr:rowOff>149755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166282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1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26005</xdr:rowOff>
    </xdr:from>
    <xdr:to>
      <xdr:col>10</xdr:col>
      <xdr:colOff>165100</xdr:colOff>
      <xdr:row>96</xdr:row>
      <xdr:rowOff>127605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144132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6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71557</xdr:rowOff>
    </xdr:from>
    <xdr:to>
      <xdr:col>6</xdr:col>
      <xdr:colOff>38100</xdr:colOff>
      <xdr:row>97</xdr:row>
      <xdr:rowOff>1707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164284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2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111506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597906"/>
          <a:ext cx="1270" cy="1133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58183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37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111506</xdr:rowOff>
    </xdr:from>
    <xdr:to>
      <xdr:col>55</xdr:col>
      <xdr:colOff>88900</xdr:colOff>
      <xdr:row>32</xdr:row>
      <xdr:rowOff>111506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59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14732</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2983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131318</xdr:rowOff>
    </xdr:from>
    <xdr:to>
      <xdr:col>50</xdr:col>
      <xdr:colOff>114300</xdr:colOff>
      <xdr:row>38</xdr:row>
      <xdr:rowOff>14732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274818"/>
          <a:ext cx="889000" cy="125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xdr:rowOff>
    </xdr:from>
    <xdr:to>
      <xdr:col>50</xdr:col>
      <xdr:colOff>165100</xdr:colOff>
      <xdr:row>38</xdr:row>
      <xdr:rowOff>106680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131318</xdr:rowOff>
    </xdr:from>
    <xdr:to>
      <xdr:col>45</xdr:col>
      <xdr:colOff>177800</xdr:colOff>
      <xdr:row>31</xdr:row>
      <xdr:rowOff>100076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274818"/>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18415</xdr:rowOff>
    </xdr:from>
    <xdr:to>
      <xdr:col>46</xdr:col>
      <xdr:colOff>38100</xdr:colOff>
      <xdr:row>38</xdr:row>
      <xdr:rowOff>120015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111142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164084</xdr:rowOff>
    </xdr:from>
    <xdr:to>
      <xdr:col>41</xdr:col>
      <xdr:colOff>50800</xdr:colOff>
      <xdr:row>31</xdr:row>
      <xdr:rowOff>100076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13613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13462</xdr:rowOff>
    </xdr:from>
    <xdr:to>
      <xdr:col>41</xdr:col>
      <xdr:colOff>101600</xdr:colOff>
      <xdr:row>38</xdr:row>
      <xdr:rowOff>115062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106189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158242</xdr:rowOff>
    </xdr:from>
    <xdr:to>
      <xdr:col>36</xdr:col>
      <xdr:colOff>165100</xdr:colOff>
      <xdr:row>38</xdr:row>
      <xdr:rowOff>88392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79519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135382</xdr:rowOff>
    </xdr:from>
    <xdr:to>
      <xdr:col>50</xdr:col>
      <xdr:colOff>165100</xdr:colOff>
      <xdr:row>38</xdr:row>
      <xdr:rowOff>65532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82059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5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80518</xdr:rowOff>
    </xdr:from>
    <xdr:to>
      <xdr:col>46</xdr:col>
      <xdr:colOff>38100</xdr:colOff>
      <xdr:row>31</xdr:row>
      <xdr:rowOff>10668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2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27195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49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49276</xdr:rowOff>
    </xdr:from>
    <xdr:to>
      <xdr:col>41</xdr:col>
      <xdr:colOff>101600</xdr:colOff>
      <xdr:row>31</xdr:row>
      <xdr:rowOff>150876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3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167403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113284</xdr:rowOff>
    </xdr:from>
    <xdr:to>
      <xdr:col>36</xdr:col>
      <xdr:colOff>165100</xdr:colOff>
      <xdr:row>30</xdr:row>
      <xdr:rowOff>43434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0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59961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486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122948</xdr:rowOff>
    </xdr:from>
    <xdr:to>
      <xdr:col>55</xdr:col>
      <xdr:colOff>0</xdr:colOff>
      <xdr:row>56</xdr:row>
      <xdr:rowOff>157032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24148"/>
          <a:ext cx="8382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142590</xdr:rowOff>
    </xdr:from>
    <xdr:to>
      <xdr:col>50</xdr:col>
      <xdr:colOff>114300</xdr:colOff>
      <xdr:row>56</xdr:row>
      <xdr:rowOff>157032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43790"/>
          <a:ext cx="889000" cy="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142590</xdr:rowOff>
    </xdr:from>
    <xdr:to>
      <xdr:col>45</xdr:col>
      <xdr:colOff>177800</xdr:colOff>
      <xdr:row>57</xdr:row>
      <xdr:rowOff>48553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43790"/>
          <a:ext cx="889000" cy="7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48553</xdr:rowOff>
    </xdr:from>
    <xdr:to>
      <xdr:col>41</xdr:col>
      <xdr:colOff>50800</xdr:colOff>
      <xdr:row>57</xdr:row>
      <xdr:rowOff>60275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21203"/>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72148</xdr:rowOff>
    </xdr:from>
    <xdr:to>
      <xdr:col>55</xdr:col>
      <xdr:colOff>50800</xdr:colOff>
      <xdr:row>57</xdr:row>
      <xdr:rowOff>2298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95025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106232</xdr:rowOff>
    </xdr:from>
    <xdr:to>
      <xdr:col>50</xdr:col>
      <xdr:colOff>165100</xdr:colOff>
      <xdr:row>57</xdr:row>
      <xdr:rowOff>36382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52909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91790</xdr:rowOff>
    </xdr:from>
    <xdr:to>
      <xdr:col>46</xdr:col>
      <xdr:colOff>38100</xdr:colOff>
      <xdr:row>57</xdr:row>
      <xdr:rowOff>21940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38467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169203</xdr:rowOff>
    </xdr:from>
    <xdr:to>
      <xdr:col>41</xdr:col>
      <xdr:colOff>101600</xdr:colOff>
      <xdr:row>57</xdr:row>
      <xdr:rowOff>99353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115880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4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9475</xdr:rowOff>
    </xdr:from>
    <xdr:to>
      <xdr:col>36</xdr:col>
      <xdr:colOff>165100</xdr:colOff>
      <xdr:row>57</xdr:row>
      <xdr:rowOff>111075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102202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7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128186</xdr:rowOff>
    </xdr:from>
    <xdr:to>
      <xdr:col>55</xdr:col>
      <xdr:colOff>0</xdr:colOff>
      <xdr:row>77</xdr:row>
      <xdr:rowOff>96411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58386"/>
          <a:ext cx="8382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128186</xdr:rowOff>
    </xdr:from>
    <xdr:to>
      <xdr:col>50</xdr:col>
      <xdr:colOff>114300</xdr:colOff>
      <xdr:row>78</xdr:row>
      <xdr:rowOff>31138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58386"/>
          <a:ext cx="889000" cy="24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31138</xdr:rowOff>
    </xdr:from>
    <xdr:to>
      <xdr:col>45</xdr:col>
      <xdr:colOff>177800</xdr:colOff>
      <xdr:row>78</xdr:row>
      <xdr:rowOff>91191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04238"/>
          <a:ext cx="889000" cy="6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91191</xdr:rowOff>
    </xdr:from>
    <xdr:to>
      <xdr:col>41</xdr:col>
      <xdr:colOff>50800</xdr:colOff>
      <xdr:row>78</xdr:row>
      <xdr:rowOff>98583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64291"/>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45611</xdr:rowOff>
    </xdr:from>
    <xdr:to>
      <xdr:col>55</xdr:col>
      <xdr:colOff>50800</xdr:colOff>
      <xdr:row>77</xdr:row>
      <xdr:rowOff>147211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68488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9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77386</xdr:rowOff>
    </xdr:from>
    <xdr:to>
      <xdr:col>50</xdr:col>
      <xdr:colOff>165100</xdr:colOff>
      <xdr:row>77</xdr:row>
      <xdr:rowOff>7536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24063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8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151788</xdr:rowOff>
    </xdr:from>
    <xdr:to>
      <xdr:col>46</xdr:col>
      <xdr:colOff>38100</xdr:colOff>
      <xdr:row>78</xdr:row>
      <xdr:rowOff>81938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98465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40391</xdr:rowOff>
    </xdr:from>
    <xdr:to>
      <xdr:col>41</xdr:col>
      <xdr:colOff>101600</xdr:colOff>
      <xdr:row>78</xdr:row>
      <xdr:rowOff>141991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133118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0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47783</xdr:rowOff>
    </xdr:from>
    <xdr:to>
      <xdr:col>36</xdr:col>
      <xdr:colOff>165100</xdr:colOff>
      <xdr:row>78</xdr:row>
      <xdr:rowOff>149383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140510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32894</xdr:rowOff>
    </xdr:from>
    <xdr:to>
      <xdr:col>55</xdr:col>
      <xdr:colOff>0</xdr:colOff>
      <xdr:row>98</xdr:row>
      <xdr:rowOff>47934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34994"/>
          <a:ext cx="838200" cy="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47934</xdr:rowOff>
    </xdr:from>
    <xdr:to>
      <xdr:col>50</xdr:col>
      <xdr:colOff>114300</xdr:colOff>
      <xdr:row>98</xdr:row>
      <xdr:rowOff>76870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50034"/>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76870</xdr:rowOff>
    </xdr:from>
    <xdr:to>
      <xdr:col>45</xdr:col>
      <xdr:colOff>177800</xdr:colOff>
      <xdr:row>98</xdr:row>
      <xdr:rowOff>86742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78970"/>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86742</xdr:rowOff>
    </xdr:from>
    <xdr:to>
      <xdr:col>41</xdr:col>
      <xdr:colOff>50800</xdr:colOff>
      <xdr:row>98</xdr:row>
      <xdr:rowOff>101862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88842"/>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153544</xdr:rowOff>
    </xdr:from>
    <xdr:to>
      <xdr:col>55</xdr:col>
      <xdr:colOff>50800</xdr:colOff>
      <xdr:row>98</xdr:row>
      <xdr:rowOff>83694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68471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168584</xdr:rowOff>
    </xdr:from>
    <xdr:to>
      <xdr:col>50</xdr:col>
      <xdr:colOff>165100</xdr:colOff>
      <xdr:row>98</xdr:row>
      <xdr:rowOff>98734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89861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26070</xdr:rowOff>
    </xdr:from>
    <xdr:to>
      <xdr:col>46</xdr:col>
      <xdr:colOff>38100</xdr:colOff>
      <xdr:row>98</xdr:row>
      <xdr:rowOff>127670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118797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2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35942</xdr:rowOff>
    </xdr:from>
    <xdr:to>
      <xdr:col>41</xdr:col>
      <xdr:colOff>101600</xdr:colOff>
      <xdr:row>98</xdr:row>
      <xdr:rowOff>137542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128669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9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51062</xdr:rowOff>
    </xdr:from>
    <xdr:to>
      <xdr:col>36</xdr:col>
      <xdr:colOff>165100</xdr:colOff>
      <xdr:row>98</xdr:row>
      <xdr:rowOff>152662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143789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94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6026</xdr:rowOff>
    </xdr:from>
    <xdr:to>
      <xdr:col>85</xdr:col>
      <xdr:colOff>127000</xdr:colOff>
      <xdr:row>38</xdr:row>
      <xdr:rowOff>22485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2112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97314</xdr:rowOff>
    </xdr:from>
    <xdr:to>
      <xdr:col>81</xdr:col>
      <xdr:colOff>50800</xdr:colOff>
      <xdr:row>38</xdr:row>
      <xdr:rowOff>22485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40964"/>
          <a:ext cx="889000" cy="9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97314</xdr:rowOff>
    </xdr:from>
    <xdr:to>
      <xdr:col>76</xdr:col>
      <xdr:colOff>114300</xdr:colOff>
      <xdr:row>38</xdr:row>
      <xdr:rowOff>88208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40964"/>
          <a:ext cx="889000" cy="16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7550</xdr:rowOff>
    </xdr:from>
    <xdr:to>
      <xdr:col>71</xdr:col>
      <xdr:colOff>177800</xdr:colOff>
      <xdr:row>38</xdr:row>
      <xdr:rowOff>88208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22650"/>
          <a:ext cx="8890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126676</xdr:rowOff>
    </xdr:from>
    <xdr:to>
      <xdr:col>85</xdr:col>
      <xdr:colOff>177800</xdr:colOff>
      <xdr:row>38</xdr:row>
      <xdr:rowOff>56826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105103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143135</xdr:rowOff>
    </xdr:from>
    <xdr:to>
      <xdr:col>81</xdr:col>
      <xdr:colOff>101600</xdr:colOff>
      <xdr:row>38</xdr:row>
      <xdr:rowOff>73285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64412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46514</xdr:rowOff>
    </xdr:from>
    <xdr:to>
      <xdr:col>76</xdr:col>
      <xdr:colOff>165100</xdr:colOff>
      <xdr:row>37</xdr:row>
      <xdr:rowOff>148114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139240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37408</xdr:rowOff>
    </xdr:from>
    <xdr:to>
      <xdr:col>72</xdr:col>
      <xdr:colOff>38100</xdr:colOff>
      <xdr:row>38</xdr:row>
      <xdr:rowOff>139008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130135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128200</xdr:rowOff>
    </xdr:from>
    <xdr:to>
      <xdr:col>67</xdr:col>
      <xdr:colOff>101600</xdr:colOff>
      <xdr:row>38</xdr:row>
      <xdr:rowOff>58350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49477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101300</xdr:rowOff>
    </xdr:from>
    <xdr:to>
      <xdr:col>85</xdr:col>
      <xdr:colOff>127000</xdr:colOff>
      <xdr:row>56</xdr:row>
      <xdr:rowOff>116053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31050"/>
          <a:ext cx="838200" cy="18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101300</xdr:rowOff>
    </xdr:from>
    <xdr:to>
      <xdr:col>81</xdr:col>
      <xdr:colOff>50800</xdr:colOff>
      <xdr:row>55</xdr:row>
      <xdr:rowOff>152264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31050"/>
          <a:ext cx="889000" cy="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152264</xdr:rowOff>
    </xdr:from>
    <xdr:to>
      <xdr:col>76</xdr:col>
      <xdr:colOff>114300</xdr:colOff>
      <xdr:row>56</xdr:row>
      <xdr:rowOff>91026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582014"/>
          <a:ext cx="889000" cy="1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66859</xdr:rowOff>
    </xdr:from>
    <xdr:to>
      <xdr:col>71</xdr:col>
      <xdr:colOff>177800</xdr:colOff>
      <xdr:row>56</xdr:row>
      <xdr:rowOff>91026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68059"/>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65253</xdr:rowOff>
    </xdr:from>
    <xdr:to>
      <xdr:col>85</xdr:col>
      <xdr:colOff>177800</xdr:colOff>
      <xdr:row>56</xdr:row>
      <xdr:rowOff>166853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43680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50500</xdr:rowOff>
    </xdr:from>
    <xdr:to>
      <xdr:col>81</xdr:col>
      <xdr:colOff>101600</xdr:colOff>
      <xdr:row>55</xdr:row>
      <xdr:rowOff>152100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168627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25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101464</xdr:rowOff>
    </xdr:from>
    <xdr:to>
      <xdr:col>76</xdr:col>
      <xdr:colOff>165100</xdr:colOff>
      <xdr:row>56</xdr:row>
      <xdr:rowOff>31614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48141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0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40226</xdr:rowOff>
    </xdr:from>
    <xdr:to>
      <xdr:col>72</xdr:col>
      <xdr:colOff>38100</xdr:colOff>
      <xdr:row>56</xdr:row>
      <xdr:rowOff>141826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158353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16059</xdr:rowOff>
    </xdr:from>
    <xdr:to>
      <xdr:col>67</xdr:col>
      <xdr:colOff>101600</xdr:colOff>
      <xdr:row>56</xdr:row>
      <xdr:rowOff>117659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134186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104440</xdr:rowOff>
    </xdr:from>
    <xdr:to>
      <xdr:col>85</xdr:col>
      <xdr:colOff>127000</xdr:colOff>
      <xdr:row>77</xdr:row>
      <xdr:rowOff>158057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134640"/>
          <a:ext cx="838200" cy="2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104440</xdr:rowOff>
    </xdr:from>
    <xdr:to>
      <xdr:col>81</xdr:col>
      <xdr:colOff>50800</xdr:colOff>
      <xdr:row>77</xdr:row>
      <xdr:rowOff>45389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134640"/>
          <a:ext cx="889000" cy="1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45389</xdr:rowOff>
    </xdr:from>
    <xdr:to>
      <xdr:col>76</xdr:col>
      <xdr:colOff>114300</xdr:colOff>
      <xdr:row>78</xdr:row>
      <xdr:rowOff>136641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47039"/>
          <a:ext cx="889000" cy="2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135590</xdr:rowOff>
    </xdr:from>
    <xdr:to>
      <xdr:col>71</xdr:col>
      <xdr:colOff>177800</xdr:colOff>
      <xdr:row>78</xdr:row>
      <xdr:rowOff>136641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8690"/>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107257</xdr:rowOff>
    </xdr:from>
    <xdr:to>
      <xdr:col>85</xdr:col>
      <xdr:colOff>177800</xdr:colOff>
      <xdr:row>78</xdr:row>
      <xdr:rowOff>37407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130134</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53640</xdr:rowOff>
    </xdr:from>
    <xdr:to>
      <xdr:col>81</xdr:col>
      <xdr:colOff>101600</xdr:colOff>
      <xdr:row>76</xdr:row>
      <xdr:rowOff>155240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0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28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166039</xdr:rowOff>
    </xdr:from>
    <xdr:to>
      <xdr:col>76</xdr:col>
      <xdr:colOff>165100</xdr:colOff>
      <xdr:row>77</xdr:row>
      <xdr:rowOff>96189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112716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29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85841</xdr:rowOff>
    </xdr:from>
    <xdr:to>
      <xdr:col>72</xdr:col>
      <xdr:colOff>38100</xdr:colOff>
      <xdr:row>79</xdr:row>
      <xdr:rowOff>15991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7118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84790</xdr:rowOff>
    </xdr:from>
    <xdr:to>
      <xdr:col>67</xdr:col>
      <xdr:colOff>101600</xdr:colOff>
      <xdr:row>79</xdr:row>
      <xdr:rowOff>14940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6067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155121</xdr:rowOff>
    </xdr:from>
    <xdr:to>
      <xdr:col>85</xdr:col>
      <xdr:colOff>127000</xdr:colOff>
      <xdr:row>96</xdr:row>
      <xdr:rowOff>101639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271421"/>
          <a:ext cx="838200" cy="28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101639</xdr:rowOff>
    </xdr:from>
    <xdr:to>
      <xdr:col>81</xdr:col>
      <xdr:colOff>50800</xdr:colOff>
      <xdr:row>97</xdr:row>
      <xdr:rowOff>15740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560839"/>
          <a:ext cx="889000" cy="8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15740</xdr:rowOff>
    </xdr:from>
    <xdr:to>
      <xdr:col>76</xdr:col>
      <xdr:colOff>114300</xdr:colOff>
      <xdr:row>97</xdr:row>
      <xdr:rowOff>23516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646390"/>
          <a:ext cx="8890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142247</xdr:rowOff>
    </xdr:from>
    <xdr:to>
      <xdr:col>71</xdr:col>
      <xdr:colOff>177800</xdr:colOff>
      <xdr:row>97</xdr:row>
      <xdr:rowOff>23516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429997"/>
          <a:ext cx="889000" cy="22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104321</xdr:rowOff>
    </xdr:from>
    <xdr:to>
      <xdr:col>85</xdr:col>
      <xdr:colOff>177800</xdr:colOff>
      <xdr:row>95</xdr:row>
      <xdr:rowOff>34471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2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127198</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07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50839</xdr:rowOff>
    </xdr:from>
    <xdr:to>
      <xdr:col>81</xdr:col>
      <xdr:colOff>101600</xdr:colOff>
      <xdr:row>96</xdr:row>
      <xdr:rowOff>152439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168966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2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136390</xdr:rowOff>
    </xdr:from>
    <xdr:to>
      <xdr:col>76</xdr:col>
      <xdr:colOff>165100</xdr:colOff>
      <xdr:row>97</xdr:row>
      <xdr:rowOff>66540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5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57667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6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144166</xdr:rowOff>
    </xdr:from>
    <xdr:to>
      <xdr:col>72</xdr:col>
      <xdr:colOff>38100</xdr:colOff>
      <xdr:row>97</xdr:row>
      <xdr:rowOff>74316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65443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9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91447</xdr:rowOff>
    </xdr:from>
    <xdr:to>
      <xdr:col>67</xdr:col>
      <xdr:colOff>101600</xdr:colOff>
      <xdr:row>96</xdr:row>
      <xdr:rowOff>21597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3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38124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15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東白衛生組合負担金が対前年度比で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97,278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千円の減額となり、住民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子育て世帯への臨時特別給付金が発生したため住民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スインピア矢祭修繕工事が完了した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人当たりの経費が約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号関係の工事が、令和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年度に完了したため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繰上償還を行ったため、住民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年度は財政調整基金の取り崩しを行わなかったため残高は微増となった。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決算額は、町税や普通交付税が前年度より大幅に増額となったが、国庫支出金において特別定額給付金が大きく減額となったため全体では前年度並となった。一方で、歳出決算額は災害復旧費において、繰越事業が終了し大幅に減額となったため、実質収支が約</a:t>
          </a:r>
          <a:r>
            <a:rPr kumimoji="1" lang="en-US" altLang="ja-JP" sz="1400">
              <a:latin typeface="ＭＳ ゴシック" pitchFamily="49" charset="-128"/>
              <a:ea typeface="ＭＳ ゴシック" pitchFamily="49" charset="-128"/>
            </a:rPr>
            <a:t>720,000</a:t>
          </a:r>
          <a:r>
            <a:rPr kumimoji="1" lang="ja-JP" altLang="en-US" sz="1400">
              <a:latin typeface="ＭＳ ゴシック" pitchFamily="49" charset="-128"/>
              <a:ea typeface="ＭＳ ゴシック" pitchFamily="49" charset="-128"/>
            </a:rPr>
            <a:t>千円増額となった。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各会計とも赤字に転じることが無いよう、国民健康保険税や介護保険料の適正化、水道使用料などの収入確保を図っていく。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E48" sqref="E48:DI48"/>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22" t="s">
        <v>80</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c r="CI1" s="422"/>
      <c r="CJ1" s="422"/>
      <c r="CK1" s="422"/>
      <c r="CL1" s="422"/>
      <c r="CM1" s="422"/>
      <c r="CN1" s="422"/>
      <c r="CO1" s="422"/>
      <c r="CP1" s="422"/>
      <c r="CQ1" s="422"/>
      <c r="CR1" s="422"/>
      <c r="CS1" s="422"/>
      <c r="CT1" s="422"/>
      <c r="CU1" s="422"/>
      <c r="CV1" s="422"/>
      <c r="CW1" s="422"/>
      <c r="CX1" s="422"/>
      <c r="CY1" s="422"/>
      <c r="CZ1" s="422"/>
      <c r="DA1" s="422"/>
      <c r="DB1" s="422"/>
      <c r="DC1" s="422"/>
      <c r="DD1" s="422"/>
      <c r="DE1" s="422"/>
      <c r="DF1" s="422"/>
      <c r="DG1" s="422"/>
      <c r="DH1" s="422"/>
      <c r="DI1" s="422"/>
      <c r="DJ1" s="178"/>
      <c r="DK1" s="178"/>
      <c r="DL1" s="178"/>
      <c r="DM1" s="178"/>
      <c r="DN1" s="178"/>
      <c r="DO1" s="178"/>
    </row>
    <row r="2" spans="1:119" ht="24" thickBot="1" x14ac:dyDescent="0.25">
      <c r="B2" s="179" t="s">
        <v>81</v>
      </c>
      <c r="C2" s="179"/>
      <c r="D2" s="180"/>
    </row>
    <row r="3" spans="1:119" ht="18.75" customHeight="1" thickBot="1" x14ac:dyDescent="0.25">
      <c r="A3" s="178"/>
      <c r="B3" s="423" t="s">
        <v>82</v>
      </c>
      <c r="C3" s="424"/>
      <c r="D3" s="424"/>
      <c r="E3" s="425"/>
      <c r="F3" s="425"/>
      <c r="G3" s="425"/>
      <c r="H3" s="425"/>
      <c r="I3" s="425"/>
      <c r="J3" s="425"/>
      <c r="K3" s="425"/>
      <c r="L3" s="425" t="s">
        <v>83</v>
      </c>
      <c r="M3" s="425"/>
      <c r="N3" s="425"/>
      <c r="O3" s="425"/>
      <c r="P3" s="425"/>
      <c r="Q3" s="425"/>
      <c r="R3" s="432"/>
      <c r="S3" s="432"/>
      <c r="T3" s="432"/>
      <c r="U3" s="432"/>
      <c r="V3" s="433"/>
      <c r="W3" s="407" t="s">
        <v>84</v>
      </c>
      <c r="X3" s="408"/>
      <c r="Y3" s="408"/>
      <c r="Z3" s="408"/>
      <c r="AA3" s="408"/>
      <c r="AB3" s="424"/>
      <c r="AC3" s="432" t="s">
        <v>85</v>
      </c>
      <c r="AD3" s="408"/>
      <c r="AE3" s="408"/>
      <c r="AF3" s="408"/>
      <c r="AG3" s="408"/>
      <c r="AH3" s="408"/>
      <c r="AI3" s="408"/>
      <c r="AJ3" s="408"/>
      <c r="AK3" s="408"/>
      <c r="AL3" s="409"/>
      <c r="AM3" s="407" t="s">
        <v>86</v>
      </c>
      <c r="AN3" s="408"/>
      <c r="AO3" s="408"/>
      <c r="AP3" s="408"/>
      <c r="AQ3" s="408"/>
      <c r="AR3" s="408"/>
      <c r="AS3" s="408"/>
      <c r="AT3" s="408"/>
      <c r="AU3" s="408"/>
      <c r="AV3" s="408"/>
      <c r="AW3" s="408"/>
      <c r="AX3" s="409"/>
      <c r="AY3" s="444" t="s">
        <v>1</v>
      </c>
      <c r="AZ3" s="445"/>
      <c r="BA3" s="445"/>
      <c r="BB3" s="445"/>
      <c r="BC3" s="445"/>
      <c r="BD3" s="445"/>
      <c r="BE3" s="445"/>
      <c r="BF3" s="445"/>
      <c r="BG3" s="445"/>
      <c r="BH3" s="445"/>
      <c r="BI3" s="445"/>
      <c r="BJ3" s="445"/>
      <c r="BK3" s="445"/>
      <c r="BL3" s="445"/>
      <c r="BM3" s="446"/>
      <c r="BN3" s="407" t="s">
        <v>87</v>
      </c>
      <c r="BO3" s="408"/>
      <c r="BP3" s="408"/>
      <c r="BQ3" s="408"/>
      <c r="BR3" s="408"/>
      <c r="BS3" s="408"/>
      <c r="BT3" s="408"/>
      <c r="BU3" s="409"/>
      <c r="BV3" s="407" t="s">
        <v>88</v>
      </c>
      <c r="BW3" s="408"/>
      <c r="BX3" s="408"/>
      <c r="BY3" s="408"/>
      <c r="BZ3" s="408"/>
      <c r="CA3" s="408"/>
      <c r="CB3" s="408"/>
      <c r="CC3" s="409"/>
      <c r="CD3" s="444" t="s">
        <v>1</v>
      </c>
      <c r="CE3" s="445"/>
      <c r="CF3" s="445"/>
      <c r="CG3" s="445"/>
      <c r="CH3" s="445"/>
      <c r="CI3" s="445"/>
      <c r="CJ3" s="445"/>
      <c r="CK3" s="445"/>
      <c r="CL3" s="445"/>
      <c r="CM3" s="445"/>
      <c r="CN3" s="445"/>
      <c r="CO3" s="445"/>
      <c r="CP3" s="445"/>
      <c r="CQ3" s="445"/>
      <c r="CR3" s="445"/>
      <c r="CS3" s="446"/>
      <c r="CT3" s="407" t="s">
        <v>89</v>
      </c>
      <c r="CU3" s="408"/>
      <c r="CV3" s="408"/>
      <c r="CW3" s="408"/>
      <c r="CX3" s="408"/>
      <c r="CY3" s="408"/>
      <c r="CZ3" s="408"/>
      <c r="DA3" s="409"/>
      <c r="DB3" s="407" t="s">
        <v>90</v>
      </c>
      <c r="DC3" s="408"/>
      <c r="DD3" s="408"/>
      <c r="DE3" s="408"/>
      <c r="DF3" s="408"/>
      <c r="DG3" s="408"/>
      <c r="DH3" s="408"/>
      <c r="DI3" s="409"/>
    </row>
    <row r="4" spans="1:119" ht="18.75" customHeight="1" x14ac:dyDescent="0.2">
      <c r="A4" s="178"/>
      <c r="B4" s="426"/>
      <c r="C4" s="427"/>
      <c r="D4" s="427"/>
      <c r="E4" s="428"/>
      <c r="F4" s="428"/>
      <c r="G4" s="428"/>
      <c r="H4" s="428"/>
      <c r="I4" s="428"/>
      <c r="J4" s="428"/>
      <c r="K4" s="428"/>
      <c r="L4" s="428"/>
      <c r="M4" s="428"/>
      <c r="N4" s="428"/>
      <c r="O4" s="428"/>
      <c r="P4" s="428"/>
      <c r="Q4" s="428"/>
      <c r="R4" s="434"/>
      <c r="S4" s="434"/>
      <c r="T4" s="434"/>
      <c r="U4" s="434"/>
      <c r="V4" s="435"/>
      <c r="W4" s="438"/>
      <c r="X4" s="439"/>
      <c r="Y4" s="439"/>
      <c r="Z4" s="439"/>
      <c r="AA4" s="439"/>
      <c r="AB4" s="427"/>
      <c r="AC4" s="434"/>
      <c r="AD4" s="439"/>
      <c r="AE4" s="439"/>
      <c r="AF4" s="439"/>
      <c r="AG4" s="439"/>
      <c r="AH4" s="439"/>
      <c r="AI4" s="439"/>
      <c r="AJ4" s="439"/>
      <c r="AK4" s="439"/>
      <c r="AL4" s="442"/>
      <c r="AM4" s="440"/>
      <c r="AN4" s="441"/>
      <c r="AO4" s="441"/>
      <c r="AP4" s="441"/>
      <c r="AQ4" s="441"/>
      <c r="AR4" s="441"/>
      <c r="AS4" s="441"/>
      <c r="AT4" s="441"/>
      <c r="AU4" s="441"/>
      <c r="AV4" s="441"/>
      <c r="AW4" s="441"/>
      <c r="AX4" s="443"/>
      <c r="AY4" s="410" t="s">
        <v>91</v>
      </c>
      <c r="AZ4" s="411"/>
      <c r="BA4" s="411"/>
      <c r="BB4" s="411"/>
      <c r="BC4" s="411"/>
      <c r="BD4" s="411"/>
      <c r="BE4" s="411"/>
      <c r="BF4" s="411"/>
      <c r="BG4" s="411"/>
      <c r="BH4" s="411"/>
      <c r="BI4" s="411"/>
      <c r="BJ4" s="411"/>
      <c r="BK4" s="411"/>
      <c r="BL4" s="411"/>
      <c r="BM4" s="412"/>
      <c r="BN4" s="413">
        <v>5852186</v>
      </c>
      <c r="BO4" s="414"/>
      <c r="BP4" s="414"/>
      <c r="BQ4" s="414"/>
      <c r="BR4" s="414"/>
      <c r="BS4" s="414"/>
      <c r="BT4" s="414"/>
      <c r="BU4" s="415"/>
      <c r="BV4" s="413">
        <v>5819850</v>
      </c>
      <c r="BW4" s="414"/>
      <c r="BX4" s="414"/>
      <c r="BY4" s="414"/>
      <c r="BZ4" s="414"/>
      <c r="CA4" s="414"/>
      <c r="CB4" s="414"/>
      <c r="CC4" s="415"/>
      <c r="CD4" s="416" t="s">
        <v>92</v>
      </c>
      <c r="CE4" s="417"/>
      <c r="CF4" s="417"/>
      <c r="CG4" s="417"/>
      <c r="CH4" s="417"/>
      <c r="CI4" s="417"/>
      <c r="CJ4" s="417"/>
      <c r="CK4" s="417"/>
      <c r="CL4" s="417"/>
      <c r="CM4" s="417"/>
      <c r="CN4" s="417"/>
      <c r="CO4" s="417"/>
      <c r="CP4" s="417"/>
      <c r="CQ4" s="417"/>
      <c r="CR4" s="417"/>
      <c r="CS4" s="418"/>
      <c r="CT4" s="419">
        <v>21.3</v>
      </c>
      <c r="CU4" s="420"/>
      <c r="CV4" s="420"/>
      <c r="CW4" s="420"/>
      <c r="CX4" s="420"/>
      <c r="CY4" s="420"/>
      <c r="CZ4" s="420"/>
      <c r="DA4" s="421"/>
      <c r="DB4" s="419">
        <v>12.7</v>
      </c>
      <c r="DC4" s="420"/>
      <c r="DD4" s="420"/>
      <c r="DE4" s="420"/>
      <c r="DF4" s="420"/>
      <c r="DG4" s="420"/>
      <c r="DH4" s="420"/>
      <c r="DI4" s="421"/>
    </row>
    <row r="5" spans="1:119" ht="18.75" customHeight="1" x14ac:dyDescent="0.2">
      <c r="A5" s="178"/>
      <c r="B5" s="429"/>
      <c r="C5" s="430"/>
      <c r="D5" s="430"/>
      <c r="E5" s="431"/>
      <c r="F5" s="431"/>
      <c r="G5" s="431"/>
      <c r="H5" s="431"/>
      <c r="I5" s="431"/>
      <c r="J5" s="431"/>
      <c r="K5" s="431"/>
      <c r="L5" s="431"/>
      <c r="M5" s="431"/>
      <c r="N5" s="431"/>
      <c r="O5" s="431"/>
      <c r="P5" s="431"/>
      <c r="Q5" s="431"/>
      <c r="R5" s="436"/>
      <c r="S5" s="436"/>
      <c r="T5" s="436"/>
      <c r="U5" s="436"/>
      <c r="V5" s="437"/>
      <c r="W5" s="440"/>
      <c r="X5" s="441"/>
      <c r="Y5" s="441"/>
      <c r="Z5" s="441"/>
      <c r="AA5" s="441"/>
      <c r="AB5" s="430"/>
      <c r="AC5" s="436"/>
      <c r="AD5" s="441"/>
      <c r="AE5" s="441"/>
      <c r="AF5" s="441"/>
      <c r="AG5" s="441"/>
      <c r="AH5" s="441"/>
      <c r="AI5" s="441"/>
      <c r="AJ5" s="441"/>
      <c r="AK5" s="441"/>
      <c r="AL5" s="443"/>
      <c r="AM5" s="479" t="s">
        <v>93</v>
      </c>
      <c r="AN5" s="480"/>
      <c r="AO5" s="480"/>
      <c r="AP5" s="480"/>
      <c r="AQ5" s="480"/>
      <c r="AR5" s="480"/>
      <c r="AS5" s="480"/>
      <c r="AT5" s="481"/>
      <c r="AU5" s="482" t="s">
        <v>94</v>
      </c>
      <c r="AV5" s="483"/>
      <c r="AW5" s="483"/>
      <c r="AX5" s="483"/>
      <c r="AY5" s="484" t="s">
        <v>95</v>
      </c>
      <c r="AZ5" s="485"/>
      <c r="BA5" s="485"/>
      <c r="BB5" s="485"/>
      <c r="BC5" s="485"/>
      <c r="BD5" s="485"/>
      <c r="BE5" s="485"/>
      <c r="BF5" s="485"/>
      <c r="BG5" s="485"/>
      <c r="BH5" s="485"/>
      <c r="BI5" s="485"/>
      <c r="BJ5" s="485"/>
      <c r="BK5" s="485"/>
      <c r="BL5" s="485"/>
      <c r="BM5" s="486"/>
      <c r="BN5" s="450">
        <v>5089168</v>
      </c>
      <c r="BO5" s="451"/>
      <c r="BP5" s="451"/>
      <c r="BQ5" s="451"/>
      <c r="BR5" s="451"/>
      <c r="BS5" s="451"/>
      <c r="BT5" s="451"/>
      <c r="BU5" s="452"/>
      <c r="BV5" s="450">
        <v>5330423</v>
      </c>
      <c r="BW5" s="451"/>
      <c r="BX5" s="451"/>
      <c r="BY5" s="451"/>
      <c r="BZ5" s="451"/>
      <c r="CA5" s="451"/>
      <c r="CB5" s="451"/>
      <c r="CC5" s="452"/>
      <c r="CD5" s="453" t="s">
        <v>96</v>
      </c>
      <c r="CE5" s="454"/>
      <c r="CF5" s="454"/>
      <c r="CG5" s="454"/>
      <c r="CH5" s="454"/>
      <c r="CI5" s="454"/>
      <c r="CJ5" s="454"/>
      <c r="CK5" s="454"/>
      <c r="CL5" s="454"/>
      <c r="CM5" s="454"/>
      <c r="CN5" s="454"/>
      <c r="CO5" s="454"/>
      <c r="CP5" s="454"/>
      <c r="CQ5" s="454"/>
      <c r="CR5" s="454"/>
      <c r="CS5" s="455"/>
      <c r="CT5" s="447">
        <v>74.8</v>
      </c>
      <c r="CU5" s="448"/>
      <c r="CV5" s="448"/>
      <c r="CW5" s="448"/>
      <c r="CX5" s="448"/>
      <c r="CY5" s="448"/>
      <c r="CZ5" s="448"/>
      <c r="DA5" s="449"/>
      <c r="DB5" s="447">
        <v>79</v>
      </c>
      <c r="DC5" s="448"/>
      <c r="DD5" s="448"/>
      <c r="DE5" s="448"/>
      <c r="DF5" s="448"/>
      <c r="DG5" s="448"/>
      <c r="DH5" s="448"/>
      <c r="DI5" s="449"/>
    </row>
    <row r="6" spans="1:119" ht="18.75" customHeight="1" x14ac:dyDescent="0.2">
      <c r="A6" s="178"/>
      <c r="B6" s="456" t="s">
        <v>97</v>
      </c>
      <c r="C6" s="457"/>
      <c r="D6" s="457"/>
      <c r="E6" s="458"/>
      <c r="F6" s="458"/>
      <c r="G6" s="458"/>
      <c r="H6" s="458"/>
      <c r="I6" s="458"/>
      <c r="J6" s="458"/>
      <c r="K6" s="458"/>
      <c r="L6" s="458" t="s">
        <v>98</v>
      </c>
      <c r="M6" s="458"/>
      <c r="N6" s="458"/>
      <c r="O6" s="458"/>
      <c r="P6" s="458"/>
      <c r="Q6" s="458"/>
      <c r="R6" s="462"/>
      <c r="S6" s="462"/>
      <c r="T6" s="462"/>
      <c r="U6" s="462"/>
      <c r="V6" s="463"/>
      <c r="W6" s="466" t="s">
        <v>99</v>
      </c>
      <c r="X6" s="467"/>
      <c r="Y6" s="467"/>
      <c r="Z6" s="467"/>
      <c r="AA6" s="467"/>
      <c r="AB6" s="457"/>
      <c r="AC6" s="470" t="s">
        <v>100</v>
      </c>
      <c r="AD6" s="471"/>
      <c r="AE6" s="471"/>
      <c r="AF6" s="471"/>
      <c r="AG6" s="471"/>
      <c r="AH6" s="471"/>
      <c r="AI6" s="471"/>
      <c r="AJ6" s="471"/>
      <c r="AK6" s="471"/>
      <c r="AL6" s="472"/>
      <c r="AM6" s="479" t="s">
        <v>101</v>
      </c>
      <c r="AN6" s="480"/>
      <c r="AO6" s="480"/>
      <c r="AP6" s="480"/>
      <c r="AQ6" s="480"/>
      <c r="AR6" s="480"/>
      <c r="AS6" s="480"/>
      <c r="AT6" s="481"/>
      <c r="AU6" s="482" t="s">
        <v>102</v>
      </c>
      <c r="AV6" s="483"/>
      <c r="AW6" s="483"/>
      <c r="AX6" s="483"/>
      <c r="AY6" s="484" t="s">
        <v>103</v>
      </c>
      <c r="AZ6" s="485"/>
      <c r="BA6" s="485"/>
      <c r="BB6" s="485"/>
      <c r="BC6" s="485"/>
      <c r="BD6" s="485"/>
      <c r="BE6" s="485"/>
      <c r="BF6" s="485"/>
      <c r="BG6" s="485"/>
      <c r="BH6" s="485"/>
      <c r="BI6" s="485"/>
      <c r="BJ6" s="485"/>
      <c r="BK6" s="485"/>
      <c r="BL6" s="485"/>
      <c r="BM6" s="486"/>
      <c r="BN6" s="450">
        <v>763018</v>
      </c>
      <c r="BO6" s="451"/>
      <c r="BP6" s="451"/>
      <c r="BQ6" s="451"/>
      <c r="BR6" s="451"/>
      <c r="BS6" s="451"/>
      <c r="BT6" s="451"/>
      <c r="BU6" s="452"/>
      <c r="BV6" s="450">
        <v>489427</v>
      </c>
      <c r="BW6" s="451"/>
      <c r="BX6" s="451"/>
      <c r="BY6" s="451"/>
      <c r="BZ6" s="451"/>
      <c r="CA6" s="451"/>
      <c r="CB6" s="451"/>
      <c r="CC6" s="452"/>
      <c r="CD6" s="453" t="s">
        <v>104</v>
      </c>
      <c r="CE6" s="454"/>
      <c r="CF6" s="454"/>
      <c r="CG6" s="454"/>
      <c r="CH6" s="454"/>
      <c r="CI6" s="454"/>
      <c r="CJ6" s="454"/>
      <c r="CK6" s="454"/>
      <c r="CL6" s="454"/>
      <c r="CM6" s="454"/>
      <c r="CN6" s="454"/>
      <c r="CO6" s="454"/>
      <c r="CP6" s="454"/>
      <c r="CQ6" s="454"/>
      <c r="CR6" s="454"/>
      <c r="CS6" s="455"/>
      <c r="CT6" s="487">
        <v>78.400000000000006</v>
      </c>
      <c r="CU6" s="488"/>
      <c r="CV6" s="488"/>
      <c r="CW6" s="488"/>
      <c r="CX6" s="488"/>
      <c r="CY6" s="488"/>
      <c r="CZ6" s="488"/>
      <c r="DA6" s="489"/>
      <c r="DB6" s="487">
        <v>82</v>
      </c>
      <c r="DC6" s="488"/>
      <c r="DD6" s="488"/>
      <c r="DE6" s="488"/>
      <c r="DF6" s="488"/>
      <c r="DG6" s="488"/>
      <c r="DH6" s="488"/>
      <c r="DI6" s="489"/>
    </row>
    <row r="7" spans="1:119" ht="18.75" customHeight="1" x14ac:dyDescent="0.2">
      <c r="A7" s="178"/>
      <c r="B7" s="426"/>
      <c r="C7" s="427"/>
      <c r="D7" s="427"/>
      <c r="E7" s="428"/>
      <c r="F7" s="428"/>
      <c r="G7" s="428"/>
      <c r="H7" s="428"/>
      <c r="I7" s="428"/>
      <c r="J7" s="428"/>
      <c r="K7" s="428"/>
      <c r="L7" s="428"/>
      <c r="M7" s="428"/>
      <c r="N7" s="428"/>
      <c r="O7" s="428"/>
      <c r="P7" s="428"/>
      <c r="Q7" s="428"/>
      <c r="R7" s="434"/>
      <c r="S7" s="434"/>
      <c r="T7" s="434"/>
      <c r="U7" s="434"/>
      <c r="V7" s="435"/>
      <c r="W7" s="438"/>
      <c r="X7" s="439"/>
      <c r="Y7" s="439"/>
      <c r="Z7" s="439"/>
      <c r="AA7" s="439"/>
      <c r="AB7" s="427"/>
      <c r="AC7" s="473"/>
      <c r="AD7" s="474"/>
      <c r="AE7" s="474"/>
      <c r="AF7" s="474"/>
      <c r="AG7" s="474"/>
      <c r="AH7" s="474"/>
      <c r="AI7" s="474"/>
      <c r="AJ7" s="474"/>
      <c r="AK7" s="474"/>
      <c r="AL7" s="475"/>
      <c r="AM7" s="479" t="s">
        <v>105</v>
      </c>
      <c r="AN7" s="480"/>
      <c r="AO7" s="480"/>
      <c r="AP7" s="480"/>
      <c r="AQ7" s="480"/>
      <c r="AR7" s="480"/>
      <c r="AS7" s="480"/>
      <c r="AT7" s="481"/>
      <c r="AU7" s="482" t="s">
        <v>94</v>
      </c>
      <c r="AV7" s="483"/>
      <c r="AW7" s="483"/>
      <c r="AX7" s="483"/>
      <c r="AY7" s="484" t="s">
        <v>106</v>
      </c>
      <c r="AZ7" s="485"/>
      <c r="BA7" s="485"/>
      <c r="BB7" s="485"/>
      <c r="BC7" s="485"/>
      <c r="BD7" s="485"/>
      <c r="BE7" s="485"/>
      <c r="BF7" s="485"/>
      <c r="BG7" s="485"/>
      <c r="BH7" s="485"/>
      <c r="BI7" s="485"/>
      <c r="BJ7" s="485"/>
      <c r="BK7" s="485"/>
      <c r="BL7" s="485"/>
      <c r="BM7" s="486"/>
      <c r="BN7" s="450">
        <v>141241</v>
      </c>
      <c r="BO7" s="451"/>
      <c r="BP7" s="451"/>
      <c r="BQ7" s="451"/>
      <c r="BR7" s="451"/>
      <c r="BS7" s="451"/>
      <c r="BT7" s="451"/>
      <c r="BU7" s="452"/>
      <c r="BV7" s="450">
        <v>139110</v>
      </c>
      <c r="BW7" s="451"/>
      <c r="BX7" s="451"/>
      <c r="BY7" s="451"/>
      <c r="BZ7" s="451"/>
      <c r="CA7" s="451"/>
      <c r="CB7" s="451"/>
      <c r="CC7" s="452"/>
      <c r="CD7" s="453" t="s">
        <v>107</v>
      </c>
      <c r="CE7" s="454"/>
      <c r="CF7" s="454"/>
      <c r="CG7" s="454"/>
      <c r="CH7" s="454"/>
      <c r="CI7" s="454"/>
      <c r="CJ7" s="454"/>
      <c r="CK7" s="454"/>
      <c r="CL7" s="454"/>
      <c r="CM7" s="454"/>
      <c r="CN7" s="454"/>
      <c r="CO7" s="454"/>
      <c r="CP7" s="454"/>
      <c r="CQ7" s="454"/>
      <c r="CR7" s="454"/>
      <c r="CS7" s="455"/>
      <c r="CT7" s="450">
        <v>2918150</v>
      </c>
      <c r="CU7" s="451"/>
      <c r="CV7" s="451"/>
      <c r="CW7" s="451"/>
      <c r="CX7" s="451"/>
      <c r="CY7" s="451"/>
      <c r="CZ7" s="451"/>
      <c r="DA7" s="452"/>
      <c r="DB7" s="450">
        <v>2754420</v>
      </c>
      <c r="DC7" s="451"/>
      <c r="DD7" s="451"/>
      <c r="DE7" s="451"/>
      <c r="DF7" s="451"/>
      <c r="DG7" s="451"/>
      <c r="DH7" s="451"/>
      <c r="DI7" s="452"/>
    </row>
    <row r="8" spans="1:119" ht="18.75" customHeight="1" thickBot="1" x14ac:dyDescent="0.25">
      <c r="A8" s="178"/>
      <c r="B8" s="459"/>
      <c r="C8" s="460"/>
      <c r="D8" s="460"/>
      <c r="E8" s="461"/>
      <c r="F8" s="461"/>
      <c r="G8" s="461"/>
      <c r="H8" s="461"/>
      <c r="I8" s="461"/>
      <c r="J8" s="461"/>
      <c r="K8" s="461"/>
      <c r="L8" s="461"/>
      <c r="M8" s="461"/>
      <c r="N8" s="461"/>
      <c r="O8" s="461"/>
      <c r="P8" s="461"/>
      <c r="Q8" s="461"/>
      <c r="R8" s="464"/>
      <c r="S8" s="464"/>
      <c r="T8" s="464"/>
      <c r="U8" s="464"/>
      <c r="V8" s="465"/>
      <c r="W8" s="468"/>
      <c r="X8" s="469"/>
      <c r="Y8" s="469"/>
      <c r="Z8" s="469"/>
      <c r="AA8" s="469"/>
      <c r="AB8" s="460"/>
      <c r="AC8" s="476"/>
      <c r="AD8" s="477"/>
      <c r="AE8" s="477"/>
      <c r="AF8" s="477"/>
      <c r="AG8" s="477"/>
      <c r="AH8" s="477"/>
      <c r="AI8" s="477"/>
      <c r="AJ8" s="477"/>
      <c r="AK8" s="477"/>
      <c r="AL8" s="478"/>
      <c r="AM8" s="479" t="s">
        <v>108</v>
      </c>
      <c r="AN8" s="480"/>
      <c r="AO8" s="480"/>
      <c r="AP8" s="480"/>
      <c r="AQ8" s="480"/>
      <c r="AR8" s="480"/>
      <c r="AS8" s="480"/>
      <c r="AT8" s="481"/>
      <c r="AU8" s="482" t="s">
        <v>109</v>
      </c>
      <c r="AV8" s="483"/>
      <c r="AW8" s="483"/>
      <c r="AX8" s="483"/>
      <c r="AY8" s="484" t="s">
        <v>110</v>
      </c>
      <c r="AZ8" s="485"/>
      <c r="BA8" s="485"/>
      <c r="BB8" s="485"/>
      <c r="BC8" s="485"/>
      <c r="BD8" s="485"/>
      <c r="BE8" s="485"/>
      <c r="BF8" s="485"/>
      <c r="BG8" s="485"/>
      <c r="BH8" s="485"/>
      <c r="BI8" s="485"/>
      <c r="BJ8" s="485"/>
      <c r="BK8" s="485"/>
      <c r="BL8" s="485"/>
      <c r="BM8" s="486"/>
      <c r="BN8" s="450">
        <v>621777</v>
      </c>
      <c r="BO8" s="451"/>
      <c r="BP8" s="451"/>
      <c r="BQ8" s="451"/>
      <c r="BR8" s="451"/>
      <c r="BS8" s="451"/>
      <c r="BT8" s="451"/>
      <c r="BU8" s="452"/>
      <c r="BV8" s="450">
        <v>350317</v>
      </c>
      <c r="BW8" s="451"/>
      <c r="BX8" s="451"/>
      <c r="BY8" s="451"/>
      <c r="BZ8" s="451"/>
      <c r="CA8" s="451"/>
      <c r="CB8" s="451"/>
      <c r="CC8" s="452"/>
      <c r="CD8" s="453" t="s">
        <v>111</v>
      </c>
      <c r="CE8" s="454"/>
      <c r="CF8" s="454"/>
      <c r="CG8" s="454"/>
      <c r="CH8" s="454"/>
      <c r="CI8" s="454"/>
      <c r="CJ8" s="454"/>
      <c r="CK8" s="454"/>
      <c r="CL8" s="454"/>
      <c r="CM8" s="454"/>
      <c r="CN8" s="454"/>
      <c r="CO8" s="454"/>
      <c r="CP8" s="454"/>
      <c r="CQ8" s="454"/>
      <c r="CR8" s="454"/>
      <c r="CS8" s="455"/>
      <c r="CT8" s="490">
        <v>0.37</v>
      </c>
      <c r="CU8" s="491"/>
      <c r="CV8" s="491"/>
      <c r="CW8" s="491"/>
      <c r="CX8" s="491"/>
      <c r="CY8" s="491"/>
      <c r="CZ8" s="491"/>
      <c r="DA8" s="492"/>
      <c r="DB8" s="490">
        <v>0.4</v>
      </c>
      <c r="DC8" s="491"/>
      <c r="DD8" s="491"/>
      <c r="DE8" s="491"/>
      <c r="DF8" s="491"/>
      <c r="DG8" s="491"/>
      <c r="DH8" s="491"/>
      <c r="DI8" s="492"/>
    </row>
    <row r="9" spans="1:119" ht="18.75" customHeight="1" thickBot="1" x14ac:dyDescent="0.25">
      <c r="A9" s="178"/>
      <c r="B9" s="444" t="s">
        <v>112</v>
      </c>
      <c r="C9" s="445"/>
      <c r="D9" s="445"/>
      <c r="E9" s="445"/>
      <c r="F9" s="445"/>
      <c r="G9" s="445"/>
      <c r="H9" s="445"/>
      <c r="I9" s="445"/>
      <c r="J9" s="445"/>
      <c r="K9" s="493"/>
      <c r="L9" s="494" t="s">
        <v>113</v>
      </c>
      <c r="M9" s="495"/>
      <c r="N9" s="495"/>
      <c r="O9" s="495"/>
      <c r="P9" s="495"/>
      <c r="Q9" s="496"/>
      <c r="R9" s="497">
        <v>5392</v>
      </c>
      <c r="S9" s="498"/>
      <c r="T9" s="498"/>
      <c r="U9" s="498"/>
      <c r="V9" s="499"/>
      <c r="W9" s="407" t="s">
        <v>114</v>
      </c>
      <c r="X9" s="408"/>
      <c r="Y9" s="408"/>
      <c r="Z9" s="408"/>
      <c r="AA9" s="408"/>
      <c r="AB9" s="408"/>
      <c r="AC9" s="408"/>
      <c r="AD9" s="408"/>
      <c r="AE9" s="408"/>
      <c r="AF9" s="408"/>
      <c r="AG9" s="408"/>
      <c r="AH9" s="408"/>
      <c r="AI9" s="408"/>
      <c r="AJ9" s="408"/>
      <c r="AK9" s="408"/>
      <c r="AL9" s="409"/>
      <c r="AM9" s="479" t="s">
        <v>115</v>
      </c>
      <c r="AN9" s="480"/>
      <c r="AO9" s="480"/>
      <c r="AP9" s="480"/>
      <c r="AQ9" s="480"/>
      <c r="AR9" s="480"/>
      <c r="AS9" s="480"/>
      <c r="AT9" s="481"/>
      <c r="AU9" s="482" t="s">
        <v>109</v>
      </c>
      <c r="AV9" s="483"/>
      <c r="AW9" s="483"/>
      <c r="AX9" s="483"/>
      <c r="AY9" s="484" t="s">
        <v>116</v>
      </c>
      <c r="AZ9" s="485"/>
      <c r="BA9" s="485"/>
      <c r="BB9" s="485"/>
      <c r="BC9" s="485"/>
      <c r="BD9" s="485"/>
      <c r="BE9" s="485"/>
      <c r="BF9" s="485"/>
      <c r="BG9" s="485"/>
      <c r="BH9" s="485"/>
      <c r="BI9" s="485"/>
      <c r="BJ9" s="485"/>
      <c r="BK9" s="485"/>
      <c r="BL9" s="485"/>
      <c r="BM9" s="486"/>
      <c r="BN9" s="450">
        <v>271460</v>
      </c>
      <c r="BO9" s="451"/>
      <c r="BP9" s="451"/>
      <c r="BQ9" s="451"/>
      <c r="BR9" s="451"/>
      <c r="BS9" s="451"/>
      <c r="BT9" s="451"/>
      <c r="BU9" s="452"/>
      <c r="BV9" s="450">
        <v>76749</v>
      </c>
      <c r="BW9" s="451"/>
      <c r="BX9" s="451"/>
      <c r="BY9" s="451"/>
      <c r="BZ9" s="451"/>
      <c r="CA9" s="451"/>
      <c r="CB9" s="451"/>
      <c r="CC9" s="452"/>
      <c r="CD9" s="453" t="s">
        <v>117</v>
      </c>
      <c r="CE9" s="454"/>
      <c r="CF9" s="454"/>
      <c r="CG9" s="454"/>
      <c r="CH9" s="454"/>
      <c r="CI9" s="454"/>
      <c r="CJ9" s="454"/>
      <c r="CK9" s="454"/>
      <c r="CL9" s="454"/>
      <c r="CM9" s="454"/>
      <c r="CN9" s="454"/>
      <c r="CO9" s="454"/>
      <c r="CP9" s="454"/>
      <c r="CQ9" s="454"/>
      <c r="CR9" s="454"/>
      <c r="CS9" s="455"/>
      <c r="CT9" s="447">
        <v>19</v>
      </c>
      <c r="CU9" s="448"/>
      <c r="CV9" s="448"/>
      <c r="CW9" s="448"/>
      <c r="CX9" s="448"/>
      <c r="CY9" s="448"/>
      <c r="CZ9" s="448"/>
      <c r="DA9" s="449"/>
      <c r="DB9" s="447">
        <v>13.2</v>
      </c>
      <c r="DC9" s="448"/>
      <c r="DD9" s="448"/>
      <c r="DE9" s="448"/>
      <c r="DF9" s="448"/>
      <c r="DG9" s="448"/>
      <c r="DH9" s="448"/>
      <c r="DI9" s="449"/>
    </row>
    <row r="10" spans="1:119" ht="18.75" customHeight="1" thickBot="1" x14ac:dyDescent="0.25">
      <c r="A10" s="178"/>
      <c r="B10" s="444"/>
      <c r="C10" s="445"/>
      <c r="D10" s="445"/>
      <c r="E10" s="445"/>
      <c r="F10" s="445"/>
      <c r="G10" s="445"/>
      <c r="H10" s="445"/>
      <c r="I10" s="445"/>
      <c r="J10" s="445"/>
      <c r="K10" s="493"/>
      <c r="L10" s="500" t="s">
        <v>118</v>
      </c>
      <c r="M10" s="480"/>
      <c r="N10" s="480"/>
      <c r="O10" s="480"/>
      <c r="P10" s="480"/>
      <c r="Q10" s="481"/>
      <c r="R10" s="501">
        <v>5950</v>
      </c>
      <c r="S10" s="502"/>
      <c r="T10" s="502"/>
      <c r="U10" s="502"/>
      <c r="V10" s="503"/>
      <c r="W10" s="438"/>
      <c r="X10" s="439"/>
      <c r="Y10" s="439"/>
      <c r="Z10" s="439"/>
      <c r="AA10" s="439"/>
      <c r="AB10" s="439"/>
      <c r="AC10" s="439"/>
      <c r="AD10" s="439"/>
      <c r="AE10" s="439"/>
      <c r="AF10" s="439"/>
      <c r="AG10" s="439"/>
      <c r="AH10" s="439"/>
      <c r="AI10" s="439"/>
      <c r="AJ10" s="439"/>
      <c r="AK10" s="439"/>
      <c r="AL10" s="442"/>
      <c r="AM10" s="479" t="s">
        <v>119</v>
      </c>
      <c r="AN10" s="480"/>
      <c r="AO10" s="480"/>
      <c r="AP10" s="480"/>
      <c r="AQ10" s="480"/>
      <c r="AR10" s="480"/>
      <c r="AS10" s="480"/>
      <c r="AT10" s="481"/>
      <c r="AU10" s="482" t="s">
        <v>120</v>
      </c>
      <c r="AV10" s="483"/>
      <c r="AW10" s="483"/>
      <c r="AX10" s="483"/>
      <c r="AY10" s="484" t="s">
        <v>121</v>
      </c>
      <c r="AZ10" s="485"/>
      <c r="BA10" s="485"/>
      <c r="BB10" s="485"/>
      <c r="BC10" s="485"/>
      <c r="BD10" s="485"/>
      <c r="BE10" s="485"/>
      <c r="BF10" s="485"/>
      <c r="BG10" s="485"/>
      <c r="BH10" s="485"/>
      <c r="BI10" s="485"/>
      <c r="BJ10" s="485"/>
      <c r="BK10" s="485"/>
      <c r="BL10" s="485"/>
      <c r="BM10" s="486"/>
      <c r="BN10" s="450">
        <v>55154</v>
      </c>
      <c r="BO10" s="451"/>
      <c r="BP10" s="451"/>
      <c r="BQ10" s="451"/>
      <c r="BR10" s="451"/>
      <c r="BS10" s="451"/>
      <c r="BT10" s="451"/>
      <c r="BU10" s="452"/>
      <c r="BV10" s="450">
        <v>1253</v>
      </c>
      <c r="BW10" s="451"/>
      <c r="BX10" s="451"/>
      <c r="BY10" s="451"/>
      <c r="BZ10" s="451"/>
      <c r="CA10" s="451"/>
      <c r="CB10" s="451"/>
      <c r="CC10" s="45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4"/>
      <c r="C11" s="445"/>
      <c r="D11" s="445"/>
      <c r="E11" s="445"/>
      <c r="F11" s="445"/>
      <c r="G11" s="445"/>
      <c r="H11" s="445"/>
      <c r="I11" s="445"/>
      <c r="J11" s="445"/>
      <c r="K11" s="493"/>
      <c r="L11" s="504" t="s">
        <v>123</v>
      </c>
      <c r="M11" s="505"/>
      <c r="N11" s="505"/>
      <c r="O11" s="505"/>
      <c r="P11" s="505"/>
      <c r="Q11" s="506"/>
      <c r="R11" s="507" t="s">
        <v>124</v>
      </c>
      <c r="S11" s="508"/>
      <c r="T11" s="508"/>
      <c r="U11" s="508"/>
      <c r="V11" s="509"/>
      <c r="W11" s="438"/>
      <c r="X11" s="439"/>
      <c r="Y11" s="439"/>
      <c r="Z11" s="439"/>
      <c r="AA11" s="439"/>
      <c r="AB11" s="439"/>
      <c r="AC11" s="439"/>
      <c r="AD11" s="439"/>
      <c r="AE11" s="439"/>
      <c r="AF11" s="439"/>
      <c r="AG11" s="439"/>
      <c r="AH11" s="439"/>
      <c r="AI11" s="439"/>
      <c r="AJ11" s="439"/>
      <c r="AK11" s="439"/>
      <c r="AL11" s="442"/>
      <c r="AM11" s="479" t="s">
        <v>125</v>
      </c>
      <c r="AN11" s="480"/>
      <c r="AO11" s="480"/>
      <c r="AP11" s="480"/>
      <c r="AQ11" s="480"/>
      <c r="AR11" s="480"/>
      <c r="AS11" s="480"/>
      <c r="AT11" s="481"/>
      <c r="AU11" s="482" t="s">
        <v>126</v>
      </c>
      <c r="AV11" s="483"/>
      <c r="AW11" s="483"/>
      <c r="AX11" s="483"/>
      <c r="AY11" s="484" t="s">
        <v>127</v>
      </c>
      <c r="AZ11" s="485"/>
      <c r="BA11" s="485"/>
      <c r="BB11" s="485"/>
      <c r="BC11" s="485"/>
      <c r="BD11" s="485"/>
      <c r="BE11" s="485"/>
      <c r="BF11" s="485"/>
      <c r="BG11" s="485"/>
      <c r="BH11" s="485"/>
      <c r="BI11" s="485"/>
      <c r="BJ11" s="485"/>
      <c r="BK11" s="485"/>
      <c r="BL11" s="485"/>
      <c r="BM11" s="486"/>
      <c r="BN11" s="450">
        <v>304664</v>
      </c>
      <c r="BO11" s="451"/>
      <c r="BP11" s="451"/>
      <c r="BQ11" s="451"/>
      <c r="BR11" s="451"/>
      <c r="BS11" s="451"/>
      <c r="BT11" s="451"/>
      <c r="BU11" s="452"/>
      <c r="BV11" s="450">
        <v>0</v>
      </c>
      <c r="BW11" s="451"/>
      <c r="BX11" s="451"/>
      <c r="BY11" s="451"/>
      <c r="BZ11" s="451"/>
      <c r="CA11" s="451"/>
      <c r="CB11" s="451"/>
      <c r="CC11" s="452"/>
      <c r="CD11" s="453" t="s">
        <v>128</v>
      </c>
      <c r="CE11" s="454"/>
      <c r="CF11" s="454"/>
      <c r="CG11" s="454"/>
      <c r="CH11" s="454"/>
      <c r="CI11" s="454"/>
      <c r="CJ11" s="454"/>
      <c r="CK11" s="454"/>
      <c r="CL11" s="454"/>
      <c r="CM11" s="454"/>
      <c r="CN11" s="454"/>
      <c r="CO11" s="454"/>
      <c r="CP11" s="454"/>
      <c r="CQ11" s="454"/>
      <c r="CR11" s="454"/>
      <c r="CS11" s="455"/>
      <c r="CT11" s="490" t="s">
        <v>129</v>
      </c>
      <c r="CU11" s="491"/>
      <c r="CV11" s="491"/>
      <c r="CW11" s="491"/>
      <c r="CX11" s="491"/>
      <c r="CY11" s="491"/>
      <c r="CZ11" s="491"/>
      <c r="DA11" s="492"/>
      <c r="DB11" s="490" t="s">
        <v>130</v>
      </c>
      <c r="DC11" s="491"/>
      <c r="DD11" s="491"/>
      <c r="DE11" s="491"/>
      <c r="DF11" s="491"/>
      <c r="DG11" s="491"/>
      <c r="DH11" s="491"/>
      <c r="DI11" s="492"/>
    </row>
    <row r="12" spans="1:119" ht="18.75" customHeight="1" x14ac:dyDescent="0.2">
      <c r="A12" s="178"/>
      <c r="B12" s="510" t="s">
        <v>131</v>
      </c>
      <c r="C12" s="511"/>
      <c r="D12" s="511"/>
      <c r="E12" s="511"/>
      <c r="F12" s="511"/>
      <c r="G12" s="511"/>
      <c r="H12" s="511"/>
      <c r="I12" s="511"/>
      <c r="J12" s="511"/>
      <c r="K12" s="512"/>
      <c r="L12" s="519" t="s">
        <v>132</v>
      </c>
      <c r="M12" s="520"/>
      <c r="N12" s="520"/>
      <c r="O12" s="520"/>
      <c r="P12" s="520"/>
      <c r="Q12" s="521"/>
      <c r="R12" s="522">
        <v>5481</v>
      </c>
      <c r="S12" s="523"/>
      <c r="T12" s="523"/>
      <c r="U12" s="523"/>
      <c r="V12" s="524"/>
      <c r="W12" s="525" t="s">
        <v>1</v>
      </c>
      <c r="X12" s="483"/>
      <c r="Y12" s="483"/>
      <c r="Z12" s="483"/>
      <c r="AA12" s="483"/>
      <c r="AB12" s="526"/>
      <c r="AC12" s="527" t="s">
        <v>133</v>
      </c>
      <c r="AD12" s="528"/>
      <c r="AE12" s="528"/>
      <c r="AF12" s="528"/>
      <c r="AG12" s="529"/>
      <c r="AH12" s="527" t="s">
        <v>134</v>
      </c>
      <c r="AI12" s="528"/>
      <c r="AJ12" s="528"/>
      <c r="AK12" s="528"/>
      <c r="AL12" s="530"/>
      <c r="AM12" s="479" t="s">
        <v>135</v>
      </c>
      <c r="AN12" s="480"/>
      <c r="AO12" s="480"/>
      <c r="AP12" s="480"/>
      <c r="AQ12" s="480"/>
      <c r="AR12" s="480"/>
      <c r="AS12" s="480"/>
      <c r="AT12" s="481"/>
      <c r="AU12" s="482" t="s">
        <v>136</v>
      </c>
      <c r="AV12" s="483"/>
      <c r="AW12" s="483"/>
      <c r="AX12" s="483"/>
      <c r="AY12" s="484" t="s">
        <v>137</v>
      </c>
      <c r="AZ12" s="485"/>
      <c r="BA12" s="485"/>
      <c r="BB12" s="485"/>
      <c r="BC12" s="485"/>
      <c r="BD12" s="485"/>
      <c r="BE12" s="485"/>
      <c r="BF12" s="485"/>
      <c r="BG12" s="485"/>
      <c r="BH12" s="485"/>
      <c r="BI12" s="485"/>
      <c r="BJ12" s="485"/>
      <c r="BK12" s="485"/>
      <c r="BL12" s="485"/>
      <c r="BM12" s="486"/>
      <c r="BN12" s="450">
        <v>0</v>
      </c>
      <c r="BO12" s="451"/>
      <c r="BP12" s="451"/>
      <c r="BQ12" s="451"/>
      <c r="BR12" s="451"/>
      <c r="BS12" s="451"/>
      <c r="BT12" s="451"/>
      <c r="BU12" s="452"/>
      <c r="BV12" s="450">
        <v>0</v>
      </c>
      <c r="BW12" s="451"/>
      <c r="BX12" s="451"/>
      <c r="BY12" s="451"/>
      <c r="BZ12" s="451"/>
      <c r="CA12" s="451"/>
      <c r="CB12" s="451"/>
      <c r="CC12" s="452"/>
      <c r="CD12" s="453" t="s">
        <v>138</v>
      </c>
      <c r="CE12" s="454"/>
      <c r="CF12" s="454"/>
      <c r="CG12" s="454"/>
      <c r="CH12" s="454"/>
      <c r="CI12" s="454"/>
      <c r="CJ12" s="454"/>
      <c r="CK12" s="454"/>
      <c r="CL12" s="454"/>
      <c r="CM12" s="454"/>
      <c r="CN12" s="454"/>
      <c r="CO12" s="454"/>
      <c r="CP12" s="454"/>
      <c r="CQ12" s="454"/>
      <c r="CR12" s="454"/>
      <c r="CS12" s="455"/>
      <c r="CT12" s="490" t="s">
        <v>129</v>
      </c>
      <c r="CU12" s="491"/>
      <c r="CV12" s="491"/>
      <c r="CW12" s="491"/>
      <c r="CX12" s="491"/>
      <c r="CY12" s="491"/>
      <c r="CZ12" s="491"/>
      <c r="DA12" s="492"/>
      <c r="DB12" s="490" t="s">
        <v>129</v>
      </c>
      <c r="DC12" s="491"/>
      <c r="DD12" s="491"/>
      <c r="DE12" s="491"/>
      <c r="DF12" s="491"/>
      <c r="DG12" s="491"/>
      <c r="DH12" s="491"/>
      <c r="DI12" s="492"/>
    </row>
    <row r="13" spans="1:119" ht="18.75" customHeight="1" x14ac:dyDescent="0.2">
      <c r="A13" s="178"/>
      <c r="B13" s="513"/>
      <c r="C13" s="514"/>
      <c r="D13" s="514"/>
      <c r="E13" s="514"/>
      <c r="F13" s="514"/>
      <c r="G13" s="514"/>
      <c r="H13" s="514"/>
      <c r="I13" s="514"/>
      <c r="J13" s="514"/>
      <c r="K13" s="515"/>
      <c r="L13" s="187"/>
      <c r="M13" s="541" t="s">
        <v>139</v>
      </c>
      <c r="N13" s="542"/>
      <c r="O13" s="542"/>
      <c r="P13" s="542"/>
      <c r="Q13" s="543"/>
      <c r="R13" s="534">
        <v>5451</v>
      </c>
      <c r="S13" s="535"/>
      <c r="T13" s="535"/>
      <c r="U13" s="535"/>
      <c r="V13" s="536"/>
      <c r="W13" s="466" t="s">
        <v>140</v>
      </c>
      <c r="X13" s="467"/>
      <c r="Y13" s="467"/>
      <c r="Z13" s="467"/>
      <c r="AA13" s="467"/>
      <c r="AB13" s="457"/>
      <c r="AC13" s="501">
        <v>389</v>
      </c>
      <c r="AD13" s="502"/>
      <c r="AE13" s="502"/>
      <c r="AF13" s="502"/>
      <c r="AG13" s="544"/>
      <c r="AH13" s="501">
        <v>425</v>
      </c>
      <c r="AI13" s="502"/>
      <c r="AJ13" s="502"/>
      <c r="AK13" s="502"/>
      <c r="AL13" s="503"/>
      <c r="AM13" s="479" t="s">
        <v>141</v>
      </c>
      <c r="AN13" s="480"/>
      <c r="AO13" s="480"/>
      <c r="AP13" s="480"/>
      <c r="AQ13" s="480"/>
      <c r="AR13" s="480"/>
      <c r="AS13" s="480"/>
      <c r="AT13" s="481"/>
      <c r="AU13" s="482" t="s">
        <v>142</v>
      </c>
      <c r="AV13" s="483"/>
      <c r="AW13" s="483"/>
      <c r="AX13" s="483"/>
      <c r="AY13" s="484" t="s">
        <v>143</v>
      </c>
      <c r="AZ13" s="485"/>
      <c r="BA13" s="485"/>
      <c r="BB13" s="485"/>
      <c r="BC13" s="485"/>
      <c r="BD13" s="485"/>
      <c r="BE13" s="485"/>
      <c r="BF13" s="485"/>
      <c r="BG13" s="485"/>
      <c r="BH13" s="485"/>
      <c r="BI13" s="485"/>
      <c r="BJ13" s="485"/>
      <c r="BK13" s="485"/>
      <c r="BL13" s="485"/>
      <c r="BM13" s="486"/>
      <c r="BN13" s="450">
        <v>631278</v>
      </c>
      <c r="BO13" s="451"/>
      <c r="BP13" s="451"/>
      <c r="BQ13" s="451"/>
      <c r="BR13" s="451"/>
      <c r="BS13" s="451"/>
      <c r="BT13" s="451"/>
      <c r="BU13" s="452"/>
      <c r="BV13" s="450">
        <v>78002</v>
      </c>
      <c r="BW13" s="451"/>
      <c r="BX13" s="451"/>
      <c r="BY13" s="451"/>
      <c r="BZ13" s="451"/>
      <c r="CA13" s="451"/>
      <c r="CB13" s="451"/>
      <c r="CC13" s="452"/>
      <c r="CD13" s="453" t="s">
        <v>144</v>
      </c>
      <c r="CE13" s="454"/>
      <c r="CF13" s="454"/>
      <c r="CG13" s="454"/>
      <c r="CH13" s="454"/>
      <c r="CI13" s="454"/>
      <c r="CJ13" s="454"/>
      <c r="CK13" s="454"/>
      <c r="CL13" s="454"/>
      <c r="CM13" s="454"/>
      <c r="CN13" s="454"/>
      <c r="CO13" s="454"/>
      <c r="CP13" s="454"/>
      <c r="CQ13" s="454"/>
      <c r="CR13" s="454"/>
      <c r="CS13" s="455"/>
      <c r="CT13" s="447">
        <v>3.2</v>
      </c>
      <c r="CU13" s="448"/>
      <c r="CV13" s="448"/>
      <c r="CW13" s="448"/>
      <c r="CX13" s="448"/>
      <c r="CY13" s="448"/>
      <c r="CZ13" s="448"/>
      <c r="DA13" s="449"/>
      <c r="DB13" s="447">
        <v>2.6</v>
      </c>
      <c r="DC13" s="448"/>
      <c r="DD13" s="448"/>
      <c r="DE13" s="448"/>
      <c r="DF13" s="448"/>
      <c r="DG13" s="448"/>
      <c r="DH13" s="448"/>
      <c r="DI13" s="449"/>
    </row>
    <row r="14" spans="1:119" ht="18.75" customHeight="1" thickBot="1" x14ac:dyDescent="0.25">
      <c r="A14" s="178"/>
      <c r="B14" s="513"/>
      <c r="C14" s="514"/>
      <c r="D14" s="514"/>
      <c r="E14" s="514"/>
      <c r="F14" s="514"/>
      <c r="G14" s="514"/>
      <c r="H14" s="514"/>
      <c r="I14" s="514"/>
      <c r="J14" s="514"/>
      <c r="K14" s="515"/>
      <c r="L14" s="531" t="s">
        <v>145</v>
      </c>
      <c r="M14" s="532"/>
      <c r="N14" s="532"/>
      <c r="O14" s="532"/>
      <c r="P14" s="532"/>
      <c r="Q14" s="533"/>
      <c r="R14" s="534">
        <v>5599</v>
      </c>
      <c r="S14" s="535"/>
      <c r="T14" s="535"/>
      <c r="U14" s="535"/>
      <c r="V14" s="536"/>
      <c r="W14" s="440"/>
      <c r="X14" s="441"/>
      <c r="Y14" s="441"/>
      <c r="Z14" s="441"/>
      <c r="AA14" s="441"/>
      <c r="AB14" s="430"/>
      <c r="AC14" s="537">
        <v>14.1</v>
      </c>
      <c r="AD14" s="538"/>
      <c r="AE14" s="538"/>
      <c r="AF14" s="538"/>
      <c r="AG14" s="539"/>
      <c r="AH14" s="537">
        <v>14.6</v>
      </c>
      <c r="AI14" s="538"/>
      <c r="AJ14" s="538"/>
      <c r="AK14" s="538"/>
      <c r="AL14" s="540"/>
      <c r="AM14" s="479"/>
      <c r="AN14" s="480"/>
      <c r="AO14" s="480"/>
      <c r="AP14" s="480"/>
      <c r="AQ14" s="480"/>
      <c r="AR14" s="480"/>
      <c r="AS14" s="480"/>
      <c r="AT14" s="481"/>
      <c r="AU14" s="482"/>
      <c r="AV14" s="483"/>
      <c r="AW14" s="483"/>
      <c r="AX14" s="483"/>
      <c r="AY14" s="484"/>
      <c r="AZ14" s="485"/>
      <c r="BA14" s="485"/>
      <c r="BB14" s="485"/>
      <c r="BC14" s="485"/>
      <c r="BD14" s="485"/>
      <c r="BE14" s="485"/>
      <c r="BF14" s="485"/>
      <c r="BG14" s="485"/>
      <c r="BH14" s="485"/>
      <c r="BI14" s="485"/>
      <c r="BJ14" s="485"/>
      <c r="BK14" s="485"/>
      <c r="BL14" s="485"/>
      <c r="BM14" s="486"/>
      <c r="BN14" s="450"/>
      <c r="BO14" s="451"/>
      <c r="BP14" s="451"/>
      <c r="BQ14" s="451"/>
      <c r="BR14" s="451"/>
      <c r="BS14" s="451"/>
      <c r="BT14" s="451"/>
      <c r="BU14" s="452"/>
      <c r="BV14" s="450"/>
      <c r="BW14" s="451"/>
      <c r="BX14" s="451"/>
      <c r="BY14" s="451"/>
      <c r="BZ14" s="451"/>
      <c r="CA14" s="451"/>
      <c r="CB14" s="451"/>
      <c r="CC14" s="452"/>
      <c r="CD14" s="545" t="s">
        <v>146</v>
      </c>
      <c r="CE14" s="546"/>
      <c r="CF14" s="546"/>
      <c r="CG14" s="546"/>
      <c r="CH14" s="546"/>
      <c r="CI14" s="546"/>
      <c r="CJ14" s="546"/>
      <c r="CK14" s="546"/>
      <c r="CL14" s="546"/>
      <c r="CM14" s="546"/>
      <c r="CN14" s="546"/>
      <c r="CO14" s="546"/>
      <c r="CP14" s="546"/>
      <c r="CQ14" s="546"/>
      <c r="CR14" s="546"/>
      <c r="CS14" s="547"/>
      <c r="CT14" s="548" t="s">
        <v>147</v>
      </c>
      <c r="CU14" s="549"/>
      <c r="CV14" s="549"/>
      <c r="CW14" s="549"/>
      <c r="CX14" s="549"/>
      <c r="CY14" s="549"/>
      <c r="CZ14" s="549"/>
      <c r="DA14" s="550"/>
      <c r="DB14" s="548" t="s">
        <v>129</v>
      </c>
      <c r="DC14" s="549"/>
      <c r="DD14" s="549"/>
      <c r="DE14" s="549"/>
      <c r="DF14" s="549"/>
      <c r="DG14" s="549"/>
      <c r="DH14" s="549"/>
      <c r="DI14" s="550"/>
    </row>
    <row r="15" spans="1:119" ht="18.75" customHeight="1" x14ac:dyDescent="0.2">
      <c r="A15" s="178"/>
      <c r="B15" s="513"/>
      <c r="C15" s="514"/>
      <c r="D15" s="514"/>
      <c r="E15" s="514"/>
      <c r="F15" s="514"/>
      <c r="G15" s="514"/>
      <c r="H15" s="514"/>
      <c r="I15" s="514"/>
      <c r="J15" s="514"/>
      <c r="K15" s="515"/>
      <c r="L15" s="187"/>
      <c r="M15" s="541" t="s">
        <v>148</v>
      </c>
      <c r="N15" s="542"/>
      <c r="O15" s="542"/>
      <c r="P15" s="542"/>
      <c r="Q15" s="543"/>
      <c r="R15" s="534">
        <v>5568</v>
      </c>
      <c r="S15" s="535"/>
      <c r="T15" s="535"/>
      <c r="U15" s="535"/>
      <c r="V15" s="536"/>
      <c r="W15" s="466" t="s">
        <v>149</v>
      </c>
      <c r="X15" s="467"/>
      <c r="Y15" s="467"/>
      <c r="Z15" s="467"/>
      <c r="AA15" s="467"/>
      <c r="AB15" s="457"/>
      <c r="AC15" s="501">
        <v>1198</v>
      </c>
      <c r="AD15" s="502"/>
      <c r="AE15" s="502"/>
      <c r="AF15" s="502"/>
      <c r="AG15" s="544"/>
      <c r="AH15" s="501">
        <v>1241</v>
      </c>
      <c r="AI15" s="502"/>
      <c r="AJ15" s="502"/>
      <c r="AK15" s="502"/>
      <c r="AL15" s="503"/>
      <c r="AM15" s="479"/>
      <c r="AN15" s="480"/>
      <c r="AO15" s="480"/>
      <c r="AP15" s="480"/>
      <c r="AQ15" s="480"/>
      <c r="AR15" s="480"/>
      <c r="AS15" s="480"/>
      <c r="AT15" s="481"/>
      <c r="AU15" s="482"/>
      <c r="AV15" s="483"/>
      <c r="AW15" s="483"/>
      <c r="AX15" s="483"/>
      <c r="AY15" s="410" t="s">
        <v>150</v>
      </c>
      <c r="AZ15" s="411"/>
      <c r="BA15" s="411"/>
      <c r="BB15" s="411"/>
      <c r="BC15" s="411"/>
      <c r="BD15" s="411"/>
      <c r="BE15" s="411"/>
      <c r="BF15" s="411"/>
      <c r="BG15" s="411"/>
      <c r="BH15" s="411"/>
      <c r="BI15" s="411"/>
      <c r="BJ15" s="411"/>
      <c r="BK15" s="411"/>
      <c r="BL15" s="411"/>
      <c r="BM15" s="412"/>
      <c r="BN15" s="413">
        <v>741857</v>
      </c>
      <c r="BO15" s="414"/>
      <c r="BP15" s="414"/>
      <c r="BQ15" s="414"/>
      <c r="BR15" s="414"/>
      <c r="BS15" s="414"/>
      <c r="BT15" s="414"/>
      <c r="BU15" s="415"/>
      <c r="BV15" s="413">
        <v>931690</v>
      </c>
      <c r="BW15" s="414"/>
      <c r="BX15" s="414"/>
      <c r="BY15" s="414"/>
      <c r="BZ15" s="414"/>
      <c r="CA15" s="414"/>
      <c r="CB15" s="414"/>
      <c r="CC15" s="415"/>
      <c r="CD15" s="551" t="s">
        <v>151</v>
      </c>
      <c r="CE15" s="552"/>
      <c r="CF15" s="552"/>
      <c r="CG15" s="552"/>
      <c r="CH15" s="552"/>
      <c r="CI15" s="552"/>
      <c r="CJ15" s="552"/>
      <c r="CK15" s="552"/>
      <c r="CL15" s="552"/>
      <c r="CM15" s="552"/>
      <c r="CN15" s="552"/>
      <c r="CO15" s="552"/>
      <c r="CP15" s="552"/>
      <c r="CQ15" s="552"/>
      <c r="CR15" s="552"/>
      <c r="CS15" s="55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3"/>
      <c r="C16" s="514"/>
      <c r="D16" s="514"/>
      <c r="E16" s="514"/>
      <c r="F16" s="514"/>
      <c r="G16" s="514"/>
      <c r="H16" s="514"/>
      <c r="I16" s="514"/>
      <c r="J16" s="514"/>
      <c r="K16" s="515"/>
      <c r="L16" s="531" t="s">
        <v>152</v>
      </c>
      <c r="M16" s="554"/>
      <c r="N16" s="554"/>
      <c r="O16" s="554"/>
      <c r="P16" s="554"/>
      <c r="Q16" s="555"/>
      <c r="R16" s="556" t="s">
        <v>153</v>
      </c>
      <c r="S16" s="557"/>
      <c r="T16" s="557"/>
      <c r="U16" s="557"/>
      <c r="V16" s="558"/>
      <c r="W16" s="440"/>
      <c r="X16" s="441"/>
      <c r="Y16" s="441"/>
      <c r="Z16" s="441"/>
      <c r="AA16" s="441"/>
      <c r="AB16" s="430"/>
      <c r="AC16" s="537">
        <v>43.4</v>
      </c>
      <c r="AD16" s="538"/>
      <c r="AE16" s="538"/>
      <c r="AF16" s="538"/>
      <c r="AG16" s="539"/>
      <c r="AH16" s="537">
        <v>42.5</v>
      </c>
      <c r="AI16" s="538"/>
      <c r="AJ16" s="538"/>
      <c r="AK16" s="538"/>
      <c r="AL16" s="540"/>
      <c r="AM16" s="479"/>
      <c r="AN16" s="480"/>
      <c r="AO16" s="480"/>
      <c r="AP16" s="480"/>
      <c r="AQ16" s="480"/>
      <c r="AR16" s="480"/>
      <c r="AS16" s="480"/>
      <c r="AT16" s="481"/>
      <c r="AU16" s="482"/>
      <c r="AV16" s="483"/>
      <c r="AW16" s="483"/>
      <c r="AX16" s="483"/>
      <c r="AY16" s="484" t="s">
        <v>154</v>
      </c>
      <c r="AZ16" s="485"/>
      <c r="BA16" s="485"/>
      <c r="BB16" s="485"/>
      <c r="BC16" s="485"/>
      <c r="BD16" s="485"/>
      <c r="BE16" s="485"/>
      <c r="BF16" s="485"/>
      <c r="BG16" s="485"/>
      <c r="BH16" s="485"/>
      <c r="BI16" s="485"/>
      <c r="BJ16" s="485"/>
      <c r="BK16" s="485"/>
      <c r="BL16" s="485"/>
      <c r="BM16" s="486"/>
      <c r="BN16" s="450">
        <v>2582039</v>
      </c>
      <c r="BO16" s="451"/>
      <c r="BP16" s="451"/>
      <c r="BQ16" s="451"/>
      <c r="BR16" s="451"/>
      <c r="BS16" s="451"/>
      <c r="BT16" s="451"/>
      <c r="BU16" s="452"/>
      <c r="BV16" s="450">
        <v>2404663</v>
      </c>
      <c r="BW16" s="451"/>
      <c r="BX16" s="451"/>
      <c r="BY16" s="451"/>
      <c r="BZ16" s="451"/>
      <c r="CA16" s="451"/>
      <c r="CB16" s="451"/>
      <c r="CC16" s="452"/>
      <c r="CD16" s="191"/>
      <c r="CE16" s="564"/>
      <c r="CF16" s="564"/>
      <c r="CG16" s="564"/>
      <c r="CH16" s="564"/>
      <c r="CI16" s="564"/>
      <c r="CJ16" s="564"/>
      <c r="CK16" s="564"/>
      <c r="CL16" s="564"/>
      <c r="CM16" s="564"/>
      <c r="CN16" s="564"/>
      <c r="CO16" s="564"/>
      <c r="CP16" s="564"/>
      <c r="CQ16" s="564"/>
      <c r="CR16" s="564"/>
      <c r="CS16" s="565"/>
      <c r="CT16" s="447"/>
      <c r="CU16" s="448"/>
      <c r="CV16" s="448"/>
      <c r="CW16" s="448"/>
      <c r="CX16" s="448"/>
      <c r="CY16" s="448"/>
      <c r="CZ16" s="448"/>
      <c r="DA16" s="449"/>
      <c r="DB16" s="447"/>
      <c r="DC16" s="448"/>
      <c r="DD16" s="448"/>
      <c r="DE16" s="448"/>
      <c r="DF16" s="448"/>
      <c r="DG16" s="448"/>
      <c r="DH16" s="448"/>
      <c r="DI16" s="449"/>
    </row>
    <row r="17" spans="1:113" ht="18.75" customHeight="1" thickBot="1" x14ac:dyDescent="0.25">
      <c r="A17" s="178"/>
      <c r="B17" s="516"/>
      <c r="C17" s="517"/>
      <c r="D17" s="517"/>
      <c r="E17" s="517"/>
      <c r="F17" s="517"/>
      <c r="G17" s="517"/>
      <c r="H17" s="517"/>
      <c r="I17" s="517"/>
      <c r="J17" s="517"/>
      <c r="K17" s="518"/>
      <c r="L17" s="192"/>
      <c r="M17" s="561" t="s">
        <v>155</v>
      </c>
      <c r="N17" s="562"/>
      <c r="O17" s="562"/>
      <c r="P17" s="562"/>
      <c r="Q17" s="563"/>
      <c r="R17" s="556" t="s">
        <v>153</v>
      </c>
      <c r="S17" s="557"/>
      <c r="T17" s="557"/>
      <c r="U17" s="557"/>
      <c r="V17" s="558"/>
      <c r="W17" s="466" t="s">
        <v>156</v>
      </c>
      <c r="X17" s="467"/>
      <c r="Y17" s="467"/>
      <c r="Z17" s="467"/>
      <c r="AA17" s="467"/>
      <c r="AB17" s="457"/>
      <c r="AC17" s="501">
        <v>1173</v>
      </c>
      <c r="AD17" s="502"/>
      <c r="AE17" s="502"/>
      <c r="AF17" s="502"/>
      <c r="AG17" s="544"/>
      <c r="AH17" s="501">
        <v>1252</v>
      </c>
      <c r="AI17" s="502"/>
      <c r="AJ17" s="502"/>
      <c r="AK17" s="502"/>
      <c r="AL17" s="503"/>
      <c r="AM17" s="479"/>
      <c r="AN17" s="480"/>
      <c r="AO17" s="480"/>
      <c r="AP17" s="480"/>
      <c r="AQ17" s="480"/>
      <c r="AR17" s="480"/>
      <c r="AS17" s="480"/>
      <c r="AT17" s="481"/>
      <c r="AU17" s="482"/>
      <c r="AV17" s="483"/>
      <c r="AW17" s="483"/>
      <c r="AX17" s="483"/>
      <c r="AY17" s="484" t="s">
        <v>157</v>
      </c>
      <c r="AZ17" s="485"/>
      <c r="BA17" s="485"/>
      <c r="BB17" s="485"/>
      <c r="BC17" s="485"/>
      <c r="BD17" s="485"/>
      <c r="BE17" s="485"/>
      <c r="BF17" s="485"/>
      <c r="BG17" s="485"/>
      <c r="BH17" s="485"/>
      <c r="BI17" s="485"/>
      <c r="BJ17" s="485"/>
      <c r="BK17" s="485"/>
      <c r="BL17" s="485"/>
      <c r="BM17" s="486"/>
      <c r="BN17" s="450">
        <v>931571</v>
      </c>
      <c r="BO17" s="451"/>
      <c r="BP17" s="451"/>
      <c r="BQ17" s="451"/>
      <c r="BR17" s="451"/>
      <c r="BS17" s="451"/>
      <c r="BT17" s="451"/>
      <c r="BU17" s="452"/>
      <c r="BV17" s="450">
        <v>1187264</v>
      </c>
      <c r="BW17" s="451"/>
      <c r="BX17" s="451"/>
      <c r="BY17" s="451"/>
      <c r="BZ17" s="451"/>
      <c r="CA17" s="451"/>
      <c r="CB17" s="451"/>
      <c r="CC17" s="452"/>
      <c r="CD17" s="191"/>
      <c r="CE17" s="564"/>
      <c r="CF17" s="564"/>
      <c r="CG17" s="564"/>
      <c r="CH17" s="564"/>
      <c r="CI17" s="564"/>
      <c r="CJ17" s="564"/>
      <c r="CK17" s="564"/>
      <c r="CL17" s="564"/>
      <c r="CM17" s="564"/>
      <c r="CN17" s="564"/>
      <c r="CO17" s="564"/>
      <c r="CP17" s="564"/>
      <c r="CQ17" s="564"/>
      <c r="CR17" s="564"/>
      <c r="CS17" s="565"/>
      <c r="CT17" s="447"/>
      <c r="CU17" s="448"/>
      <c r="CV17" s="448"/>
      <c r="CW17" s="448"/>
      <c r="CX17" s="448"/>
      <c r="CY17" s="448"/>
      <c r="CZ17" s="448"/>
      <c r="DA17" s="449"/>
      <c r="DB17" s="447"/>
      <c r="DC17" s="448"/>
      <c r="DD17" s="448"/>
      <c r="DE17" s="448"/>
      <c r="DF17" s="448"/>
      <c r="DG17" s="448"/>
      <c r="DH17" s="448"/>
      <c r="DI17" s="449"/>
    </row>
    <row r="18" spans="1:113" ht="18.75" customHeight="1" thickBot="1" x14ac:dyDescent="0.25">
      <c r="A18" s="178"/>
      <c r="B18" s="572" t="s">
        <v>158</v>
      </c>
      <c r="C18" s="493"/>
      <c r="D18" s="493"/>
      <c r="E18" s="573"/>
      <c r="F18" s="573"/>
      <c r="G18" s="573"/>
      <c r="H18" s="573"/>
      <c r="I18" s="573"/>
      <c r="J18" s="573"/>
      <c r="K18" s="573"/>
      <c r="L18" s="574">
        <v>118.27</v>
      </c>
      <c r="M18" s="574"/>
      <c r="N18" s="574"/>
      <c r="O18" s="574"/>
      <c r="P18" s="574"/>
      <c r="Q18" s="574"/>
      <c r="R18" s="575"/>
      <c r="S18" s="575"/>
      <c r="T18" s="575"/>
      <c r="U18" s="575"/>
      <c r="V18" s="576"/>
      <c r="W18" s="468"/>
      <c r="X18" s="469"/>
      <c r="Y18" s="469"/>
      <c r="Z18" s="469"/>
      <c r="AA18" s="469"/>
      <c r="AB18" s="460"/>
      <c r="AC18" s="577">
        <v>42.5</v>
      </c>
      <c r="AD18" s="578"/>
      <c r="AE18" s="578"/>
      <c r="AF18" s="578"/>
      <c r="AG18" s="579"/>
      <c r="AH18" s="577">
        <v>42.9</v>
      </c>
      <c r="AI18" s="578"/>
      <c r="AJ18" s="578"/>
      <c r="AK18" s="578"/>
      <c r="AL18" s="580"/>
      <c r="AM18" s="479"/>
      <c r="AN18" s="480"/>
      <c r="AO18" s="480"/>
      <c r="AP18" s="480"/>
      <c r="AQ18" s="480"/>
      <c r="AR18" s="480"/>
      <c r="AS18" s="480"/>
      <c r="AT18" s="481"/>
      <c r="AU18" s="482"/>
      <c r="AV18" s="483"/>
      <c r="AW18" s="483"/>
      <c r="AX18" s="483"/>
      <c r="AY18" s="484" t="s">
        <v>159</v>
      </c>
      <c r="AZ18" s="485"/>
      <c r="BA18" s="485"/>
      <c r="BB18" s="485"/>
      <c r="BC18" s="485"/>
      <c r="BD18" s="485"/>
      <c r="BE18" s="485"/>
      <c r="BF18" s="485"/>
      <c r="BG18" s="485"/>
      <c r="BH18" s="485"/>
      <c r="BI18" s="485"/>
      <c r="BJ18" s="485"/>
      <c r="BK18" s="485"/>
      <c r="BL18" s="485"/>
      <c r="BM18" s="486"/>
      <c r="BN18" s="450">
        <v>2348394</v>
      </c>
      <c r="BO18" s="451"/>
      <c r="BP18" s="451"/>
      <c r="BQ18" s="451"/>
      <c r="BR18" s="451"/>
      <c r="BS18" s="451"/>
      <c r="BT18" s="451"/>
      <c r="BU18" s="452"/>
      <c r="BV18" s="450">
        <v>2031482</v>
      </c>
      <c r="BW18" s="451"/>
      <c r="BX18" s="451"/>
      <c r="BY18" s="451"/>
      <c r="BZ18" s="451"/>
      <c r="CA18" s="451"/>
      <c r="CB18" s="451"/>
      <c r="CC18" s="452"/>
      <c r="CD18" s="191"/>
      <c r="CE18" s="564"/>
      <c r="CF18" s="564"/>
      <c r="CG18" s="564"/>
      <c r="CH18" s="564"/>
      <c r="CI18" s="564"/>
      <c r="CJ18" s="564"/>
      <c r="CK18" s="564"/>
      <c r="CL18" s="564"/>
      <c r="CM18" s="564"/>
      <c r="CN18" s="564"/>
      <c r="CO18" s="564"/>
      <c r="CP18" s="564"/>
      <c r="CQ18" s="564"/>
      <c r="CR18" s="564"/>
      <c r="CS18" s="565"/>
      <c r="CT18" s="447"/>
      <c r="CU18" s="448"/>
      <c r="CV18" s="448"/>
      <c r="CW18" s="448"/>
      <c r="CX18" s="448"/>
      <c r="CY18" s="448"/>
      <c r="CZ18" s="448"/>
      <c r="DA18" s="449"/>
      <c r="DB18" s="447"/>
      <c r="DC18" s="448"/>
      <c r="DD18" s="448"/>
      <c r="DE18" s="448"/>
      <c r="DF18" s="448"/>
      <c r="DG18" s="448"/>
      <c r="DH18" s="448"/>
      <c r="DI18" s="449"/>
    </row>
    <row r="19" spans="1:113" ht="18.75" customHeight="1" thickBot="1" x14ac:dyDescent="0.25">
      <c r="A19" s="178"/>
      <c r="B19" s="572" t="s">
        <v>160</v>
      </c>
      <c r="C19" s="493"/>
      <c r="D19" s="493"/>
      <c r="E19" s="573"/>
      <c r="F19" s="573"/>
      <c r="G19" s="573"/>
      <c r="H19" s="573"/>
      <c r="I19" s="573"/>
      <c r="J19" s="573"/>
      <c r="K19" s="573"/>
      <c r="L19" s="581">
        <v>46</v>
      </c>
      <c r="M19" s="581"/>
      <c r="N19" s="581"/>
      <c r="O19" s="581"/>
      <c r="P19" s="581"/>
      <c r="Q19" s="581"/>
      <c r="R19" s="582"/>
      <c r="S19" s="582"/>
      <c r="T19" s="582"/>
      <c r="U19" s="582"/>
      <c r="V19" s="583"/>
      <c r="W19" s="407"/>
      <c r="X19" s="408"/>
      <c r="Y19" s="408"/>
      <c r="Z19" s="408"/>
      <c r="AA19" s="408"/>
      <c r="AB19" s="408"/>
      <c r="AC19" s="559"/>
      <c r="AD19" s="559"/>
      <c r="AE19" s="559"/>
      <c r="AF19" s="559"/>
      <c r="AG19" s="559"/>
      <c r="AH19" s="559"/>
      <c r="AI19" s="559"/>
      <c r="AJ19" s="559"/>
      <c r="AK19" s="559"/>
      <c r="AL19" s="560"/>
      <c r="AM19" s="479"/>
      <c r="AN19" s="480"/>
      <c r="AO19" s="480"/>
      <c r="AP19" s="480"/>
      <c r="AQ19" s="480"/>
      <c r="AR19" s="480"/>
      <c r="AS19" s="480"/>
      <c r="AT19" s="481"/>
      <c r="AU19" s="482"/>
      <c r="AV19" s="483"/>
      <c r="AW19" s="483"/>
      <c r="AX19" s="483"/>
      <c r="AY19" s="484" t="s">
        <v>161</v>
      </c>
      <c r="AZ19" s="485"/>
      <c r="BA19" s="485"/>
      <c r="BB19" s="485"/>
      <c r="BC19" s="485"/>
      <c r="BD19" s="485"/>
      <c r="BE19" s="485"/>
      <c r="BF19" s="485"/>
      <c r="BG19" s="485"/>
      <c r="BH19" s="485"/>
      <c r="BI19" s="485"/>
      <c r="BJ19" s="485"/>
      <c r="BK19" s="485"/>
      <c r="BL19" s="485"/>
      <c r="BM19" s="486"/>
      <c r="BN19" s="450">
        <v>4234421</v>
      </c>
      <c r="BO19" s="451"/>
      <c r="BP19" s="451"/>
      <c r="BQ19" s="451"/>
      <c r="BR19" s="451"/>
      <c r="BS19" s="451"/>
      <c r="BT19" s="451"/>
      <c r="BU19" s="452"/>
      <c r="BV19" s="450">
        <v>3547775</v>
      </c>
      <c r="BW19" s="451"/>
      <c r="BX19" s="451"/>
      <c r="BY19" s="451"/>
      <c r="BZ19" s="451"/>
      <c r="CA19" s="451"/>
      <c r="CB19" s="451"/>
      <c r="CC19" s="452"/>
      <c r="CD19" s="191"/>
      <c r="CE19" s="564"/>
      <c r="CF19" s="564"/>
      <c r="CG19" s="564"/>
      <c r="CH19" s="564"/>
      <c r="CI19" s="564"/>
      <c r="CJ19" s="564"/>
      <c r="CK19" s="564"/>
      <c r="CL19" s="564"/>
      <c r="CM19" s="564"/>
      <c r="CN19" s="564"/>
      <c r="CO19" s="564"/>
      <c r="CP19" s="564"/>
      <c r="CQ19" s="564"/>
      <c r="CR19" s="564"/>
      <c r="CS19" s="565"/>
      <c r="CT19" s="447"/>
      <c r="CU19" s="448"/>
      <c r="CV19" s="448"/>
      <c r="CW19" s="448"/>
      <c r="CX19" s="448"/>
      <c r="CY19" s="448"/>
      <c r="CZ19" s="448"/>
      <c r="DA19" s="449"/>
      <c r="DB19" s="447"/>
      <c r="DC19" s="448"/>
      <c r="DD19" s="448"/>
      <c r="DE19" s="448"/>
      <c r="DF19" s="448"/>
      <c r="DG19" s="448"/>
      <c r="DH19" s="448"/>
      <c r="DI19" s="449"/>
    </row>
    <row r="20" spans="1:113" ht="18.75" customHeight="1" thickBot="1" x14ac:dyDescent="0.25">
      <c r="A20" s="178"/>
      <c r="B20" s="572" t="s">
        <v>162</v>
      </c>
      <c r="C20" s="493"/>
      <c r="D20" s="493"/>
      <c r="E20" s="573"/>
      <c r="F20" s="573"/>
      <c r="G20" s="573"/>
      <c r="H20" s="573"/>
      <c r="I20" s="573"/>
      <c r="J20" s="573"/>
      <c r="K20" s="573"/>
      <c r="L20" s="581">
        <v>1867</v>
      </c>
      <c r="M20" s="581"/>
      <c r="N20" s="581"/>
      <c r="O20" s="581"/>
      <c r="P20" s="581"/>
      <c r="Q20" s="581"/>
      <c r="R20" s="582"/>
      <c r="S20" s="582"/>
      <c r="T20" s="582"/>
      <c r="U20" s="582"/>
      <c r="V20" s="583"/>
      <c r="W20" s="468"/>
      <c r="X20" s="469"/>
      <c r="Y20" s="469"/>
      <c r="Z20" s="469"/>
      <c r="AA20" s="469"/>
      <c r="AB20" s="469"/>
      <c r="AC20" s="584"/>
      <c r="AD20" s="584"/>
      <c r="AE20" s="584"/>
      <c r="AF20" s="584"/>
      <c r="AG20" s="584"/>
      <c r="AH20" s="584"/>
      <c r="AI20" s="584"/>
      <c r="AJ20" s="584"/>
      <c r="AK20" s="584"/>
      <c r="AL20" s="585"/>
      <c r="AM20" s="586"/>
      <c r="AN20" s="505"/>
      <c r="AO20" s="505"/>
      <c r="AP20" s="505"/>
      <c r="AQ20" s="505"/>
      <c r="AR20" s="505"/>
      <c r="AS20" s="505"/>
      <c r="AT20" s="506"/>
      <c r="AU20" s="587"/>
      <c r="AV20" s="588"/>
      <c r="AW20" s="588"/>
      <c r="AX20" s="589"/>
      <c r="AY20" s="484"/>
      <c r="AZ20" s="485"/>
      <c r="BA20" s="485"/>
      <c r="BB20" s="485"/>
      <c r="BC20" s="485"/>
      <c r="BD20" s="485"/>
      <c r="BE20" s="485"/>
      <c r="BF20" s="485"/>
      <c r="BG20" s="485"/>
      <c r="BH20" s="485"/>
      <c r="BI20" s="485"/>
      <c r="BJ20" s="485"/>
      <c r="BK20" s="485"/>
      <c r="BL20" s="485"/>
      <c r="BM20" s="486"/>
      <c r="BN20" s="450"/>
      <c r="BO20" s="451"/>
      <c r="BP20" s="451"/>
      <c r="BQ20" s="451"/>
      <c r="BR20" s="451"/>
      <c r="BS20" s="451"/>
      <c r="BT20" s="451"/>
      <c r="BU20" s="452"/>
      <c r="BV20" s="450"/>
      <c r="BW20" s="451"/>
      <c r="BX20" s="451"/>
      <c r="BY20" s="451"/>
      <c r="BZ20" s="451"/>
      <c r="CA20" s="451"/>
      <c r="CB20" s="451"/>
      <c r="CC20" s="452"/>
      <c r="CD20" s="191"/>
      <c r="CE20" s="564"/>
      <c r="CF20" s="564"/>
      <c r="CG20" s="564"/>
      <c r="CH20" s="564"/>
      <c r="CI20" s="564"/>
      <c r="CJ20" s="564"/>
      <c r="CK20" s="564"/>
      <c r="CL20" s="564"/>
      <c r="CM20" s="564"/>
      <c r="CN20" s="564"/>
      <c r="CO20" s="564"/>
      <c r="CP20" s="564"/>
      <c r="CQ20" s="564"/>
      <c r="CR20" s="564"/>
      <c r="CS20" s="565"/>
      <c r="CT20" s="447"/>
      <c r="CU20" s="448"/>
      <c r="CV20" s="448"/>
      <c r="CW20" s="448"/>
      <c r="CX20" s="448"/>
      <c r="CY20" s="448"/>
      <c r="CZ20" s="448"/>
      <c r="DA20" s="449"/>
      <c r="DB20" s="447"/>
      <c r="DC20" s="448"/>
      <c r="DD20" s="448"/>
      <c r="DE20" s="448"/>
      <c r="DF20" s="448"/>
      <c r="DG20" s="448"/>
      <c r="DH20" s="448"/>
      <c r="DI20" s="449"/>
    </row>
    <row r="21" spans="1:113" ht="18.75" customHeight="1" thickBot="1" x14ac:dyDescent="0.25">
      <c r="A21" s="178"/>
      <c r="B21" s="590" t="s">
        <v>163</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2"/>
      <c r="AY21" s="566"/>
      <c r="AZ21" s="567"/>
      <c r="BA21" s="567"/>
      <c r="BB21" s="567"/>
      <c r="BC21" s="567"/>
      <c r="BD21" s="567"/>
      <c r="BE21" s="567"/>
      <c r="BF21" s="567"/>
      <c r="BG21" s="567"/>
      <c r="BH21" s="567"/>
      <c r="BI21" s="567"/>
      <c r="BJ21" s="567"/>
      <c r="BK21" s="567"/>
      <c r="BL21" s="567"/>
      <c r="BM21" s="568"/>
      <c r="BN21" s="569"/>
      <c r="BO21" s="570"/>
      <c r="BP21" s="570"/>
      <c r="BQ21" s="570"/>
      <c r="BR21" s="570"/>
      <c r="BS21" s="570"/>
      <c r="BT21" s="570"/>
      <c r="BU21" s="571"/>
      <c r="BV21" s="569"/>
      <c r="BW21" s="570"/>
      <c r="BX21" s="570"/>
      <c r="BY21" s="570"/>
      <c r="BZ21" s="570"/>
      <c r="CA21" s="570"/>
      <c r="CB21" s="570"/>
      <c r="CC21" s="571"/>
      <c r="CD21" s="191"/>
      <c r="CE21" s="564"/>
      <c r="CF21" s="564"/>
      <c r="CG21" s="564"/>
      <c r="CH21" s="564"/>
      <c r="CI21" s="564"/>
      <c r="CJ21" s="564"/>
      <c r="CK21" s="564"/>
      <c r="CL21" s="564"/>
      <c r="CM21" s="564"/>
      <c r="CN21" s="564"/>
      <c r="CO21" s="564"/>
      <c r="CP21" s="564"/>
      <c r="CQ21" s="564"/>
      <c r="CR21" s="564"/>
      <c r="CS21" s="565"/>
      <c r="CT21" s="447"/>
      <c r="CU21" s="448"/>
      <c r="CV21" s="448"/>
      <c r="CW21" s="448"/>
      <c r="CX21" s="448"/>
      <c r="CY21" s="448"/>
      <c r="CZ21" s="448"/>
      <c r="DA21" s="449"/>
      <c r="DB21" s="447"/>
      <c r="DC21" s="448"/>
      <c r="DD21" s="448"/>
      <c r="DE21" s="448"/>
      <c r="DF21" s="448"/>
      <c r="DG21" s="448"/>
      <c r="DH21" s="448"/>
      <c r="DI21" s="449"/>
    </row>
    <row r="22" spans="1:113" ht="18.75" customHeight="1" x14ac:dyDescent="0.2">
      <c r="A22" s="178"/>
      <c r="B22" s="620" t="s">
        <v>164</v>
      </c>
      <c r="C22" s="594"/>
      <c r="D22" s="595"/>
      <c r="E22" s="462" t="s">
        <v>1</v>
      </c>
      <c r="F22" s="467"/>
      <c r="G22" s="467"/>
      <c r="H22" s="467"/>
      <c r="I22" s="467"/>
      <c r="J22" s="467"/>
      <c r="K22" s="457"/>
      <c r="L22" s="462" t="s">
        <v>165</v>
      </c>
      <c r="M22" s="467"/>
      <c r="N22" s="467"/>
      <c r="O22" s="467"/>
      <c r="P22" s="457"/>
      <c r="Q22" s="625" t="s">
        <v>166</v>
      </c>
      <c r="R22" s="626"/>
      <c r="S22" s="626"/>
      <c r="T22" s="626"/>
      <c r="U22" s="626"/>
      <c r="V22" s="627"/>
      <c r="W22" s="593" t="s">
        <v>167</v>
      </c>
      <c r="X22" s="594"/>
      <c r="Y22" s="595"/>
      <c r="Z22" s="462" t="s">
        <v>1</v>
      </c>
      <c r="AA22" s="467"/>
      <c r="AB22" s="467"/>
      <c r="AC22" s="467"/>
      <c r="AD22" s="467"/>
      <c r="AE22" s="467"/>
      <c r="AF22" s="467"/>
      <c r="AG22" s="457"/>
      <c r="AH22" s="631" t="s">
        <v>168</v>
      </c>
      <c r="AI22" s="467"/>
      <c r="AJ22" s="467"/>
      <c r="AK22" s="467"/>
      <c r="AL22" s="457"/>
      <c r="AM22" s="631" t="s">
        <v>169</v>
      </c>
      <c r="AN22" s="632"/>
      <c r="AO22" s="632"/>
      <c r="AP22" s="632"/>
      <c r="AQ22" s="632"/>
      <c r="AR22" s="633"/>
      <c r="AS22" s="625" t="s">
        <v>166</v>
      </c>
      <c r="AT22" s="626"/>
      <c r="AU22" s="626"/>
      <c r="AV22" s="626"/>
      <c r="AW22" s="626"/>
      <c r="AX22" s="637"/>
      <c r="AY22" s="410" t="s">
        <v>170</v>
      </c>
      <c r="AZ22" s="411"/>
      <c r="BA22" s="411"/>
      <c r="BB22" s="411"/>
      <c r="BC22" s="411"/>
      <c r="BD22" s="411"/>
      <c r="BE22" s="411"/>
      <c r="BF22" s="411"/>
      <c r="BG22" s="411"/>
      <c r="BH22" s="411"/>
      <c r="BI22" s="411"/>
      <c r="BJ22" s="411"/>
      <c r="BK22" s="411"/>
      <c r="BL22" s="411"/>
      <c r="BM22" s="412"/>
      <c r="BN22" s="413">
        <v>4819557</v>
      </c>
      <c r="BO22" s="414"/>
      <c r="BP22" s="414"/>
      <c r="BQ22" s="414"/>
      <c r="BR22" s="414"/>
      <c r="BS22" s="414"/>
      <c r="BT22" s="414"/>
      <c r="BU22" s="415"/>
      <c r="BV22" s="413">
        <v>5076652</v>
      </c>
      <c r="BW22" s="414"/>
      <c r="BX22" s="414"/>
      <c r="BY22" s="414"/>
      <c r="BZ22" s="414"/>
      <c r="CA22" s="414"/>
      <c r="CB22" s="414"/>
      <c r="CC22" s="415"/>
      <c r="CD22" s="191"/>
      <c r="CE22" s="564"/>
      <c r="CF22" s="564"/>
      <c r="CG22" s="564"/>
      <c r="CH22" s="564"/>
      <c r="CI22" s="564"/>
      <c r="CJ22" s="564"/>
      <c r="CK22" s="564"/>
      <c r="CL22" s="564"/>
      <c r="CM22" s="564"/>
      <c r="CN22" s="564"/>
      <c r="CO22" s="564"/>
      <c r="CP22" s="564"/>
      <c r="CQ22" s="564"/>
      <c r="CR22" s="564"/>
      <c r="CS22" s="565"/>
      <c r="CT22" s="447"/>
      <c r="CU22" s="448"/>
      <c r="CV22" s="448"/>
      <c r="CW22" s="448"/>
      <c r="CX22" s="448"/>
      <c r="CY22" s="448"/>
      <c r="CZ22" s="448"/>
      <c r="DA22" s="449"/>
      <c r="DB22" s="447"/>
      <c r="DC22" s="448"/>
      <c r="DD22" s="448"/>
      <c r="DE22" s="448"/>
      <c r="DF22" s="448"/>
      <c r="DG22" s="448"/>
      <c r="DH22" s="448"/>
      <c r="DI22" s="449"/>
    </row>
    <row r="23" spans="1:113" ht="18.75" customHeight="1" x14ac:dyDescent="0.2">
      <c r="A23" s="178"/>
      <c r="B23" s="621"/>
      <c r="C23" s="597"/>
      <c r="D23" s="598"/>
      <c r="E23" s="436"/>
      <c r="F23" s="441"/>
      <c r="G23" s="441"/>
      <c r="H23" s="441"/>
      <c r="I23" s="441"/>
      <c r="J23" s="441"/>
      <c r="K23" s="430"/>
      <c r="L23" s="436"/>
      <c r="M23" s="441"/>
      <c r="N23" s="441"/>
      <c r="O23" s="441"/>
      <c r="P23" s="430"/>
      <c r="Q23" s="628"/>
      <c r="R23" s="629"/>
      <c r="S23" s="629"/>
      <c r="T23" s="629"/>
      <c r="U23" s="629"/>
      <c r="V23" s="630"/>
      <c r="W23" s="596"/>
      <c r="X23" s="597"/>
      <c r="Y23" s="598"/>
      <c r="Z23" s="436"/>
      <c r="AA23" s="441"/>
      <c r="AB23" s="441"/>
      <c r="AC23" s="441"/>
      <c r="AD23" s="441"/>
      <c r="AE23" s="441"/>
      <c r="AF23" s="441"/>
      <c r="AG23" s="430"/>
      <c r="AH23" s="436"/>
      <c r="AI23" s="441"/>
      <c r="AJ23" s="441"/>
      <c r="AK23" s="441"/>
      <c r="AL23" s="430"/>
      <c r="AM23" s="634"/>
      <c r="AN23" s="635"/>
      <c r="AO23" s="635"/>
      <c r="AP23" s="635"/>
      <c r="AQ23" s="635"/>
      <c r="AR23" s="636"/>
      <c r="AS23" s="628"/>
      <c r="AT23" s="629"/>
      <c r="AU23" s="629"/>
      <c r="AV23" s="629"/>
      <c r="AW23" s="629"/>
      <c r="AX23" s="638"/>
      <c r="AY23" s="484" t="s">
        <v>171</v>
      </c>
      <c r="AZ23" s="485"/>
      <c r="BA23" s="485"/>
      <c r="BB23" s="485"/>
      <c r="BC23" s="485"/>
      <c r="BD23" s="485"/>
      <c r="BE23" s="485"/>
      <c r="BF23" s="485"/>
      <c r="BG23" s="485"/>
      <c r="BH23" s="485"/>
      <c r="BI23" s="485"/>
      <c r="BJ23" s="485"/>
      <c r="BK23" s="485"/>
      <c r="BL23" s="485"/>
      <c r="BM23" s="486"/>
      <c r="BN23" s="450">
        <v>3710939</v>
      </c>
      <c r="BO23" s="451"/>
      <c r="BP23" s="451"/>
      <c r="BQ23" s="451"/>
      <c r="BR23" s="451"/>
      <c r="BS23" s="451"/>
      <c r="BT23" s="451"/>
      <c r="BU23" s="452"/>
      <c r="BV23" s="450">
        <v>3767588</v>
      </c>
      <c r="BW23" s="451"/>
      <c r="BX23" s="451"/>
      <c r="BY23" s="451"/>
      <c r="BZ23" s="451"/>
      <c r="CA23" s="451"/>
      <c r="CB23" s="451"/>
      <c r="CC23" s="452"/>
      <c r="CD23" s="191"/>
      <c r="CE23" s="564"/>
      <c r="CF23" s="564"/>
      <c r="CG23" s="564"/>
      <c r="CH23" s="564"/>
      <c r="CI23" s="564"/>
      <c r="CJ23" s="564"/>
      <c r="CK23" s="564"/>
      <c r="CL23" s="564"/>
      <c r="CM23" s="564"/>
      <c r="CN23" s="564"/>
      <c r="CO23" s="564"/>
      <c r="CP23" s="564"/>
      <c r="CQ23" s="564"/>
      <c r="CR23" s="564"/>
      <c r="CS23" s="565"/>
      <c r="CT23" s="447"/>
      <c r="CU23" s="448"/>
      <c r="CV23" s="448"/>
      <c r="CW23" s="448"/>
      <c r="CX23" s="448"/>
      <c r="CY23" s="448"/>
      <c r="CZ23" s="448"/>
      <c r="DA23" s="449"/>
      <c r="DB23" s="447"/>
      <c r="DC23" s="448"/>
      <c r="DD23" s="448"/>
      <c r="DE23" s="448"/>
      <c r="DF23" s="448"/>
      <c r="DG23" s="448"/>
      <c r="DH23" s="448"/>
      <c r="DI23" s="449"/>
    </row>
    <row r="24" spans="1:113" ht="18.75" customHeight="1" thickBot="1" x14ac:dyDescent="0.25">
      <c r="A24" s="178"/>
      <c r="B24" s="621"/>
      <c r="C24" s="597"/>
      <c r="D24" s="598"/>
      <c r="E24" s="500" t="s">
        <v>172</v>
      </c>
      <c r="F24" s="480"/>
      <c r="G24" s="480"/>
      <c r="H24" s="480"/>
      <c r="I24" s="480"/>
      <c r="J24" s="480"/>
      <c r="K24" s="481"/>
      <c r="L24" s="501">
        <v>1</v>
      </c>
      <c r="M24" s="502"/>
      <c r="N24" s="502"/>
      <c r="O24" s="502"/>
      <c r="P24" s="544"/>
      <c r="Q24" s="501">
        <v>5230</v>
      </c>
      <c r="R24" s="502"/>
      <c r="S24" s="502"/>
      <c r="T24" s="502"/>
      <c r="U24" s="502"/>
      <c r="V24" s="544"/>
      <c r="W24" s="596"/>
      <c r="X24" s="597"/>
      <c r="Y24" s="598"/>
      <c r="Z24" s="500" t="s">
        <v>173</v>
      </c>
      <c r="AA24" s="480"/>
      <c r="AB24" s="480"/>
      <c r="AC24" s="480"/>
      <c r="AD24" s="480"/>
      <c r="AE24" s="480"/>
      <c r="AF24" s="480"/>
      <c r="AG24" s="481"/>
      <c r="AH24" s="501">
        <v>47</v>
      </c>
      <c r="AI24" s="502"/>
      <c r="AJ24" s="502"/>
      <c r="AK24" s="502"/>
      <c r="AL24" s="544"/>
      <c r="AM24" s="501">
        <v>137569</v>
      </c>
      <c r="AN24" s="502"/>
      <c r="AO24" s="502"/>
      <c r="AP24" s="502"/>
      <c r="AQ24" s="502"/>
      <c r="AR24" s="544"/>
      <c r="AS24" s="501">
        <v>2927</v>
      </c>
      <c r="AT24" s="502"/>
      <c r="AU24" s="502"/>
      <c r="AV24" s="502"/>
      <c r="AW24" s="502"/>
      <c r="AX24" s="503"/>
      <c r="AY24" s="566" t="s">
        <v>174</v>
      </c>
      <c r="AZ24" s="567"/>
      <c r="BA24" s="567"/>
      <c r="BB24" s="567"/>
      <c r="BC24" s="567"/>
      <c r="BD24" s="567"/>
      <c r="BE24" s="567"/>
      <c r="BF24" s="567"/>
      <c r="BG24" s="567"/>
      <c r="BH24" s="567"/>
      <c r="BI24" s="567"/>
      <c r="BJ24" s="567"/>
      <c r="BK24" s="567"/>
      <c r="BL24" s="567"/>
      <c r="BM24" s="568"/>
      <c r="BN24" s="450">
        <v>3713552</v>
      </c>
      <c r="BO24" s="451"/>
      <c r="BP24" s="451"/>
      <c r="BQ24" s="451"/>
      <c r="BR24" s="451"/>
      <c r="BS24" s="451"/>
      <c r="BT24" s="451"/>
      <c r="BU24" s="452"/>
      <c r="BV24" s="450">
        <v>3743558</v>
      </c>
      <c r="BW24" s="451"/>
      <c r="BX24" s="451"/>
      <c r="BY24" s="451"/>
      <c r="BZ24" s="451"/>
      <c r="CA24" s="451"/>
      <c r="CB24" s="451"/>
      <c r="CC24" s="452"/>
      <c r="CD24" s="191"/>
      <c r="CE24" s="564"/>
      <c r="CF24" s="564"/>
      <c r="CG24" s="564"/>
      <c r="CH24" s="564"/>
      <c r="CI24" s="564"/>
      <c r="CJ24" s="564"/>
      <c r="CK24" s="564"/>
      <c r="CL24" s="564"/>
      <c r="CM24" s="564"/>
      <c r="CN24" s="564"/>
      <c r="CO24" s="564"/>
      <c r="CP24" s="564"/>
      <c r="CQ24" s="564"/>
      <c r="CR24" s="564"/>
      <c r="CS24" s="565"/>
      <c r="CT24" s="447"/>
      <c r="CU24" s="448"/>
      <c r="CV24" s="448"/>
      <c r="CW24" s="448"/>
      <c r="CX24" s="448"/>
      <c r="CY24" s="448"/>
      <c r="CZ24" s="448"/>
      <c r="DA24" s="449"/>
      <c r="DB24" s="447"/>
      <c r="DC24" s="448"/>
      <c r="DD24" s="448"/>
      <c r="DE24" s="448"/>
      <c r="DF24" s="448"/>
      <c r="DG24" s="448"/>
      <c r="DH24" s="448"/>
      <c r="DI24" s="449"/>
    </row>
    <row r="25" spans="1:113" ht="18.75" customHeight="1" x14ac:dyDescent="0.2">
      <c r="A25" s="178"/>
      <c r="B25" s="621"/>
      <c r="C25" s="597"/>
      <c r="D25" s="598"/>
      <c r="E25" s="500" t="s">
        <v>175</v>
      </c>
      <c r="F25" s="480"/>
      <c r="G25" s="480"/>
      <c r="H25" s="480"/>
      <c r="I25" s="480"/>
      <c r="J25" s="480"/>
      <c r="K25" s="481"/>
      <c r="L25" s="501">
        <v>1</v>
      </c>
      <c r="M25" s="502"/>
      <c r="N25" s="502"/>
      <c r="O25" s="502"/>
      <c r="P25" s="544"/>
      <c r="Q25" s="501">
        <v>5230</v>
      </c>
      <c r="R25" s="502"/>
      <c r="S25" s="502"/>
      <c r="T25" s="502"/>
      <c r="U25" s="502"/>
      <c r="V25" s="544"/>
      <c r="W25" s="596"/>
      <c r="X25" s="597"/>
      <c r="Y25" s="598"/>
      <c r="Z25" s="500" t="s">
        <v>176</v>
      </c>
      <c r="AA25" s="480"/>
      <c r="AB25" s="480"/>
      <c r="AC25" s="480"/>
      <c r="AD25" s="480"/>
      <c r="AE25" s="480"/>
      <c r="AF25" s="480"/>
      <c r="AG25" s="481"/>
      <c r="AH25" s="501" t="s">
        <v>177</v>
      </c>
      <c r="AI25" s="502"/>
      <c r="AJ25" s="502"/>
      <c r="AK25" s="502"/>
      <c r="AL25" s="544"/>
      <c r="AM25" s="501" t="s">
        <v>129</v>
      </c>
      <c r="AN25" s="502"/>
      <c r="AO25" s="502"/>
      <c r="AP25" s="502"/>
      <c r="AQ25" s="502"/>
      <c r="AR25" s="544"/>
      <c r="AS25" s="501" t="s">
        <v>130</v>
      </c>
      <c r="AT25" s="502"/>
      <c r="AU25" s="502"/>
      <c r="AV25" s="502"/>
      <c r="AW25" s="502"/>
      <c r="AX25" s="503"/>
      <c r="AY25" s="410" t="s">
        <v>178</v>
      </c>
      <c r="AZ25" s="411"/>
      <c r="BA25" s="411"/>
      <c r="BB25" s="411"/>
      <c r="BC25" s="411"/>
      <c r="BD25" s="411"/>
      <c r="BE25" s="411"/>
      <c r="BF25" s="411"/>
      <c r="BG25" s="411"/>
      <c r="BH25" s="411"/>
      <c r="BI25" s="411"/>
      <c r="BJ25" s="411"/>
      <c r="BK25" s="411"/>
      <c r="BL25" s="411"/>
      <c r="BM25" s="412"/>
      <c r="BN25" s="413" t="s">
        <v>130</v>
      </c>
      <c r="BO25" s="414"/>
      <c r="BP25" s="414"/>
      <c r="BQ25" s="414"/>
      <c r="BR25" s="414"/>
      <c r="BS25" s="414"/>
      <c r="BT25" s="414"/>
      <c r="BU25" s="415"/>
      <c r="BV25" s="413" t="s">
        <v>129</v>
      </c>
      <c r="BW25" s="414"/>
      <c r="BX25" s="414"/>
      <c r="BY25" s="414"/>
      <c r="BZ25" s="414"/>
      <c r="CA25" s="414"/>
      <c r="CB25" s="414"/>
      <c r="CC25" s="415"/>
      <c r="CD25" s="191"/>
      <c r="CE25" s="564"/>
      <c r="CF25" s="564"/>
      <c r="CG25" s="564"/>
      <c r="CH25" s="564"/>
      <c r="CI25" s="564"/>
      <c r="CJ25" s="564"/>
      <c r="CK25" s="564"/>
      <c r="CL25" s="564"/>
      <c r="CM25" s="564"/>
      <c r="CN25" s="564"/>
      <c r="CO25" s="564"/>
      <c r="CP25" s="564"/>
      <c r="CQ25" s="564"/>
      <c r="CR25" s="564"/>
      <c r="CS25" s="565"/>
      <c r="CT25" s="447"/>
      <c r="CU25" s="448"/>
      <c r="CV25" s="448"/>
      <c r="CW25" s="448"/>
      <c r="CX25" s="448"/>
      <c r="CY25" s="448"/>
      <c r="CZ25" s="448"/>
      <c r="DA25" s="449"/>
      <c r="DB25" s="447"/>
      <c r="DC25" s="448"/>
      <c r="DD25" s="448"/>
      <c r="DE25" s="448"/>
      <c r="DF25" s="448"/>
      <c r="DG25" s="448"/>
      <c r="DH25" s="448"/>
      <c r="DI25" s="449"/>
    </row>
    <row r="26" spans="1:113" ht="18.75" customHeight="1" x14ac:dyDescent="0.2">
      <c r="A26" s="178"/>
      <c r="B26" s="621"/>
      <c r="C26" s="597"/>
      <c r="D26" s="598"/>
      <c r="E26" s="500" t="s">
        <v>179</v>
      </c>
      <c r="F26" s="480"/>
      <c r="G26" s="480"/>
      <c r="H26" s="480"/>
      <c r="I26" s="480"/>
      <c r="J26" s="480"/>
      <c r="K26" s="481"/>
      <c r="L26" s="501">
        <v>1</v>
      </c>
      <c r="M26" s="502"/>
      <c r="N26" s="502"/>
      <c r="O26" s="502"/>
      <c r="P26" s="544"/>
      <c r="Q26" s="501">
        <v>5230</v>
      </c>
      <c r="R26" s="502"/>
      <c r="S26" s="502"/>
      <c r="T26" s="502"/>
      <c r="U26" s="502"/>
      <c r="V26" s="544"/>
      <c r="W26" s="596"/>
      <c r="X26" s="597"/>
      <c r="Y26" s="598"/>
      <c r="Z26" s="500" t="s">
        <v>180</v>
      </c>
      <c r="AA26" s="602"/>
      <c r="AB26" s="602"/>
      <c r="AC26" s="602"/>
      <c r="AD26" s="602"/>
      <c r="AE26" s="602"/>
      <c r="AF26" s="602"/>
      <c r="AG26" s="603"/>
      <c r="AH26" s="501" t="s">
        <v>130</v>
      </c>
      <c r="AI26" s="502"/>
      <c r="AJ26" s="502"/>
      <c r="AK26" s="502"/>
      <c r="AL26" s="544"/>
      <c r="AM26" s="501" t="s">
        <v>129</v>
      </c>
      <c r="AN26" s="502"/>
      <c r="AO26" s="502"/>
      <c r="AP26" s="502"/>
      <c r="AQ26" s="502"/>
      <c r="AR26" s="544"/>
      <c r="AS26" s="501" t="s">
        <v>130</v>
      </c>
      <c r="AT26" s="502"/>
      <c r="AU26" s="502"/>
      <c r="AV26" s="502"/>
      <c r="AW26" s="502"/>
      <c r="AX26" s="503"/>
      <c r="AY26" s="453" t="s">
        <v>181</v>
      </c>
      <c r="AZ26" s="454"/>
      <c r="BA26" s="454"/>
      <c r="BB26" s="454"/>
      <c r="BC26" s="454"/>
      <c r="BD26" s="454"/>
      <c r="BE26" s="454"/>
      <c r="BF26" s="454"/>
      <c r="BG26" s="454"/>
      <c r="BH26" s="454"/>
      <c r="BI26" s="454"/>
      <c r="BJ26" s="454"/>
      <c r="BK26" s="454"/>
      <c r="BL26" s="454"/>
      <c r="BM26" s="455"/>
      <c r="BN26" s="450" t="s">
        <v>130</v>
      </c>
      <c r="BO26" s="451"/>
      <c r="BP26" s="451"/>
      <c r="BQ26" s="451"/>
      <c r="BR26" s="451"/>
      <c r="BS26" s="451"/>
      <c r="BT26" s="451"/>
      <c r="BU26" s="452"/>
      <c r="BV26" s="450" t="s">
        <v>130</v>
      </c>
      <c r="BW26" s="451"/>
      <c r="BX26" s="451"/>
      <c r="BY26" s="451"/>
      <c r="BZ26" s="451"/>
      <c r="CA26" s="451"/>
      <c r="CB26" s="451"/>
      <c r="CC26" s="452"/>
      <c r="CD26" s="191"/>
      <c r="CE26" s="564"/>
      <c r="CF26" s="564"/>
      <c r="CG26" s="564"/>
      <c r="CH26" s="564"/>
      <c r="CI26" s="564"/>
      <c r="CJ26" s="564"/>
      <c r="CK26" s="564"/>
      <c r="CL26" s="564"/>
      <c r="CM26" s="564"/>
      <c r="CN26" s="564"/>
      <c r="CO26" s="564"/>
      <c r="CP26" s="564"/>
      <c r="CQ26" s="564"/>
      <c r="CR26" s="564"/>
      <c r="CS26" s="565"/>
      <c r="CT26" s="447"/>
      <c r="CU26" s="448"/>
      <c r="CV26" s="448"/>
      <c r="CW26" s="448"/>
      <c r="CX26" s="448"/>
      <c r="CY26" s="448"/>
      <c r="CZ26" s="448"/>
      <c r="DA26" s="449"/>
      <c r="DB26" s="447"/>
      <c r="DC26" s="448"/>
      <c r="DD26" s="448"/>
      <c r="DE26" s="448"/>
      <c r="DF26" s="448"/>
      <c r="DG26" s="448"/>
      <c r="DH26" s="448"/>
      <c r="DI26" s="449"/>
    </row>
    <row r="27" spans="1:113" ht="18.75" customHeight="1" thickBot="1" x14ac:dyDescent="0.25">
      <c r="A27" s="178"/>
      <c r="B27" s="621"/>
      <c r="C27" s="597"/>
      <c r="D27" s="598"/>
      <c r="E27" s="500" t="s">
        <v>182</v>
      </c>
      <c r="F27" s="480"/>
      <c r="G27" s="480"/>
      <c r="H27" s="480"/>
      <c r="I27" s="480"/>
      <c r="J27" s="480"/>
      <c r="K27" s="481"/>
      <c r="L27" s="501" t="s">
        <v>177</v>
      </c>
      <c r="M27" s="502"/>
      <c r="N27" s="502"/>
      <c r="O27" s="502"/>
      <c r="P27" s="544"/>
      <c r="Q27" s="501" t="s">
        <v>129</v>
      </c>
      <c r="R27" s="502"/>
      <c r="S27" s="502"/>
      <c r="T27" s="502"/>
      <c r="U27" s="502"/>
      <c r="V27" s="544"/>
      <c r="W27" s="596"/>
      <c r="X27" s="597"/>
      <c r="Y27" s="598"/>
      <c r="Z27" s="500" t="s">
        <v>183</v>
      </c>
      <c r="AA27" s="480"/>
      <c r="AB27" s="480"/>
      <c r="AC27" s="480"/>
      <c r="AD27" s="480"/>
      <c r="AE27" s="480"/>
      <c r="AF27" s="480"/>
      <c r="AG27" s="481"/>
      <c r="AH27" s="501">
        <v>10</v>
      </c>
      <c r="AI27" s="502"/>
      <c r="AJ27" s="502"/>
      <c r="AK27" s="502"/>
      <c r="AL27" s="544"/>
      <c r="AM27" s="501">
        <v>28274</v>
      </c>
      <c r="AN27" s="502"/>
      <c r="AO27" s="502"/>
      <c r="AP27" s="502"/>
      <c r="AQ27" s="502"/>
      <c r="AR27" s="544"/>
      <c r="AS27" s="501">
        <v>2827</v>
      </c>
      <c r="AT27" s="502"/>
      <c r="AU27" s="502"/>
      <c r="AV27" s="502"/>
      <c r="AW27" s="502"/>
      <c r="AX27" s="503"/>
      <c r="AY27" s="545" t="s">
        <v>184</v>
      </c>
      <c r="AZ27" s="546"/>
      <c r="BA27" s="546"/>
      <c r="BB27" s="546"/>
      <c r="BC27" s="546"/>
      <c r="BD27" s="546"/>
      <c r="BE27" s="546"/>
      <c r="BF27" s="546"/>
      <c r="BG27" s="546"/>
      <c r="BH27" s="546"/>
      <c r="BI27" s="546"/>
      <c r="BJ27" s="546"/>
      <c r="BK27" s="546"/>
      <c r="BL27" s="546"/>
      <c r="BM27" s="547"/>
      <c r="BN27" s="569">
        <v>100010</v>
      </c>
      <c r="BO27" s="570"/>
      <c r="BP27" s="570"/>
      <c r="BQ27" s="570"/>
      <c r="BR27" s="570"/>
      <c r="BS27" s="570"/>
      <c r="BT27" s="570"/>
      <c r="BU27" s="571"/>
      <c r="BV27" s="569">
        <v>99903</v>
      </c>
      <c r="BW27" s="570"/>
      <c r="BX27" s="570"/>
      <c r="BY27" s="570"/>
      <c r="BZ27" s="570"/>
      <c r="CA27" s="570"/>
      <c r="CB27" s="570"/>
      <c r="CC27" s="571"/>
      <c r="CD27" s="193"/>
      <c r="CE27" s="564"/>
      <c r="CF27" s="564"/>
      <c r="CG27" s="564"/>
      <c r="CH27" s="564"/>
      <c r="CI27" s="564"/>
      <c r="CJ27" s="564"/>
      <c r="CK27" s="564"/>
      <c r="CL27" s="564"/>
      <c r="CM27" s="564"/>
      <c r="CN27" s="564"/>
      <c r="CO27" s="564"/>
      <c r="CP27" s="564"/>
      <c r="CQ27" s="564"/>
      <c r="CR27" s="564"/>
      <c r="CS27" s="565"/>
      <c r="CT27" s="447"/>
      <c r="CU27" s="448"/>
      <c r="CV27" s="448"/>
      <c r="CW27" s="448"/>
      <c r="CX27" s="448"/>
      <c r="CY27" s="448"/>
      <c r="CZ27" s="448"/>
      <c r="DA27" s="449"/>
      <c r="DB27" s="447"/>
      <c r="DC27" s="448"/>
      <c r="DD27" s="448"/>
      <c r="DE27" s="448"/>
      <c r="DF27" s="448"/>
      <c r="DG27" s="448"/>
      <c r="DH27" s="448"/>
      <c r="DI27" s="449"/>
    </row>
    <row r="28" spans="1:113" ht="18.75" customHeight="1" x14ac:dyDescent="0.2">
      <c r="A28" s="178"/>
      <c r="B28" s="621"/>
      <c r="C28" s="597"/>
      <c r="D28" s="598"/>
      <c r="E28" s="500" t="s">
        <v>185</v>
      </c>
      <c r="F28" s="480"/>
      <c r="G28" s="480"/>
      <c r="H28" s="480"/>
      <c r="I28" s="480"/>
      <c r="J28" s="480"/>
      <c r="K28" s="481"/>
      <c r="L28" s="501" t="s">
        <v>129</v>
      </c>
      <c r="M28" s="502"/>
      <c r="N28" s="502"/>
      <c r="O28" s="502"/>
      <c r="P28" s="544"/>
      <c r="Q28" s="501" t="s">
        <v>130</v>
      </c>
      <c r="R28" s="502"/>
      <c r="S28" s="502"/>
      <c r="T28" s="502"/>
      <c r="U28" s="502"/>
      <c r="V28" s="544"/>
      <c r="W28" s="596"/>
      <c r="X28" s="597"/>
      <c r="Y28" s="598"/>
      <c r="Z28" s="500" t="s">
        <v>186</v>
      </c>
      <c r="AA28" s="480"/>
      <c r="AB28" s="480"/>
      <c r="AC28" s="480"/>
      <c r="AD28" s="480"/>
      <c r="AE28" s="480"/>
      <c r="AF28" s="480"/>
      <c r="AG28" s="481"/>
      <c r="AH28" s="501" t="s">
        <v>130</v>
      </c>
      <c r="AI28" s="502"/>
      <c r="AJ28" s="502"/>
      <c r="AK28" s="502"/>
      <c r="AL28" s="544"/>
      <c r="AM28" s="501" t="s">
        <v>177</v>
      </c>
      <c r="AN28" s="502"/>
      <c r="AO28" s="502"/>
      <c r="AP28" s="502"/>
      <c r="AQ28" s="502"/>
      <c r="AR28" s="544"/>
      <c r="AS28" s="501" t="s">
        <v>177</v>
      </c>
      <c r="AT28" s="502"/>
      <c r="AU28" s="502"/>
      <c r="AV28" s="502"/>
      <c r="AW28" s="502"/>
      <c r="AX28" s="503"/>
      <c r="AY28" s="604" t="s">
        <v>187</v>
      </c>
      <c r="AZ28" s="605"/>
      <c r="BA28" s="605"/>
      <c r="BB28" s="606"/>
      <c r="BC28" s="410" t="s">
        <v>48</v>
      </c>
      <c r="BD28" s="411"/>
      <c r="BE28" s="411"/>
      <c r="BF28" s="411"/>
      <c r="BG28" s="411"/>
      <c r="BH28" s="411"/>
      <c r="BI28" s="411"/>
      <c r="BJ28" s="411"/>
      <c r="BK28" s="411"/>
      <c r="BL28" s="411"/>
      <c r="BM28" s="412"/>
      <c r="BN28" s="413">
        <v>1593827</v>
      </c>
      <c r="BO28" s="414"/>
      <c r="BP28" s="414"/>
      <c r="BQ28" s="414"/>
      <c r="BR28" s="414"/>
      <c r="BS28" s="414"/>
      <c r="BT28" s="414"/>
      <c r="BU28" s="415"/>
      <c r="BV28" s="413">
        <v>1538673</v>
      </c>
      <c r="BW28" s="414"/>
      <c r="BX28" s="414"/>
      <c r="BY28" s="414"/>
      <c r="BZ28" s="414"/>
      <c r="CA28" s="414"/>
      <c r="CB28" s="414"/>
      <c r="CC28" s="415"/>
      <c r="CD28" s="191"/>
      <c r="CE28" s="564"/>
      <c r="CF28" s="564"/>
      <c r="CG28" s="564"/>
      <c r="CH28" s="564"/>
      <c r="CI28" s="564"/>
      <c r="CJ28" s="564"/>
      <c r="CK28" s="564"/>
      <c r="CL28" s="564"/>
      <c r="CM28" s="564"/>
      <c r="CN28" s="564"/>
      <c r="CO28" s="564"/>
      <c r="CP28" s="564"/>
      <c r="CQ28" s="564"/>
      <c r="CR28" s="564"/>
      <c r="CS28" s="565"/>
      <c r="CT28" s="447"/>
      <c r="CU28" s="448"/>
      <c r="CV28" s="448"/>
      <c r="CW28" s="448"/>
      <c r="CX28" s="448"/>
      <c r="CY28" s="448"/>
      <c r="CZ28" s="448"/>
      <c r="DA28" s="449"/>
      <c r="DB28" s="447"/>
      <c r="DC28" s="448"/>
      <c r="DD28" s="448"/>
      <c r="DE28" s="448"/>
      <c r="DF28" s="448"/>
      <c r="DG28" s="448"/>
      <c r="DH28" s="448"/>
      <c r="DI28" s="449"/>
    </row>
    <row r="29" spans="1:113" ht="18.75" customHeight="1" x14ac:dyDescent="0.2">
      <c r="A29" s="178"/>
      <c r="B29" s="621"/>
      <c r="C29" s="597"/>
      <c r="D29" s="598"/>
      <c r="E29" s="500" t="s">
        <v>188</v>
      </c>
      <c r="F29" s="480"/>
      <c r="G29" s="480"/>
      <c r="H29" s="480"/>
      <c r="I29" s="480"/>
      <c r="J29" s="480"/>
      <c r="K29" s="481"/>
      <c r="L29" s="501" t="s">
        <v>177</v>
      </c>
      <c r="M29" s="502"/>
      <c r="N29" s="502"/>
      <c r="O29" s="502"/>
      <c r="P29" s="544"/>
      <c r="Q29" s="501" t="s">
        <v>129</v>
      </c>
      <c r="R29" s="502"/>
      <c r="S29" s="502"/>
      <c r="T29" s="502"/>
      <c r="U29" s="502"/>
      <c r="V29" s="544"/>
      <c r="W29" s="599"/>
      <c r="X29" s="600"/>
      <c r="Y29" s="601"/>
      <c r="Z29" s="500" t="s">
        <v>189</v>
      </c>
      <c r="AA29" s="480"/>
      <c r="AB29" s="480"/>
      <c r="AC29" s="480"/>
      <c r="AD29" s="480"/>
      <c r="AE29" s="480"/>
      <c r="AF29" s="480"/>
      <c r="AG29" s="481"/>
      <c r="AH29" s="501">
        <v>57</v>
      </c>
      <c r="AI29" s="502"/>
      <c r="AJ29" s="502"/>
      <c r="AK29" s="502"/>
      <c r="AL29" s="544"/>
      <c r="AM29" s="501">
        <v>165843</v>
      </c>
      <c r="AN29" s="502"/>
      <c r="AO29" s="502"/>
      <c r="AP29" s="502"/>
      <c r="AQ29" s="502"/>
      <c r="AR29" s="544"/>
      <c r="AS29" s="501">
        <v>2910</v>
      </c>
      <c r="AT29" s="502"/>
      <c r="AU29" s="502"/>
      <c r="AV29" s="502"/>
      <c r="AW29" s="502"/>
      <c r="AX29" s="503"/>
      <c r="AY29" s="607"/>
      <c r="AZ29" s="608"/>
      <c r="BA29" s="608"/>
      <c r="BB29" s="609"/>
      <c r="BC29" s="484" t="s">
        <v>190</v>
      </c>
      <c r="BD29" s="485"/>
      <c r="BE29" s="485"/>
      <c r="BF29" s="485"/>
      <c r="BG29" s="485"/>
      <c r="BH29" s="485"/>
      <c r="BI29" s="485"/>
      <c r="BJ29" s="485"/>
      <c r="BK29" s="485"/>
      <c r="BL29" s="485"/>
      <c r="BM29" s="486"/>
      <c r="BN29" s="450">
        <v>401302</v>
      </c>
      <c r="BO29" s="451"/>
      <c r="BP29" s="451"/>
      <c r="BQ29" s="451"/>
      <c r="BR29" s="451"/>
      <c r="BS29" s="451"/>
      <c r="BT29" s="451"/>
      <c r="BU29" s="452"/>
      <c r="BV29" s="450">
        <v>549836</v>
      </c>
      <c r="BW29" s="451"/>
      <c r="BX29" s="451"/>
      <c r="BY29" s="451"/>
      <c r="BZ29" s="451"/>
      <c r="CA29" s="451"/>
      <c r="CB29" s="451"/>
      <c r="CC29" s="452"/>
      <c r="CD29" s="193"/>
      <c r="CE29" s="564"/>
      <c r="CF29" s="564"/>
      <c r="CG29" s="564"/>
      <c r="CH29" s="564"/>
      <c r="CI29" s="564"/>
      <c r="CJ29" s="564"/>
      <c r="CK29" s="564"/>
      <c r="CL29" s="564"/>
      <c r="CM29" s="564"/>
      <c r="CN29" s="564"/>
      <c r="CO29" s="564"/>
      <c r="CP29" s="564"/>
      <c r="CQ29" s="564"/>
      <c r="CR29" s="564"/>
      <c r="CS29" s="565"/>
      <c r="CT29" s="447"/>
      <c r="CU29" s="448"/>
      <c r="CV29" s="448"/>
      <c r="CW29" s="448"/>
      <c r="CX29" s="448"/>
      <c r="CY29" s="448"/>
      <c r="CZ29" s="448"/>
      <c r="DA29" s="449"/>
      <c r="DB29" s="447"/>
      <c r="DC29" s="448"/>
      <c r="DD29" s="448"/>
      <c r="DE29" s="448"/>
      <c r="DF29" s="448"/>
      <c r="DG29" s="448"/>
      <c r="DH29" s="448"/>
      <c r="DI29" s="449"/>
    </row>
    <row r="30" spans="1:113" ht="18.75" customHeight="1" thickBot="1" x14ac:dyDescent="0.25">
      <c r="A30" s="178"/>
      <c r="B30" s="622"/>
      <c r="C30" s="623"/>
      <c r="D30" s="624"/>
      <c r="E30" s="504"/>
      <c r="F30" s="505"/>
      <c r="G30" s="505"/>
      <c r="H30" s="505"/>
      <c r="I30" s="505"/>
      <c r="J30" s="505"/>
      <c r="K30" s="506"/>
      <c r="L30" s="614"/>
      <c r="M30" s="615"/>
      <c r="N30" s="615"/>
      <c r="O30" s="615"/>
      <c r="P30" s="616"/>
      <c r="Q30" s="614"/>
      <c r="R30" s="615"/>
      <c r="S30" s="615"/>
      <c r="T30" s="615"/>
      <c r="U30" s="615"/>
      <c r="V30" s="616"/>
      <c r="W30" s="617" t="s">
        <v>191</v>
      </c>
      <c r="X30" s="618"/>
      <c r="Y30" s="618"/>
      <c r="Z30" s="618"/>
      <c r="AA30" s="618"/>
      <c r="AB30" s="618"/>
      <c r="AC30" s="618"/>
      <c r="AD30" s="618"/>
      <c r="AE30" s="618"/>
      <c r="AF30" s="618"/>
      <c r="AG30" s="619"/>
      <c r="AH30" s="577">
        <v>99.7</v>
      </c>
      <c r="AI30" s="578"/>
      <c r="AJ30" s="578"/>
      <c r="AK30" s="578"/>
      <c r="AL30" s="578"/>
      <c r="AM30" s="578"/>
      <c r="AN30" s="578"/>
      <c r="AO30" s="578"/>
      <c r="AP30" s="578"/>
      <c r="AQ30" s="578"/>
      <c r="AR30" s="578"/>
      <c r="AS30" s="578"/>
      <c r="AT30" s="578"/>
      <c r="AU30" s="578"/>
      <c r="AV30" s="578"/>
      <c r="AW30" s="578"/>
      <c r="AX30" s="580"/>
      <c r="AY30" s="610"/>
      <c r="AZ30" s="611"/>
      <c r="BA30" s="611"/>
      <c r="BB30" s="612"/>
      <c r="BC30" s="566" t="s">
        <v>50</v>
      </c>
      <c r="BD30" s="567"/>
      <c r="BE30" s="567"/>
      <c r="BF30" s="567"/>
      <c r="BG30" s="567"/>
      <c r="BH30" s="567"/>
      <c r="BI30" s="567"/>
      <c r="BJ30" s="567"/>
      <c r="BK30" s="567"/>
      <c r="BL30" s="567"/>
      <c r="BM30" s="568"/>
      <c r="BN30" s="569">
        <v>1735737</v>
      </c>
      <c r="BO30" s="570"/>
      <c r="BP30" s="570"/>
      <c r="BQ30" s="570"/>
      <c r="BR30" s="570"/>
      <c r="BS30" s="570"/>
      <c r="BT30" s="570"/>
      <c r="BU30" s="571"/>
      <c r="BV30" s="569">
        <v>1515661</v>
      </c>
      <c r="BW30" s="570"/>
      <c r="BX30" s="570"/>
      <c r="BY30" s="570"/>
      <c r="BZ30" s="570"/>
      <c r="CA30" s="570"/>
      <c r="CB30" s="570"/>
      <c r="CC30" s="57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3" t="s">
        <v>192</v>
      </c>
      <c r="D32" s="613"/>
      <c r="E32" s="613"/>
      <c r="F32" s="613"/>
      <c r="G32" s="613"/>
      <c r="H32" s="613"/>
      <c r="I32" s="613"/>
      <c r="J32" s="613"/>
      <c r="K32" s="613"/>
      <c r="L32" s="613"/>
      <c r="M32" s="613"/>
      <c r="N32" s="613"/>
      <c r="O32" s="613"/>
      <c r="P32" s="613"/>
      <c r="Q32" s="613"/>
      <c r="R32" s="613"/>
      <c r="S32" s="613"/>
      <c r="U32" s="454" t="s">
        <v>193</v>
      </c>
      <c r="V32" s="454"/>
      <c r="W32" s="454"/>
      <c r="X32" s="454"/>
      <c r="Y32" s="454"/>
      <c r="Z32" s="454"/>
      <c r="AA32" s="454"/>
      <c r="AB32" s="454"/>
      <c r="AC32" s="454"/>
      <c r="AD32" s="454"/>
      <c r="AE32" s="454"/>
      <c r="AF32" s="454"/>
      <c r="AG32" s="454"/>
      <c r="AH32" s="454"/>
      <c r="AI32" s="454"/>
      <c r="AJ32" s="454"/>
      <c r="AK32" s="454"/>
      <c r="AM32" s="454" t="s">
        <v>194</v>
      </c>
      <c r="AN32" s="454"/>
      <c r="AO32" s="454"/>
      <c r="AP32" s="454"/>
      <c r="AQ32" s="454"/>
      <c r="AR32" s="454"/>
      <c r="AS32" s="454"/>
      <c r="AT32" s="454"/>
      <c r="AU32" s="454"/>
      <c r="AV32" s="454"/>
      <c r="AW32" s="454"/>
      <c r="AX32" s="454"/>
      <c r="AY32" s="454"/>
      <c r="AZ32" s="454"/>
      <c r="BA32" s="454"/>
      <c r="BB32" s="454"/>
      <c r="BC32" s="454"/>
      <c r="BE32" s="454" t="s">
        <v>195</v>
      </c>
      <c r="BF32" s="454"/>
      <c r="BG32" s="454"/>
      <c r="BH32" s="454"/>
      <c r="BI32" s="454"/>
      <c r="BJ32" s="454"/>
      <c r="BK32" s="454"/>
      <c r="BL32" s="454"/>
      <c r="BM32" s="454"/>
      <c r="BN32" s="454"/>
      <c r="BO32" s="454"/>
      <c r="BP32" s="454"/>
      <c r="BQ32" s="454"/>
      <c r="BR32" s="454"/>
      <c r="BS32" s="454"/>
      <c r="BT32" s="454"/>
      <c r="BU32" s="454"/>
      <c r="BW32" s="454" t="s">
        <v>196</v>
      </c>
      <c r="BX32" s="454"/>
      <c r="BY32" s="454"/>
      <c r="BZ32" s="454"/>
      <c r="CA32" s="454"/>
      <c r="CB32" s="454"/>
      <c r="CC32" s="454"/>
      <c r="CD32" s="454"/>
      <c r="CE32" s="454"/>
      <c r="CF32" s="454"/>
      <c r="CG32" s="454"/>
      <c r="CH32" s="454"/>
      <c r="CI32" s="454"/>
      <c r="CJ32" s="454"/>
      <c r="CK32" s="454"/>
      <c r="CL32" s="454"/>
      <c r="CM32" s="454"/>
      <c r="CO32" s="454" t="s">
        <v>197</v>
      </c>
      <c r="CP32" s="454"/>
      <c r="CQ32" s="454"/>
      <c r="CR32" s="454"/>
      <c r="CS32" s="454"/>
      <c r="CT32" s="454"/>
      <c r="CU32" s="454"/>
      <c r="CV32" s="454"/>
      <c r="CW32" s="454"/>
      <c r="CX32" s="454"/>
      <c r="CY32" s="454"/>
      <c r="CZ32" s="454"/>
      <c r="DA32" s="454"/>
      <c r="DB32" s="454"/>
      <c r="DC32" s="454"/>
      <c r="DD32" s="454"/>
      <c r="DE32" s="454"/>
      <c r="DI32" s="201"/>
    </row>
    <row r="33" spans="1:113" ht="13.5" customHeight="1" x14ac:dyDescent="0.2">
      <c r="A33" s="178"/>
      <c r="B33" s="202"/>
      <c r="C33" s="474" t="s">
        <v>198</v>
      </c>
      <c r="D33" s="474"/>
      <c r="E33" s="439" t="s">
        <v>199</v>
      </c>
      <c r="F33" s="439"/>
      <c r="G33" s="439"/>
      <c r="H33" s="439"/>
      <c r="I33" s="439"/>
      <c r="J33" s="439"/>
      <c r="K33" s="439"/>
      <c r="L33" s="439"/>
      <c r="M33" s="439"/>
      <c r="N33" s="439"/>
      <c r="O33" s="439"/>
      <c r="P33" s="439"/>
      <c r="Q33" s="439"/>
      <c r="R33" s="439"/>
      <c r="S33" s="439"/>
      <c r="T33" s="203"/>
      <c r="U33" s="474" t="s">
        <v>200</v>
      </c>
      <c r="V33" s="474"/>
      <c r="W33" s="439" t="s">
        <v>201</v>
      </c>
      <c r="X33" s="439"/>
      <c r="Y33" s="439"/>
      <c r="Z33" s="439"/>
      <c r="AA33" s="439"/>
      <c r="AB33" s="439"/>
      <c r="AC33" s="439"/>
      <c r="AD33" s="439"/>
      <c r="AE33" s="439"/>
      <c r="AF33" s="439"/>
      <c r="AG33" s="439"/>
      <c r="AH33" s="439"/>
      <c r="AI33" s="439"/>
      <c r="AJ33" s="439"/>
      <c r="AK33" s="439"/>
      <c r="AL33" s="203"/>
      <c r="AM33" s="474" t="s">
        <v>200</v>
      </c>
      <c r="AN33" s="474"/>
      <c r="AO33" s="439" t="s">
        <v>199</v>
      </c>
      <c r="AP33" s="439"/>
      <c r="AQ33" s="439"/>
      <c r="AR33" s="439"/>
      <c r="AS33" s="439"/>
      <c r="AT33" s="439"/>
      <c r="AU33" s="439"/>
      <c r="AV33" s="439"/>
      <c r="AW33" s="439"/>
      <c r="AX33" s="439"/>
      <c r="AY33" s="439"/>
      <c r="AZ33" s="439"/>
      <c r="BA33" s="439"/>
      <c r="BB33" s="439"/>
      <c r="BC33" s="439"/>
      <c r="BD33" s="204"/>
      <c r="BE33" s="439" t="s">
        <v>202</v>
      </c>
      <c r="BF33" s="439"/>
      <c r="BG33" s="439" t="s">
        <v>203</v>
      </c>
      <c r="BH33" s="439"/>
      <c r="BI33" s="439"/>
      <c r="BJ33" s="439"/>
      <c r="BK33" s="439"/>
      <c r="BL33" s="439"/>
      <c r="BM33" s="439"/>
      <c r="BN33" s="439"/>
      <c r="BO33" s="439"/>
      <c r="BP33" s="439"/>
      <c r="BQ33" s="439"/>
      <c r="BR33" s="439"/>
      <c r="BS33" s="439"/>
      <c r="BT33" s="439"/>
      <c r="BU33" s="439"/>
      <c r="BV33" s="204"/>
      <c r="BW33" s="474" t="s">
        <v>202</v>
      </c>
      <c r="BX33" s="474"/>
      <c r="BY33" s="439" t="s">
        <v>204</v>
      </c>
      <c r="BZ33" s="439"/>
      <c r="CA33" s="439"/>
      <c r="CB33" s="439"/>
      <c r="CC33" s="439"/>
      <c r="CD33" s="439"/>
      <c r="CE33" s="439"/>
      <c r="CF33" s="439"/>
      <c r="CG33" s="439"/>
      <c r="CH33" s="439"/>
      <c r="CI33" s="439"/>
      <c r="CJ33" s="439"/>
      <c r="CK33" s="439"/>
      <c r="CL33" s="439"/>
      <c r="CM33" s="439"/>
      <c r="CN33" s="203"/>
      <c r="CO33" s="474" t="s">
        <v>198</v>
      </c>
      <c r="CP33" s="474"/>
      <c r="CQ33" s="439" t="s">
        <v>205</v>
      </c>
      <c r="CR33" s="439"/>
      <c r="CS33" s="439"/>
      <c r="CT33" s="439"/>
      <c r="CU33" s="439"/>
      <c r="CV33" s="439"/>
      <c r="CW33" s="439"/>
      <c r="CX33" s="439"/>
      <c r="CY33" s="439"/>
      <c r="CZ33" s="439"/>
      <c r="DA33" s="439"/>
      <c r="DB33" s="439"/>
      <c r="DC33" s="439"/>
      <c r="DD33" s="439"/>
      <c r="DE33" s="439"/>
      <c r="DF33" s="203"/>
      <c r="DG33" s="639" t="s">
        <v>206</v>
      </c>
      <c r="DH33" s="639"/>
      <c r="DI33" s="205"/>
    </row>
    <row r="34" spans="1:113" ht="32.25" customHeight="1" x14ac:dyDescent="0.2">
      <c r="A34" s="178"/>
      <c r="B34" s="202"/>
      <c r="C34" s="640">
        <f>IF(E34="","",1)</f>
        <v>1</v>
      </c>
      <c r="D34" s="640"/>
      <c r="E34" s="641" t="str">
        <f>IF('各会計、関係団体の財政状況及び健全化判断比率'!B7="","",'各会計、関係団体の財政状況及び健全化判断比率'!B7)</f>
        <v>一般会計</v>
      </c>
      <c r="F34" s="641"/>
      <c r="G34" s="641"/>
      <c r="H34" s="641"/>
      <c r="I34" s="641"/>
      <c r="J34" s="641"/>
      <c r="K34" s="641"/>
      <c r="L34" s="641"/>
      <c r="M34" s="641"/>
      <c r="N34" s="641"/>
      <c r="O34" s="641"/>
      <c r="P34" s="641"/>
      <c r="Q34" s="641"/>
      <c r="R34" s="641"/>
      <c r="S34" s="641"/>
      <c r="T34" s="178"/>
      <c r="U34" s="640">
        <f>IF(W34="","",MAX(C34:D43)+1)</f>
        <v>3</v>
      </c>
      <c r="V34" s="640"/>
      <c r="W34" s="641" t="str">
        <f>IF('各会計、関係団体の財政状況及び健全化判断比率'!B28="","",'各会計、関係団体の財政状況及び健全化判断比率'!B28)</f>
        <v>国民健康保険特別会計</v>
      </c>
      <c r="X34" s="641"/>
      <c r="Y34" s="641"/>
      <c r="Z34" s="641"/>
      <c r="AA34" s="641"/>
      <c r="AB34" s="641"/>
      <c r="AC34" s="641"/>
      <c r="AD34" s="641"/>
      <c r="AE34" s="641"/>
      <c r="AF34" s="641"/>
      <c r="AG34" s="641"/>
      <c r="AH34" s="641"/>
      <c r="AI34" s="641"/>
      <c r="AJ34" s="641"/>
      <c r="AK34" s="641"/>
      <c r="AL34" s="178"/>
      <c r="AM34" s="640">
        <f>IF(AO34="","",MAX(C34:D43,U34:V43)+1)</f>
        <v>6</v>
      </c>
      <c r="AN34" s="640"/>
      <c r="AO34" s="641" t="str">
        <f>IF('各会計、関係団体の財政状況及び健全化判断比率'!B31="","",'各会計、関係団体の財政状況及び健全化判断比率'!B31)</f>
        <v>水道事業会計</v>
      </c>
      <c r="AP34" s="641"/>
      <c r="AQ34" s="641"/>
      <c r="AR34" s="641"/>
      <c r="AS34" s="641"/>
      <c r="AT34" s="641"/>
      <c r="AU34" s="641"/>
      <c r="AV34" s="641"/>
      <c r="AW34" s="641"/>
      <c r="AX34" s="641"/>
      <c r="AY34" s="641"/>
      <c r="AZ34" s="641"/>
      <c r="BA34" s="641"/>
      <c r="BB34" s="641"/>
      <c r="BC34" s="641"/>
      <c r="BD34" s="178"/>
      <c r="BE34" s="640">
        <f>IF(BG34="","",MAX(C34:D43,U34:V43,AM34:AN43)+1)</f>
        <v>7</v>
      </c>
      <c r="BF34" s="640"/>
      <c r="BG34" s="641" t="str">
        <f>IF('各会計、関係団体の財政状況及び健全化判断比率'!B32="","",'各会計、関係団体の財政状況及び健全化判断比率'!B32)</f>
        <v>農業集落排水処理事業特別会計</v>
      </c>
      <c r="BH34" s="641"/>
      <c r="BI34" s="641"/>
      <c r="BJ34" s="641"/>
      <c r="BK34" s="641"/>
      <c r="BL34" s="641"/>
      <c r="BM34" s="641"/>
      <c r="BN34" s="641"/>
      <c r="BO34" s="641"/>
      <c r="BP34" s="641"/>
      <c r="BQ34" s="641"/>
      <c r="BR34" s="641"/>
      <c r="BS34" s="641"/>
      <c r="BT34" s="641"/>
      <c r="BU34" s="641"/>
      <c r="BV34" s="178"/>
      <c r="BW34" s="640">
        <f>IF(BY34="","",MAX(C34:D43,U34:V43,AM34:AN43,BE34:BF43)+1)</f>
        <v>10</v>
      </c>
      <c r="BX34" s="640"/>
      <c r="BY34" s="641" t="str">
        <f>IF('各会計、関係団体の財政状況及び健全化判断比率'!B68="","",'各会計、関係団体の財政状況及び健全化判断比率'!B68)</f>
        <v>白河地方広域市町村圏整備組合</v>
      </c>
      <c r="BZ34" s="641"/>
      <c r="CA34" s="641"/>
      <c r="CB34" s="641"/>
      <c r="CC34" s="641"/>
      <c r="CD34" s="641"/>
      <c r="CE34" s="641"/>
      <c r="CF34" s="641"/>
      <c r="CG34" s="641"/>
      <c r="CH34" s="641"/>
      <c r="CI34" s="641"/>
      <c r="CJ34" s="641"/>
      <c r="CK34" s="641"/>
      <c r="CL34" s="641"/>
      <c r="CM34" s="641"/>
      <c r="CN34" s="178"/>
      <c r="CO34" s="640">
        <f>IF(CQ34="","",MAX(C34:D43,U34:V43,AM34:AN43,BE34:BF43,BW34:BX43)+1)</f>
        <v>19</v>
      </c>
      <c r="CP34" s="640"/>
      <c r="CQ34" s="641" t="str">
        <f>IF('各会計、関係団体の財政状況及び健全化判断比率'!BS7="","",'各会計、関係団体の財政状況及び健全化判断比率'!BS7)</f>
        <v>白河地方土地開発公社</v>
      </c>
      <c r="CR34" s="641"/>
      <c r="CS34" s="641"/>
      <c r="CT34" s="641"/>
      <c r="CU34" s="641"/>
      <c r="CV34" s="641"/>
      <c r="CW34" s="641"/>
      <c r="CX34" s="641"/>
      <c r="CY34" s="641"/>
      <c r="CZ34" s="641"/>
      <c r="DA34" s="641"/>
      <c r="DB34" s="641"/>
      <c r="DC34" s="641"/>
      <c r="DD34" s="641"/>
      <c r="DE34" s="641"/>
      <c r="DG34" s="642" t="str">
        <f>IF('各会計、関係団体の財政状況及び健全化判断比率'!BR7="","",'各会計、関係団体の財政状況及び健全化判断比率'!BR7)</f>
        <v/>
      </c>
      <c r="DH34" s="642"/>
      <c r="DI34" s="205"/>
    </row>
    <row r="35" spans="1:113" ht="32.25" customHeight="1" x14ac:dyDescent="0.2">
      <c r="A35" s="178"/>
      <c r="B35" s="202"/>
      <c r="C35" s="640">
        <f>IF(E35="","",C34+1)</f>
        <v>2</v>
      </c>
      <c r="D35" s="640"/>
      <c r="E35" s="641" t="str">
        <f>IF('各会計、関係団体の財政状況及び健全化判断比率'!B8="","",'各会計、関係団体の財政状況及び健全化判断比率'!B8)</f>
        <v>霊園事業特別会計</v>
      </c>
      <c r="F35" s="641"/>
      <c r="G35" s="641"/>
      <c r="H35" s="641"/>
      <c r="I35" s="641"/>
      <c r="J35" s="641"/>
      <c r="K35" s="641"/>
      <c r="L35" s="641"/>
      <c r="M35" s="641"/>
      <c r="N35" s="641"/>
      <c r="O35" s="641"/>
      <c r="P35" s="641"/>
      <c r="Q35" s="641"/>
      <c r="R35" s="641"/>
      <c r="S35" s="641"/>
      <c r="T35" s="178"/>
      <c r="U35" s="640">
        <f>IF(W35="","",U34+1)</f>
        <v>4</v>
      </c>
      <c r="V35" s="640"/>
      <c r="W35" s="641" t="str">
        <f>IF('各会計、関係団体の財政状況及び健全化判断比率'!B29="","",'各会計、関係団体の財政状況及び健全化判断比率'!B29)</f>
        <v>介護保険特別会計</v>
      </c>
      <c r="X35" s="641"/>
      <c r="Y35" s="641"/>
      <c r="Z35" s="641"/>
      <c r="AA35" s="641"/>
      <c r="AB35" s="641"/>
      <c r="AC35" s="641"/>
      <c r="AD35" s="641"/>
      <c r="AE35" s="641"/>
      <c r="AF35" s="641"/>
      <c r="AG35" s="641"/>
      <c r="AH35" s="641"/>
      <c r="AI35" s="641"/>
      <c r="AJ35" s="641"/>
      <c r="AK35" s="641"/>
      <c r="AL35" s="178"/>
      <c r="AM35" s="640" t="str">
        <f t="shared" ref="AM35:AM43" si="0">IF(AO35="","",AM34+1)</f>
        <v/>
      </c>
      <c r="AN35" s="640"/>
      <c r="AO35" s="641"/>
      <c r="AP35" s="641"/>
      <c r="AQ35" s="641"/>
      <c r="AR35" s="641"/>
      <c r="AS35" s="641"/>
      <c r="AT35" s="641"/>
      <c r="AU35" s="641"/>
      <c r="AV35" s="641"/>
      <c r="AW35" s="641"/>
      <c r="AX35" s="641"/>
      <c r="AY35" s="641"/>
      <c r="AZ35" s="641"/>
      <c r="BA35" s="641"/>
      <c r="BB35" s="641"/>
      <c r="BC35" s="641"/>
      <c r="BD35" s="178"/>
      <c r="BE35" s="640">
        <f t="shared" ref="BE35:BE43" si="1">IF(BG35="","",BE34+1)</f>
        <v>8</v>
      </c>
      <c r="BF35" s="640"/>
      <c r="BG35" s="641" t="str">
        <f>IF('各会計、関係団体の財政状況及び健全化判断比率'!B33="","",'各会計、関係団体の財政状況及び健全化判断比率'!B33)</f>
        <v>工場団地造成事業特別会計</v>
      </c>
      <c r="BH35" s="641"/>
      <c r="BI35" s="641"/>
      <c r="BJ35" s="641"/>
      <c r="BK35" s="641"/>
      <c r="BL35" s="641"/>
      <c r="BM35" s="641"/>
      <c r="BN35" s="641"/>
      <c r="BO35" s="641"/>
      <c r="BP35" s="641"/>
      <c r="BQ35" s="641"/>
      <c r="BR35" s="641"/>
      <c r="BS35" s="641"/>
      <c r="BT35" s="641"/>
      <c r="BU35" s="641"/>
      <c r="BV35" s="178"/>
      <c r="BW35" s="640">
        <f t="shared" ref="BW35:BW43" si="2">IF(BY35="","",BW34+1)</f>
        <v>11</v>
      </c>
      <c r="BX35" s="640"/>
      <c r="BY35" s="641" t="str">
        <f>IF('各会計、関係団体の財政状況及び健全化判断比率'!B69="","",'各会計、関係団体の財政状況及び健全化判断比率'!B69)</f>
        <v>東白衛生組合</v>
      </c>
      <c r="BZ35" s="641"/>
      <c r="CA35" s="641"/>
      <c r="CB35" s="641"/>
      <c r="CC35" s="641"/>
      <c r="CD35" s="641"/>
      <c r="CE35" s="641"/>
      <c r="CF35" s="641"/>
      <c r="CG35" s="641"/>
      <c r="CH35" s="641"/>
      <c r="CI35" s="641"/>
      <c r="CJ35" s="641"/>
      <c r="CK35" s="641"/>
      <c r="CL35" s="641"/>
      <c r="CM35" s="641"/>
      <c r="CN35" s="178"/>
      <c r="CO35" s="640">
        <f t="shared" ref="CO35:CO43" si="3">IF(CQ35="","",CO34+1)</f>
        <v>20</v>
      </c>
      <c r="CP35" s="640"/>
      <c r="CQ35" s="641" t="str">
        <f>IF('各会計、関係団体の財政状況及び健全化判断比率'!BS8="","",'各会計、関係団体の財政状況及び健全化判断比率'!BS8)</f>
        <v>(財)矢祭振興公社</v>
      </c>
      <c r="CR35" s="641"/>
      <c r="CS35" s="641"/>
      <c r="CT35" s="641"/>
      <c r="CU35" s="641"/>
      <c r="CV35" s="641"/>
      <c r="CW35" s="641"/>
      <c r="CX35" s="641"/>
      <c r="CY35" s="641"/>
      <c r="CZ35" s="641"/>
      <c r="DA35" s="641"/>
      <c r="DB35" s="641"/>
      <c r="DC35" s="641"/>
      <c r="DD35" s="641"/>
      <c r="DE35" s="641"/>
      <c r="DG35" s="642" t="str">
        <f>IF('各会計、関係団体の財政状況及び健全化判断比率'!BR8="","",'各会計、関係団体の財政状況及び健全化判断比率'!BR8)</f>
        <v/>
      </c>
      <c r="DH35" s="642"/>
      <c r="DI35" s="205"/>
    </row>
    <row r="36" spans="1:113" ht="32.25" customHeight="1" x14ac:dyDescent="0.2">
      <c r="A36" s="178"/>
      <c r="B36" s="202"/>
      <c r="C36" s="640" t="str">
        <f>IF(E36="","",C35+1)</f>
        <v/>
      </c>
      <c r="D36" s="640"/>
      <c r="E36" s="641" t="str">
        <f>IF('各会計、関係団体の財政状況及び健全化判断比率'!B9="","",'各会計、関係団体の財政状況及び健全化判断比率'!B9)</f>
        <v/>
      </c>
      <c r="F36" s="641"/>
      <c r="G36" s="641"/>
      <c r="H36" s="641"/>
      <c r="I36" s="641"/>
      <c r="J36" s="641"/>
      <c r="K36" s="641"/>
      <c r="L36" s="641"/>
      <c r="M36" s="641"/>
      <c r="N36" s="641"/>
      <c r="O36" s="641"/>
      <c r="P36" s="641"/>
      <c r="Q36" s="641"/>
      <c r="R36" s="641"/>
      <c r="S36" s="641"/>
      <c r="T36" s="178"/>
      <c r="U36" s="640">
        <f t="shared" ref="U36:U43" si="4">IF(W36="","",U35+1)</f>
        <v>5</v>
      </c>
      <c r="V36" s="640"/>
      <c r="W36" s="641" t="str">
        <f>IF('各会計、関係団体の財政状況及び健全化判断比率'!B30="","",'各会計、関係団体の財政状況及び健全化判断比率'!B30)</f>
        <v>後期高齢者医療保険特別会計</v>
      </c>
      <c r="X36" s="641"/>
      <c r="Y36" s="641"/>
      <c r="Z36" s="641"/>
      <c r="AA36" s="641"/>
      <c r="AB36" s="641"/>
      <c r="AC36" s="641"/>
      <c r="AD36" s="641"/>
      <c r="AE36" s="641"/>
      <c r="AF36" s="641"/>
      <c r="AG36" s="641"/>
      <c r="AH36" s="641"/>
      <c r="AI36" s="641"/>
      <c r="AJ36" s="641"/>
      <c r="AK36" s="641"/>
      <c r="AL36" s="178"/>
      <c r="AM36" s="640" t="str">
        <f t="shared" si="0"/>
        <v/>
      </c>
      <c r="AN36" s="640"/>
      <c r="AO36" s="641"/>
      <c r="AP36" s="641"/>
      <c r="AQ36" s="641"/>
      <c r="AR36" s="641"/>
      <c r="AS36" s="641"/>
      <c r="AT36" s="641"/>
      <c r="AU36" s="641"/>
      <c r="AV36" s="641"/>
      <c r="AW36" s="641"/>
      <c r="AX36" s="641"/>
      <c r="AY36" s="641"/>
      <c r="AZ36" s="641"/>
      <c r="BA36" s="641"/>
      <c r="BB36" s="641"/>
      <c r="BC36" s="641"/>
      <c r="BD36" s="178"/>
      <c r="BE36" s="640">
        <f t="shared" si="1"/>
        <v>9</v>
      </c>
      <c r="BF36" s="640"/>
      <c r="BG36" s="641" t="str">
        <f>IF('各会計、関係団体の財政状況及び健全化判断比率'!B34="","",'各会計、関係団体の財政状況及び健全化判断比率'!B34)</f>
        <v>宅地造成事業特別会計</v>
      </c>
      <c r="BH36" s="641"/>
      <c r="BI36" s="641"/>
      <c r="BJ36" s="641"/>
      <c r="BK36" s="641"/>
      <c r="BL36" s="641"/>
      <c r="BM36" s="641"/>
      <c r="BN36" s="641"/>
      <c r="BO36" s="641"/>
      <c r="BP36" s="641"/>
      <c r="BQ36" s="641"/>
      <c r="BR36" s="641"/>
      <c r="BS36" s="641"/>
      <c r="BT36" s="641"/>
      <c r="BU36" s="641"/>
      <c r="BV36" s="178"/>
      <c r="BW36" s="640">
        <f t="shared" si="2"/>
        <v>12</v>
      </c>
      <c r="BX36" s="640"/>
      <c r="BY36" s="641" t="str">
        <f>IF('各会計、関係団体の財政状況及び健全化判断比率'!B70="","",'各会計、関係団体の財政状況及び健全化判断比率'!B70)</f>
        <v>福島県市町村総合事務組合(一般会計)</v>
      </c>
      <c r="BZ36" s="641"/>
      <c r="CA36" s="641"/>
      <c r="CB36" s="641"/>
      <c r="CC36" s="641"/>
      <c r="CD36" s="641"/>
      <c r="CE36" s="641"/>
      <c r="CF36" s="641"/>
      <c r="CG36" s="641"/>
      <c r="CH36" s="641"/>
      <c r="CI36" s="641"/>
      <c r="CJ36" s="641"/>
      <c r="CK36" s="641"/>
      <c r="CL36" s="641"/>
      <c r="CM36" s="641"/>
      <c r="CN36" s="178"/>
      <c r="CO36" s="640" t="str">
        <f t="shared" si="3"/>
        <v/>
      </c>
      <c r="CP36" s="640"/>
      <c r="CQ36" s="641" t="str">
        <f>IF('各会計、関係団体の財政状況及び健全化判断比率'!BS9="","",'各会計、関係団体の財政状況及び健全化判断比率'!BS9)</f>
        <v/>
      </c>
      <c r="CR36" s="641"/>
      <c r="CS36" s="641"/>
      <c r="CT36" s="641"/>
      <c r="CU36" s="641"/>
      <c r="CV36" s="641"/>
      <c r="CW36" s="641"/>
      <c r="CX36" s="641"/>
      <c r="CY36" s="641"/>
      <c r="CZ36" s="641"/>
      <c r="DA36" s="641"/>
      <c r="DB36" s="641"/>
      <c r="DC36" s="641"/>
      <c r="DD36" s="641"/>
      <c r="DE36" s="641"/>
      <c r="DG36" s="642" t="str">
        <f>IF('各会計、関係団体の財政状況及び健全化判断比率'!BR9="","",'各会計、関係団体の財政状況及び健全化判断比率'!BR9)</f>
        <v/>
      </c>
      <c r="DH36" s="642"/>
      <c r="DI36" s="205"/>
    </row>
    <row r="37" spans="1:113" ht="32.25" customHeight="1" x14ac:dyDescent="0.2">
      <c r="A37" s="178"/>
      <c r="B37" s="202"/>
      <c r="C37" s="640" t="str">
        <f>IF(E37="","",C36+1)</f>
        <v/>
      </c>
      <c r="D37" s="640"/>
      <c r="E37" s="641" t="str">
        <f>IF('各会計、関係団体の財政状況及び健全化判断比率'!B10="","",'各会計、関係団体の財政状況及び健全化判断比率'!B10)</f>
        <v/>
      </c>
      <c r="F37" s="641"/>
      <c r="G37" s="641"/>
      <c r="H37" s="641"/>
      <c r="I37" s="641"/>
      <c r="J37" s="641"/>
      <c r="K37" s="641"/>
      <c r="L37" s="641"/>
      <c r="M37" s="641"/>
      <c r="N37" s="641"/>
      <c r="O37" s="641"/>
      <c r="P37" s="641"/>
      <c r="Q37" s="641"/>
      <c r="R37" s="641"/>
      <c r="S37" s="641"/>
      <c r="T37" s="178"/>
      <c r="U37" s="640" t="str">
        <f t="shared" si="4"/>
        <v/>
      </c>
      <c r="V37" s="640"/>
      <c r="W37" s="641"/>
      <c r="X37" s="641"/>
      <c r="Y37" s="641"/>
      <c r="Z37" s="641"/>
      <c r="AA37" s="641"/>
      <c r="AB37" s="641"/>
      <c r="AC37" s="641"/>
      <c r="AD37" s="641"/>
      <c r="AE37" s="641"/>
      <c r="AF37" s="641"/>
      <c r="AG37" s="641"/>
      <c r="AH37" s="641"/>
      <c r="AI37" s="641"/>
      <c r="AJ37" s="641"/>
      <c r="AK37" s="641"/>
      <c r="AL37" s="178"/>
      <c r="AM37" s="640" t="str">
        <f t="shared" si="0"/>
        <v/>
      </c>
      <c r="AN37" s="640"/>
      <c r="AO37" s="641"/>
      <c r="AP37" s="641"/>
      <c r="AQ37" s="641"/>
      <c r="AR37" s="641"/>
      <c r="AS37" s="641"/>
      <c r="AT37" s="641"/>
      <c r="AU37" s="641"/>
      <c r="AV37" s="641"/>
      <c r="AW37" s="641"/>
      <c r="AX37" s="641"/>
      <c r="AY37" s="641"/>
      <c r="AZ37" s="641"/>
      <c r="BA37" s="641"/>
      <c r="BB37" s="641"/>
      <c r="BC37" s="641"/>
      <c r="BD37" s="178"/>
      <c r="BE37" s="640" t="str">
        <f t="shared" si="1"/>
        <v/>
      </c>
      <c r="BF37" s="640"/>
      <c r="BG37" s="641"/>
      <c r="BH37" s="641"/>
      <c r="BI37" s="641"/>
      <c r="BJ37" s="641"/>
      <c r="BK37" s="641"/>
      <c r="BL37" s="641"/>
      <c r="BM37" s="641"/>
      <c r="BN37" s="641"/>
      <c r="BO37" s="641"/>
      <c r="BP37" s="641"/>
      <c r="BQ37" s="641"/>
      <c r="BR37" s="641"/>
      <c r="BS37" s="641"/>
      <c r="BT37" s="641"/>
      <c r="BU37" s="641"/>
      <c r="BV37" s="178"/>
      <c r="BW37" s="640">
        <f t="shared" si="2"/>
        <v>13</v>
      </c>
      <c r="BX37" s="640"/>
      <c r="BY37" s="641" t="str">
        <f>IF('各会計、関係団体の財政状況及び健全化判断比率'!B71="","",'各会計、関係団体の財政状況及び健全化判断比率'!B71)</f>
        <v>〃(消防補償等特別会計)</v>
      </c>
      <c r="BZ37" s="641"/>
      <c r="CA37" s="641"/>
      <c r="CB37" s="641"/>
      <c r="CC37" s="641"/>
      <c r="CD37" s="641"/>
      <c r="CE37" s="641"/>
      <c r="CF37" s="641"/>
      <c r="CG37" s="641"/>
      <c r="CH37" s="641"/>
      <c r="CI37" s="641"/>
      <c r="CJ37" s="641"/>
      <c r="CK37" s="641"/>
      <c r="CL37" s="641"/>
      <c r="CM37" s="641"/>
      <c r="CN37" s="178"/>
      <c r="CO37" s="640" t="str">
        <f t="shared" si="3"/>
        <v/>
      </c>
      <c r="CP37" s="640"/>
      <c r="CQ37" s="641" t="str">
        <f>IF('各会計、関係団体の財政状況及び健全化判断比率'!BS10="","",'各会計、関係団体の財政状況及び健全化判断比率'!BS10)</f>
        <v/>
      </c>
      <c r="CR37" s="641"/>
      <c r="CS37" s="641"/>
      <c r="CT37" s="641"/>
      <c r="CU37" s="641"/>
      <c r="CV37" s="641"/>
      <c r="CW37" s="641"/>
      <c r="CX37" s="641"/>
      <c r="CY37" s="641"/>
      <c r="CZ37" s="641"/>
      <c r="DA37" s="641"/>
      <c r="DB37" s="641"/>
      <c r="DC37" s="641"/>
      <c r="DD37" s="641"/>
      <c r="DE37" s="641"/>
      <c r="DG37" s="642" t="str">
        <f>IF('各会計、関係団体の財政状況及び健全化判断比率'!BR10="","",'各会計、関係団体の財政状況及び健全化判断比率'!BR10)</f>
        <v/>
      </c>
      <c r="DH37" s="642"/>
      <c r="DI37" s="205"/>
    </row>
    <row r="38" spans="1:113" ht="32.25" customHeight="1" x14ac:dyDescent="0.2">
      <c r="A38" s="178"/>
      <c r="B38" s="202"/>
      <c r="C38" s="640" t="str">
        <f t="shared" ref="C38:C43" si="5">IF(E38="","",C37+1)</f>
        <v/>
      </c>
      <c r="D38" s="640"/>
      <c r="E38" s="641" t="str">
        <f>IF('各会計、関係団体の財政状況及び健全化判断比率'!B11="","",'各会計、関係団体の財政状況及び健全化判断比率'!B11)</f>
        <v/>
      </c>
      <c r="F38" s="641"/>
      <c r="G38" s="641"/>
      <c r="H38" s="641"/>
      <c r="I38" s="641"/>
      <c r="J38" s="641"/>
      <c r="K38" s="641"/>
      <c r="L38" s="641"/>
      <c r="M38" s="641"/>
      <c r="N38" s="641"/>
      <c r="O38" s="641"/>
      <c r="P38" s="641"/>
      <c r="Q38" s="641"/>
      <c r="R38" s="641"/>
      <c r="S38" s="641"/>
      <c r="T38" s="178"/>
      <c r="U38" s="640" t="str">
        <f t="shared" si="4"/>
        <v/>
      </c>
      <c r="V38" s="640"/>
      <c r="W38" s="641"/>
      <c r="X38" s="641"/>
      <c r="Y38" s="641"/>
      <c r="Z38" s="641"/>
      <c r="AA38" s="641"/>
      <c r="AB38" s="641"/>
      <c r="AC38" s="641"/>
      <c r="AD38" s="641"/>
      <c r="AE38" s="641"/>
      <c r="AF38" s="641"/>
      <c r="AG38" s="641"/>
      <c r="AH38" s="641"/>
      <c r="AI38" s="641"/>
      <c r="AJ38" s="641"/>
      <c r="AK38" s="641"/>
      <c r="AL38" s="178"/>
      <c r="AM38" s="640" t="str">
        <f t="shared" si="0"/>
        <v/>
      </c>
      <c r="AN38" s="640"/>
      <c r="AO38" s="641"/>
      <c r="AP38" s="641"/>
      <c r="AQ38" s="641"/>
      <c r="AR38" s="641"/>
      <c r="AS38" s="641"/>
      <c r="AT38" s="641"/>
      <c r="AU38" s="641"/>
      <c r="AV38" s="641"/>
      <c r="AW38" s="641"/>
      <c r="AX38" s="641"/>
      <c r="AY38" s="641"/>
      <c r="AZ38" s="641"/>
      <c r="BA38" s="641"/>
      <c r="BB38" s="641"/>
      <c r="BC38" s="641"/>
      <c r="BD38" s="178"/>
      <c r="BE38" s="640" t="str">
        <f t="shared" si="1"/>
        <v/>
      </c>
      <c r="BF38" s="640"/>
      <c r="BG38" s="641"/>
      <c r="BH38" s="641"/>
      <c r="BI38" s="641"/>
      <c r="BJ38" s="641"/>
      <c r="BK38" s="641"/>
      <c r="BL38" s="641"/>
      <c r="BM38" s="641"/>
      <c r="BN38" s="641"/>
      <c r="BO38" s="641"/>
      <c r="BP38" s="641"/>
      <c r="BQ38" s="641"/>
      <c r="BR38" s="641"/>
      <c r="BS38" s="641"/>
      <c r="BT38" s="641"/>
      <c r="BU38" s="641"/>
      <c r="BV38" s="178"/>
      <c r="BW38" s="640">
        <f t="shared" si="2"/>
        <v>14</v>
      </c>
      <c r="BX38" s="640"/>
      <c r="BY38" s="641" t="str">
        <f>IF('各会計、関係団体の財政状況及び健全化判断比率'!B72="","",'各会計、関係団体の財政状況及び健全化判断比率'!B72)</f>
        <v>〃(消防賞じゅつ金特別会計)</v>
      </c>
      <c r="BZ38" s="641"/>
      <c r="CA38" s="641"/>
      <c r="CB38" s="641"/>
      <c r="CC38" s="641"/>
      <c r="CD38" s="641"/>
      <c r="CE38" s="641"/>
      <c r="CF38" s="641"/>
      <c r="CG38" s="641"/>
      <c r="CH38" s="641"/>
      <c r="CI38" s="641"/>
      <c r="CJ38" s="641"/>
      <c r="CK38" s="641"/>
      <c r="CL38" s="641"/>
      <c r="CM38" s="641"/>
      <c r="CN38" s="178"/>
      <c r="CO38" s="640" t="str">
        <f t="shared" si="3"/>
        <v/>
      </c>
      <c r="CP38" s="640"/>
      <c r="CQ38" s="641" t="str">
        <f>IF('各会計、関係団体の財政状況及び健全化判断比率'!BS11="","",'各会計、関係団体の財政状況及び健全化判断比率'!BS11)</f>
        <v/>
      </c>
      <c r="CR38" s="641"/>
      <c r="CS38" s="641"/>
      <c r="CT38" s="641"/>
      <c r="CU38" s="641"/>
      <c r="CV38" s="641"/>
      <c r="CW38" s="641"/>
      <c r="CX38" s="641"/>
      <c r="CY38" s="641"/>
      <c r="CZ38" s="641"/>
      <c r="DA38" s="641"/>
      <c r="DB38" s="641"/>
      <c r="DC38" s="641"/>
      <c r="DD38" s="641"/>
      <c r="DE38" s="641"/>
      <c r="DG38" s="642" t="str">
        <f>IF('各会計、関係団体の財政状況及び健全化判断比率'!BR11="","",'各会計、関係団体の財政状況及び健全化判断比率'!BR11)</f>
        <v/>
      </c>
      <c r="DH38" s="642"/>
      <c r="DI38" s="205"/>
    </row>
    <row r="39" spans="1:113" ht="32.25" customHeight="1" x14ac:dyDescent="0.2">
      <c r="A39" s="178"/>
      <c r="B39" s="202"/>
      <c r="C39" s="640" t="str">
        <f t="shared" si="5"/>
        <v/>
      </c>
      <c r="D39" s="640"/>
      <c r="E39" s="641" t="str">
        <f>IF('各会計、関係団体の財政状況及び健全化判断比率'!B12="","",'各会計、関係団体の財政状況及び健全化判断比率'!B12)</f>
        <v/>
      </c>
      <c r="F39" s="641"/>
      <c r="G39" s="641"/>
      <c r="H39" s="641"/>
      <c r="I39" s="641"/>
      <c r="J39" s="641"/>
      <c r="K39" s="641"/>
      <c r="L39" s="641"/>
      <c r="M39" s="641"/>
      <c r="N39" s="641"/>
      <c r="O39" s="641"/>
      <c r="P39" s="641"/>
      <c r="Q39" s="641"/>
      <c r="R39" s="641"/>
      <c r="S39" s="641"/>
      <c r="T39" s="178"/>
      <c r="U39" s="640" t="str">
        <f t="shared" si="4"/>
        <v/>
      </c>
      <c r="V39" s="640"/>
      <c r="W39" s="641"/>
      <c r="X39" s="641"/>
      <c r="Y39" s="641"/>
      <c r="Z39" s="641"/>
      <c r="AA39" s="641"/>
      <c r="AB39" s="641"/>
      <c r="AC39" s="641"/>
      <c r="AD39" s="641"/>
      <c r="AE39" s="641"/>
      <c r="AF39" s="641"/>
      <c r="AG39" s="641"/>
      <c r="AH39" s="641"/>
      <c r="AI39" s="641"/>
      <c r="AJ39" s="641"/>
      <c r="AK39" s="641"/>
      <c r="AL39" s="178"/>
      <c r="AM39" s="640" t="str">
        <f t="shared" si="0"/>
        <v/>
      </c>
      <c r="AN39" s="640"/>
      <c r="AO39" s="641"/>
      <c r="AP39" s="641"/>
      <c r="AQ39" s="641"/>
      <c r="AR39" s="641"/>
      <c r="AS39" s="641"/>
      <c r="AT39" s="641"/>
      <c r="AU39" s="641"/>
      <c r="AV39" s="641"/>
      <c r="AW39" s="641"/>
      <c r="AX39" s="641"/>
      <c r="AY39" s="641"/>
      <c r="AZ39" s="641"/>
      <c r="BA39" s="641"/>
      <c r="BB39" s="641"/>
      <c r="BC39" s="641"/>
      <c r="BD39" s="178"/>
      <c r="BE39" s="640" t="str">
        <f t="shared" si="1"/>
        <v/>
      </c>
      <c r="BF39" s="640"/>
      <c r="BG39" s="641"/>
      <c r="BH39" s="641"/>
      <c r="BI39" s="641"/>
      <c r="BJ39" s="641"/>
      <c r="BK39" s="641"/>
      <c r="BL39" s="641"/>
      <c r="BM39" s="641"/>
      <c r="BN39" s="641"/>
      <c r="BO39" s="641"/>
      <c r="BP39" s="641"/>
      <c r="BQ39" s="641"/>
      <c r="BR39" s="641"/>
      <c r="BS39" s="641"/>
      <c r="BT39" s="641"/>
      <c r="BU39" s="641"/>
      <c r="BV39" s="178"/>
      <c r="BW39" s="640">
        <f t="shared" si="2"/>
        <v>15</v>
      </c>
      <c r="BX39" s="640"/>
      <c r="BY39" s="641" t="str">
        <f>IF('各会計、関係団体の財政状況及び健全化判断比率'!B73="","",'各会計、関係団体の財政状況及び健全化判断比率'!B73)</f>
        <v>〃(非常勤職員公務災害補償特別会計)</v>
      </c>
      <c r="BZ39" s="641"/>
      <c r="CA39" s="641"/>
      <c r="CB39" s="641"/>
      <c r="CC39" s="641"/>
      <c r="CD39" s="641"/>
      <c r="CE39" s="641"/>
      <c r="CF39" s="641"/>
      <c r="CG39" s="641"/>
      <c r="CH39" s="641"/>
      <c r="CI39" s="641"/>
      <c r="CJ39" s="641"/>
      <c r="CK39" s="641"/>
      <c r="CL39" s="641"/>
      <c r="CM39" s="641"/>
      <c r="CN39" s="178"/>
      <c r="CO39" s="640" t="str">
        <f t="shared" si="3"/>
        <v/>
      </c>
      <c r="CP39" s="640"/>
      <c r="CQ39" s="641" t="str">
        <f>IF('各会計、関係団体の財政状況及び健全化判断比率'!BS12="","",'各会計、関係団体の財政状況及び健全化判断比率'!BS12)</f>
        <v/>
      </c>
      <c r="CR39" s="641"/>
      <c r="CS39" s="641"/>
      <c r="CT39" s="641"/>
      <c r="CU39" s="641"/>
      <c r="CV39" s="641"/>
      <c r="CW39" s="641"/>
      <c r="CX39" s="641"/>
      <c r="CY39" s="641"/>
      <c r="CZ39" s="641"/>
      <c r="DA39" s="641"/>
      <c r="DB39" s="641"/>
      <c r="DC39" s="641"/>
      <c r="DD39" s="641"/>
      <c r="DE39" s="641"/>
      <c r="DG39" s="642" t="str">
        <f>IF('各会計、関係団体の財政状況及び健全化判断比率'!BR12="","",'各会計、関係団体の財政状況及び健全化判断比率'!BR12)</f>
        <v/>
      </c>
      <c r="DH39" s="642"/>
      <c r="DI39" s="205"/>
    </row>
    <row r="40" spans="1:113" ht="32.25" customHeight="1" x14ac:dyDescent="0.2">
      <c r="A40" s="178"/>
      <c r="B40" s="202"/>
      <c r="C40" s="640" t="str">
        <f t="shared" si="5"/>
        <v/>
      </c>
      <c r="D40" s="640"/>
      <c r="E40" s="641" t="str">
        <f>IF('各会計、関係団体の財政状況及び健全化判断比率'!B13="","",'各会計、関係団体の財政状況及び健全化判断比率'!B13)</f>
        <v/>
      </c>
      <c r="F40" s="641"/>
      <c r="G40" s="641"/>
      <c r="H40" s="641"/>
      <c r="I40" s="641"/>
      <c r="J40" s="641"/>
      <c r="K40" s="641"/>
      <c r="L40" s="641"/>
      <c r="M40" s="641"/>
      <c r="N40" s="641"/>
      <c r="O40" s="641"/>
      <c r="P40" s="641"/>
      <c r="Q40" s="641"/>
      <c r="R40" s="641"/>
      <c r="S40" s="641"/>
      <c r="T40" s="178"/>
      <c r="U40" s="640" t="str">
        <f t="shared" si="4"/>
        <v/>
      </c>
      <c r="V40" s="640"/>
      <c r="W40" s="641"/>
      <c r="X40" s="641"/>
      <c r="Y40" s="641"/>
      <c r="Z40" s="641"/>
      <c r="AA40" s="641"/>
      <c r="AB40" s="641"/>
      <c r="AC40" s="641"/>
      <c r="AD40" s="641"/>
      <c r="AE40" s="641"/>
      <c r="AF40" s="641"/>
      <c r="AG40" s="641"/>
      <c r="AH40" s="641"/>
      <c r="AI40" s="641"/>
      <c r="AJ40" s="641"/>
      <c r="AK40" s="641"/>
      <c r="AL40" s="178"/>
      <c r="AM40" s="640" t="str">
        <f t="shared" si="0"/>
        <v/>
      </c>
      <c r="AN40" s="640"/>
      <c r="AO40" s="641"/>
      <c r="AP40" s="641"/>
      <c r="AQ40" s="641"/>
      <c r="AR40" s="641"/>
      <c r="AS40" s="641"/>
      <c r="AT40" s="641"/>
      <c r="AU40" s="641"/>
      <c r="AV40" s="641"/>
      <c r="AW40" s="641"/>
      <c r="AX40" s="641"/>
      <c r="AY40" s="641"/>
      <c r="AZ40" s="641"/>
      <c r="BA40" s="641"/>
      <c r="BB40" s="641"/>
      <c r="BC40" s="641"/>
      <c r="BD40" s="178"/>
      <c r="BE40" s="640" t="str">
        <f t="shared" si="1"/>
        <v/>
      </c>
      <c r="BF40" s="640"/>
      <c r="BG40" s="641"/>
      <c r="BH40" s="641"/>
      <c r="BI40" s="641"/>
      <c r="BJ40" s="641"/>
      <c r="BK40" s="641"/>
      <c r="BL40" s="641"/>
      <c r="BM40" s="641"/>
      <c r="BN40" s="641"/>
      <c r="BO40" s="641"/>
      <c r="BP40" s="641"/>
      <c r="BQ40" s="641"/>
      <c r="BR40" s="641"/>
      <c r="BS40" s="641"/>
      <c r="BT40" s="641"/>
      <c r="BU40" s="641"/>
      <c r="BV40" s="178"/>
      <c r="BW40" s="640">
        <f t="shared" si="2"/>
        <v>16</v>
      </c>
      <c r="BX40" s="640"/>
      <c r="BY40" s="641" t="str">
        <f>IF('各会計、関係団体の財政状況及び健全化判断比率'!B74="","",'各会計、関係団体の財政状況及び健全化判断比率'!B74)</f>
        <v>〃(自治会館管理特別会計)</v>
      </c>
      <c r="BZ40" s="641"/>
      <c r="CA40" s="641"/>
      <c r="CB40" s="641"/>
      <c r="CC40" s="641"/>
      <c r="CD40" s="641"/>
      <c r="CE40" s="641"/>
      <c r="CF40" s="641"/>
      <c r="CG40" s="641"/>
      <c r="CH40" s="641"/>
      <c r="CI40" s="641"/>
      <c r="CJ40" s="641"/>
      <c r="CK40" s="641"/>
      <c r="CL40" s="641"/>
      <c r="CM40" s="641"/>
      <c r="CN40" s="178"/>
      <c r="CO40" s="640" t="str">
        <f t="shared" si="3"/>
        <v/>
      </c>
      <c r="CP40" s="640"/>
      <c r="CQ40" s="641" t="str">
        <f>IF('各会計、関係団体の財政状況及び健全化判断比率'!BS13="","",'各会計、関係団体の財政状況及び健全化判断比率'!BS13)</f>
        <v/>
      </c>
      <c r="CR40" s="641"/>
      <c r="CS40" s="641"/>
      <c r="CT40" s="641"/>
      <c r="CU40" s="641"/>
      <c r="CV40" s="641"/>
      <c r="CW40" s="641"/>
      <c r="CX40" s="641"/>
      <c r="CY40" s="641"/>
      <c r="CZ40" s="641"/>
      <c r="DA40" s="641"/>
      <c r="DB40" s="641"/>
      <c r="DC40" s="641"/>
      <c r="DD40" s="641"/>
      <c r="DE40" s="641"/>
      <c r="DG40" s="642" t="str">
        <f>IF('各会計、関係団体の財政状況及び健全化判断比率'!BR13="","",'各会計、関係団体の財政状況及び健全化判断比率'!BR13)</f>
        <v/>
      </c>
      <c r="DH40" s="642"/>
      <c r="DI40" s="205"/>
    </row>
    <row r="41" spans="1:113" ht="32.25" customHeight="1" x14ac:dyDescent="0.2">
      <c r="A41" s="178"/>
      <c r="B41" s="202"/>
      <c r="C41" s="640" t="str">
        <f t="shared" si="5"/>
        <v/>
      </c>
      <c r="D41" s="640"/>
      <c r="E41" s="641" t="str">
        <f>IF('各会計、関係団体の財政状況及び健全化判断比率'!B14="","",'各会計、関係団体の財政状況及び健全化判断比率'!B14)</f>
        <v/>
      </c>
      <c r="F41" s="641"/>
      <c r="G41" s="641"/>
      <c r="H41" s="641"/>
      <c r="I41" s="641"/>
      <c r="J41" s="641"/>
      <c r="K41" s="641"/>
      <c r="L41" s="641"/>
      <c r="M41" s="641"/>
      <c r="N41" s="641"/>
      <c r="O41" s="641"/>
      <c r="P41" s="641"/>
      <c r="Q41" s="641"/>
      <c r="R41" s="641"/>
      <c r="S41" s="641"/>
      <c r="T41" s="178"/>
      <c r="U41" s="640" t="str">
        <f t="shared" si="4"/>
        <v/>
      </c>
      <c r="V41" s="640"/>
      <c r="W41" s="641"/>
      <c r="X41" s="641"/>
      <c r="Y41" s="641"/>
      <c r="Z41" s="641"/>
      <c r="AA41" s="641"/>
      <c r="AB41" s="641"/>
      <c r="AC41" s="641"/>
      <c r="AD41" s="641"/>
      <c r="AE41" s="641"/>
      <c r="AF41" s="641"/>
      <c r="AG41" s="641"/>
      <c r="AH41" s="641"/>
      <c r="AI41" s="641"/>
      <c r="AJ41" s="641"/>
      <c r="AK41" s="641"/>
      <c r="AL41" s="178"/>
      <c r="AM41" s="640" t="str">
        <f t="shared" si="0"/>
        <v/>
      </c>
      <c r="AN41" s="640"/>
      <c r="AO41" s="641"/>
      <c r="AP41" s="641"/>
      <c r="AQ41" s="641"/>
      <c r="AR41" s="641"/>
      <c r="AS41" s="641"/>
      <c r="AT41" s="641"/>
      <c r="AU41" s="641"/>
      <c r="AV41" s="641"/>
      <c r="AW41" s="641"/>
      <c r="AX41" s="641"/>
      <c r="AY41" s="641"/>
      <c r="AZ41" s="641"/>
      <c r="BA41" s="641"/>
      <c r="BB41" s="641"/>
      <c r="BC41" s="641"/>
      <c r="BD41" s="178"/>
      <c r="BE41" s="640" t="str">
        <f t="shared" si="1"/>
        <v/>
      </c>
      <c r="BF41" s="640"/>
      <c r="BG41" s="641"/>
      <c r="BH41" s="641"/>
      <c r="BI41" s="641"/>
      <c r="BJ41" s="641"/>
      <c r="BK41" s="641"/>
      <c r="BL41" s="641"/>
      <c r="BM41" s="641"/>
      <c r="BN41" s="641"/>
      <c r="BO41" s="641"/>
      <c r="BP41" s="641"/>
      <c r="BQ41" s="641"/>
      <c r="BR41" s="641"/>
      <c r="BS41" s="641"/>
      <c r="BT41" s="641"/>
      <c r="BU41" s="641"/>
      <c r="BV41" s="178"/>
      <c r="BW41" s="640">
        <f t="shared" si="2"/>
        <v>17</v>
      </c>
      <c r="BX41" s="640"/>
      <c r="BY41" s="641" t="str">
        <f>IF('各会計、関係団体の財政状況及び健全化判断比率'!B75="","",'各会計、関係団体の財政状況及び健全化判断比率'!B75)</f>
        <v>福島県後期高齢者医療広域連合一般会計</v>
      </c>
      <c r="BZ41" s="641"/>
      <c r="CA41" s="641"/>
      <c r="CB41" s="641"/>
      <c r="CC41" s="641"/>
      <c r="CD41" s="641"/>
      <c r="CE41" s="641"/>
      <c r="CF41" s="641"/>
      <c r="CG41" s="641"/>
      <c r="CH41" s="641"/>
      <c r="CI41" s="641"/>
      <c r="CJ41" s="641"/>
      <c r="CK41" s="641"/>
      <c r="CL41" s="641"/>
      <c r="CM41" s="641"/>
      <c r="CN41" s="178"/>
      <c r="CO41" s="640" t="str">
        <f t="shared" si="3"/>
        <v/>
      </c>
      <c r="CP41" s="640"/>
      <c r="CQ41" s="641" t="str">
        <f>IF('各会計、関係団体の財政状況及び健全化判断比率'!BS14="","",'各会計、関係団体の財政状況及び健全化判断比率'!BS14)</f>
        <v/>
      </c>
      <c r="CR41" s="641"/>
      <c r="CS41" s="641"/>
      <c r="CT41" s="641"/>
      <c r="CU41" s="641"/>
      <c r="CV41" s="641"/>
      <c r="CW41" s="641"/>
      <c r="CX41" s="641"/>
      <c r="CY41" s="641"/>
      <c r="CZ41" s="641"/>
      <c r="DA41" s="641"/>
      <c r="DB41" s="641"/>
      <c r="DC41" s="641"/>
      <c r="DD41" s="641"/>
      <c r="DE41" s="641"/>
      <c r="DG41" s="642" t="str">
        <f>IF('各会計、関係団体の財政状況及び健全化判断比率'!BR14="","",'各会計、関係団体の財政状況及び健全化判断比率'!BR14)</f>
        <v/>
      </c>
      <c r="DH41" s="642"/>
      <c r="DI41" s="205"/>
    </row>
    <row r="42" spans="1:113" ht="32.25" customHeight="1" x14ac:dyDescent="0.2">
      <c r="B42" s="202"/>
      <c r="C42" s="640" t="str">
        <f t="shared" si="5"/>
        <v/>
      </c>
      <c r="D42" s="640"/>
      <c r="E42" s="641" t="str">
        <f>IF('各会計、関係団体の財政状況及び健全化判断比率'!B15="","",'各会計、関係団体の財政状況及び健全化判断比率'!B15)</f>
        <v/>
      </c>
      <c r="F42" s="641"/>
      <c r="G42" s="641"/>
      <c r="H42" s="641"/>
      <c r="I42" s="641"/>
      <c r="J42" s="641"/>
      <c r="K42" s="641"/>
      <c r="L42" s="641"/>
      <c r="M42" s="641"/>
      <c r="N42" s="641"/>
      <c r="O42" s="641"/>
      <c r="P42" s="641"/>
      <c r="Q42" s="641"/>
      <c r="R42" s="641"/>
      <c r="S42" s="641"/>
      <c r="T42" s="178"/>
      <c r="U42" s="640" t="str">
        <f t="shared" si="4"/>
        <v/>
      </c>
      <c r="V42" s="640"/>
      <c r="W42" s="641"/>
      <c r="X42" s="641"/>
      <c r="Y42" s="641"/>
      <c r="Z42" s="641"/>
      <c r="AA42" s="641"/>
      <c r="AB42" s="641"/>
      <c r="AC42" s="641"/>
      <c r="AD42" s="641"/>
      <c r="AE42" s="641"/>
      <c r="AF42" s="641"/>
      <c r="AG42" s="641"/>
      <c r="AH42" s="641"/>
      <c r="AI42" s="641"/>
      <c r="AJ42" s="641"/>
      <c r="AK42" s="641"/>
      <c r="AL42" s="178"/>
      <c r="AM42" s="640" t="str">
        <f t="shared" si="0"/>
        <v/>
      </c>
      <c r="AN42" s="640"/>
      <c r="AO42" s="641"/>
      <c r="AP42" s="641"/>
      <c r="AQ42" s="641"/>
      <c r="AR42" s="641"/>
      <c r="AS42" s="641"/>
      <c r="AT42" s="641"/>
      <c r="AU42" s="641"/>
      <c r="AV42" s="641"/>
      <c r="AW42" s="641"/>
      <c r="AX42" s="641"/>
      <c r="AY42" s="641"/>
      <c r="AZ42" s="641"/>
      <c r="BA42" s="641"/>
      <c r="BB42" s="641"/>
      <c r="BC42" s="641"/>
      <c r="BD42" s="178"/>
      <c r="BE42" s="640" t="str">
        <f t="shared" si="1"/>
        <v/>
      </c>
      <c r="BF42" s="640"/>
      <c r="BG42" s="641"/>
      <c r="BH42" s="641"/>
      <c r="BI42" s="641"/>
      <c r="BJ42" s="641"/>
      <c r="BK42" s="641"/>
      <c r="BL42" s="641"/>
      <c r="BM42" s="641"/>
      <c r="BN42" s="641"/>
      <c r="BO42" s="641"/>
      <c r="BP42" s="641"/>
      <c r="BQ42" s="641"/>
      <c r="BR42" s="641"/>
      <c r="BS42" s="641"/>
      <c r="BT42" s="641"/>
      <c r="BU42" s="641"/>
      <c r="BV42" s="178"/>
      <c r="BW42" s="640">
        <f t="shared" si="2"/>
        <v>18</v>
      </c>
      <c r="BX42" s="640"/>
      <c r="BY42" s="641" t="str">
        <f>IF('各会計、関係団体の財政状況及び健全化判断比率'!B76="","",'各会計、関係団体の財政状況及び健全化判断比率'!B76)</f>
        <v>福島県後期高齢者医療広域連合後期高齢者医療特別会計</v>
      </c>
      <c r="BZ42" s="641"/>
      <c r="CA42" s="641"/>
      <c r="CB42" s="641"/>
      <c r="CC42" s="641"/>
      <c r="CD42" s="641"/>
      <c r="CE42" s="641"/>
      <c r="CF42" s="641"/>
      <c r="CG42" s="641"/>
      <c r="CH42" s="641"/>
      <c r="CI42" s="641"/>
      <c r="CJ42" s="641"/>
      <c r="CK42" s="641"/>
      <c r="CL42" s="641"/>
      <c r="CM42" s="641"/>
      <c r="CN42" s="178"/>
      <c r="CO42" s="640" t="str">
        <f t="shared" si="3"/>
        <v/>
      </c>
      <c r="CP42" s="640"/>
      <c r="CQ42" s="641" t="str">
        <f>IF('各会計、関係団体の財政状況及び健全化判断比率'!BS15="","",'各会計、関係団体の財政状況及び健全化判断比率'!BS15)</f>
        <v/>
      </c>
      <c r="CR42" s="641"/>
      <c r="CS42" s="641"/>
      <c r="CT42" s="641"/>
      <c r="CU42" s="641"/>
      <c r="CV42" s="641"/>
      <c r="CW42" s="641"/>
      <c r="CX42" s="641"/>
      <c r="CY42" s="641"/>
      <c r="CZ42" s="641"/>
      <c r="DA42" s="641"/>
      <c r="DB42" s="641"/>
      <c r="DC42" s="641"/>
      <c r="DD42" s="641"/>
      <c r="DE42" s="641"/>
      <c r="DG42" s="642" t="str">
        <f>IF('各会計、関係団体の財政状況及び健全化判断比率'!BR15="","",'各会計、関係団体の財政状況及び健全化判断比率'!BR15)</f>
        <v/>
      </c>
      <c r="DH42" s="642"/>
      <c r="DI42" s="205"/>
    </row>
    <row r="43" spans="1:113" ht="32.25" customHeight="1" x14ac:dyDescent="0.2">
      <c r="B43" s="202"/>
      <c r="C43" s="640" t="str">
        <f t="shared" si="5"/>
        <v/>
      </c>
      <c r="D43" s="640"/>
      <c r="E43" s="641" t="str">
        <f>IF('各会計、関係団体の財政状況及び健全化判断比率'!B16="","",'各会計、関係団体の財政状況及び健全化判断比率'!B16)</f>
        <v/>
      </c>
      <c r="F43" s="641"/>
      <c r="G43" s="641"/>
      <c r="H43" s="641"/>
      <c r="I43" s="641"/>
      <c r="J43" s="641"/>
      <c r="K43" s="641"/>
      <c r="L43" s="641"/>
      <c r="M43" s="641"/>
      <c r="N43" s="641"/>
      <c r="O43" s="641"/>
      <c r="P43" s="641"/>
      <c r="Q43" s="641"/>
      <c r="R43" s="641"/>
      <c r="S43" s="641"/>
      <c r="T43" s="178"/>
      <c r="U43" s="640" t="str">
        <f t="shared" si="4"/>
        <v/>
      </c>
      <c r="V43" s="640"/>
      <c r="W43" s="641"/>
      <c r="X43" s="641"/>
      <c r="Y43" s="641"/>
      <c r="Z43" s="641"/>
      <c r="AA43" s="641"/>
      <c r="AB43" s="641"/>
      <c r="AC43" s="641"/>
      <c r="AD43" s="641"/>
      <c r="AE43" s="641"/>
      <c r="AF43" s="641"/>
      <c r="AG43" s="641"/>
      <c r="AH43" s="641"/>
      <c r="AI43" s="641"/>
      <c r="AJ43" s="641"/>
      <c r="AK43" s="641"/>
      <c r="AL43" s="178"/>
      <c r="AM43" s="640" t="str">
        <f t="shared" si="0"/>
        <v/>
      </c>
      <c r="AN43" s="640"/>
      <c r="AO43" s="641"/>
      <c r="AP43" s="641"/>
      <c r="AQ43" s="641"/>
      <c r="AR43" s="641"/>
      <c r="AS43" s="641"/>
      <c r="AT43" s="641"/>
      <c r="AU43" s="641"/>
      <c r="AV43" s="641"/>
      <c r="AW43" s="641"/>
      <c r="AX43" s="641"/>
      <c r="AY43" s="641"/>
      <c r="AZ43" s="641"/>
      <c r="BA43" s="641"/>
      <c r="BB43" s="641"/>
      <c r="BC43" s="641"/>
      <c r="BD43" s="178"/>
      <c r="BE43" s="640" t="str">
        <f t="shared" si="1"/>
        <v/>
      </c>
      <c r="BF43" s="640"/>
      <c r="BG43" s="641"/>
      <c r="BH43" s="641"/>
      <c r="BI43" s="641"/>
      <c r="BJ43" s="641"/>
      <c r="BK43" s="641"/>
      <c r="BL43" s="641"/>
      <c r="BM43" s="641"/>
      <c r="BN43" s="641"/>
      <c r="BO43" s="641"/>
      <c r="BP43" s="641"/>
      <c r="BQ43" s="641"/>
      <c r="BR43" s="641"/>
      <c r="BS43" s="641"/>
      <c r="BT43" s="641"/>
      <c r="BU43" s="641"/>
      <c r="BV43" s="178"/>
      <c r="BW43" s="640" t="str">
        <f t="shared" si="2"/>
        <v/>
      </c>
      <c r="BX43" s="640"/>
      <c r="BY43" s="641" t="str">
        <f>IF('各会計、関係団体の財政状況及び健全化判断比率'!B77="","",'各会計、関係団体の財政状況及び健全化判断比率'!B77)</f>
        <v/>
      </c>
      <c r="BZ43" s="641"/>
      <c r="CA43" s="641"/>
      <c r="CB43" s="641"/>
      <c r="CC43" s="641"/>
      <c r="CD43" s="641"/>
      <c r="CE43" s="641"/>
      <c r="CF43" s="641"/>
      <c r="CG43" s="641"/>
      <c r="CH43" s="641"/>
      <c r="CI43" s="641"/>
      <c r="CJ43" s="641"/>
      <c r="CK43" s="641"/>
      <c r="CL43" s="641"/>
      <c r="CM43" s="641"/>
      <c r="CN43" s="178"/>
      <c r="CO43" s="640" t="str">
        <f t="shared" si="3"/>
        <v/>
      </c>
      <c r="CP43" s="640"/>
      <c r="CQ43" s="641" t="str">
        <f>IF('各会計、関係団体の財政状況及び健全化判断比率'!BS16="","",'各会計、関係団体の財政状況及び健全化判断比率'!BS16)</f>
        <v/>
      </c>
      <c r="CR43" s="641"/>
      <c r="CS43" s="641"/>
      <c r="CT43" s="641"/>
      <c r="CU43" s="641"/>
      <c r="CV43" s="641"/>
      <c r="CW43" s="641"/>
      <c r="CX43" s="641"/>
      <c r="CY43" s="641"/>
      <c r="CZ43" s="641"/>
      <c r="DA43" s="641"/>
      <c r="DB43" s="641"/>
      <c r="DC43" s="641"/>
      <c r="DD43" s="641"/>
      <c r="DE43" s="641"/>
      <c r="DG43" s="642" t="str">
        <f>IF('各会計、関係団体の財政状況及び健全化判断比率'!BR16="","",'各会計、関係団体の財政状況及び健全化判断比率'!BR16)</f>
        <v/>
      </c>
      <c r="DH43" s="64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43" t="s">
        <v>208</v>
      </c>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c r="AL46" s="643"/>
      <c r="AM46" s="643"/>
      <c r="AN46" s="643"/>
      <c r="AO46" s="643"/>
      <c r="AP46" s="643"/>
      <c r="AQ46" s="643"/>
      <c r="AR46" s="643"/>
      <c r="AS46" s="643"/>
      <c r="AT46" s="643"/>
      <c r="AU46" s="643"/>
      <c r="AV46" s="643"/>
      <c r="AW46" s="643"/>
      <c r="AX46" s="643"/>
      <c r="AY46" s="643"/>
      <c r="AZ46" s="643"/>
      <c r="BA46" s="643"/>
      <c r="BB46" s="643"/>
      <c r="BC46" s="643"/>
      <c r="BD46" s="643"/>
      <c r="BE46" s="643"/>
      <c r="BF46" s="643"/>
      <c r="BG46" s="643"/>
      <c r="BH46" s="643"/>
      <c r="BI46" s="643"/>
      <c r="BJ46" s="643"/>
      <c r="BK46" s="643"/>
      <c r="BL46" s="643"/>
      <c r="BM46" s="643"/>
      <c r="BN46" s="643"/>
      <c r="BO46" s="643"/>
      <c r="BP46" s="643"/>
      <c r="BQ46" s="643"/>
      <c r="BR46" s="643"/>
      <c r="BS46" s="643"/>
      <c r="BT46" s="643"/>
      <c r="BU46" s="643"/>
      <c r="BV46" s="643"/>
      <c r="BW46" s="643"/>
      <c r="BX46" s="643"/>
      <c r="BY46" s="643"/>
      <c r="BZ46" s="643"/>
      <c r="CA46" s="643"/>
      <c r="CB46" s="643"/>
      <c r="CC46" s="643"/>
      <c r="CD46" s="643"/>
      <c r="CE46" s="643"/>
      <c r="CF46" s="643"/>
      <c r="CG46" s="643"/>
      <c r="CH46" s="643"/>
      <c r="CI46" s="643"/>
      <c r="CJ46" s="643"/>
      <c r="CK46" s="643"/>
      <c r="CL46" s="643"/>
      <c r="CM46" s="643"/>
      <c r="CN46" s="643"/>
      <c r="CO46" s="643"/>
      <c r="CP46" s="643"/>
      <c r="CQ46" s="643"/>
      <c r="CR46" s="643"/>
      <c r="CS46" s="643"/>
      <c r="CT46" s="643"/>
      <c r="CU46" s="643"/>
      <c r="CV46" s="643"/>
      <c r="CW46" s="643"/>
      <c r="CX46" s="643"/>
      <c r="CY46" s="643"/>
      <c r="CZ46" s="643"/>
      <c r="DA46" s="643"/>
      <c r="DB46" s="643"/>
      <c r="DC46" s="643"/>
      <c r="DD46" s="643"/>
      <c r="DE46" s="643"/>
      <c r="DF46" s="643"/>
      <c r="DG46" s="643"/>
      <c r="DH46" s="643"/>
      <c r="DI46" s="643"/>
    </row>
    <row r="47" spans="1:113" x14ac:dyDescent="0.2">
      <c r="E47" s="643" t="s">
        <v>209</v>
      </c>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3"/>
      <c r="AY47" s="643"/>
      <c r="AZ47" s="643"/>
      <c r="BA47" s="643"/>
      <c r="BB47" s="643"/>
      <c r="BC47" s="643"/>
      <c r="BD47" s="643"/>
      <c r="BE47" s="643"/>
      <c r="BF47" s="643"/>
      <c r="BG47" s="643"/>
      <c r="BH47" s="643"/>
      <c r="BI47" s="643"/>
      <c r="BJ47" s="643"/>
      <c r="BK47" s="643"/>
      <c r="BL47" s="643"/>
      <c r="BM47" s="643"/>
      <c r="BN47" s="643"/>
      <c r="BO47" s="643"/>
      <c r="BP47" s="643"/>
      <c r="BQ47" s="643"/>
      <c r="BR47" s="643"/>
      <c r="BS47" s="643"/>
      <c r="BT47" s="643"/>
      <c r="BU47" s="643"/>
      <c r="BV47" s="643"/>
      <c r="BW47" s="643"/>
      <c r="BX47" s="643"/>
      <c r="BY47" s="643"/>
      <c r="BZ47" s="643"/>
      <c r="CA47" s="643"/>
      <c r="CB47" s="643"/>
      <c r="CC47" s="643"/>
      <c r="CD47" s="643"/>
      <c r="CE47" s="643"/>
      <c r="CF47" s="643"/>
      <c r="CG47" s="643"/>
      <c r="CH47" s="643"/>
      <c r="CI47" s="643"/>
      <c r="CJ47" s="643"/>
      <c r="CK47" s="643"/>
      <c r="CL47" s="643"/>
      <c r="CM47" s="643"/>
      <c r="CN47" s="643"/>
      <c r="CO47" s="643"/>
      <c r="CP47" s="643"/>
      <c r="CQ47" s="643"/>
      <c r="CR47" s="643"/>
      <c r="CS47" s="643"/>
      <c r="CT47" s="643"/>
      <c r="CU47" s="643"/>
      <c r="CV47" s="643"/>
      <c r="CW47" s="643"/>
      <c r="CX47" s="643"/>
      <c r="CY47" s="643"/>
      <c r="CZ47" s="643"/>
      <c r="DA47" s="643"/>
      <c r="DB47" s="643"/>
      <c r="DC47" s="643"/>
      <c r="DD47" s="643"/>
      <c r="DE47" s="643"/>
      <c r="DF47" s="643"/>
      <c r="DG47" s="643"/>
      <c r="DH47" s="643"/>
      <c r="DI47" s="643"/>
    </row>
    <row r="48" spans="1:113" x14ac:dyDescent="0.2">
      <c r="E48" s="643" t="s">
        <v>210</v>
      </c>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c r="AL48" s="643"/>
      <c r="AM48" s="643"/>
      <c r="AN48" s="643"/>
      <c r="AO48" s="643"/>
      <c r="AP48" s="643"/>
      <c r="AQ48" s="643"/>
      <c r="AR48" s="643"/>
      <c r="AS48" s="643"/>
      <c r="AT48" s="643"/>
      <c r="AU48" s="643"/>
      <c r="AV48" s="643"/>
      <c r="AW48" s="643"/>
      <c r="AX48" s="643"/>
      <c r="AY48" s="643"/>
      <c r="AZ48" s="643"/>
      <c r="BA48" s="643"/>
      <c r="BB48" s="643"/>
      <c r="BC48" s="643"/>
      <c r="BD48" s="643"/>
      <c r="BE48" s="643"/>
      <c r="BF48" s="643"/>
      <c r="BG48" s="643"/>
      <c r="BH48" s="643"/>
      <c r="BI48" s="643"/>
      <c r="BJ48" s="643"/>
      <c r="BK48" s="643"/>
      <c r="BL48" s="643"/>
      <c r="BM48" s="643"/>
      <c r="BN48" s="643"/>
      <c r="BO48" s="643"/>
      <c r="BP48" s="643"/>
      <c r="BQ48" s="643"/>
      <c r="BR48" s="643"/>
      <c r="BS48" s="643"/>
      <c r="BT48" s="643"/>
      <c r="BU48" s="643"/>
      <c r="BV48" s="643"/>
      <c r="BW48" s="643"/>
      <c r="BX48" s="643"/>
      <c r="BY48" s="643"/>
      <c r="BZ48" s="643"/>
      <c r="CA48" s="643"/>
      <c r="CB48" s="643"/>
      <c r="CC48" s="643"/>
      <c r="CD48" s="643"/>
      <c r="CE48" s="643"/>
      <c r="CF48" s="643"/>
      <c r="CG48" s="643"/>
      <c r="CH48" s="643"/>
      <c r="CI48" s="643"/>
      <c r="CJ48" s="643"/>
      <c r="CK48" s="643"/>
      <c r="CL48" s="643"/>
      <c r="CM48" s="643"/>
      <c r="CN48" s="643"/>
      <c r="CO48" s="643"/>
      <c r="CP48" s="643"/>
      <c r="CQ48" s="643"/>
      <c r="CR48" s="643"/>
      <c r="CS48" s="643"/>
      <c r="CT48" s="643"/>
      <c r="CU48" s="643"/>
      <c r="CV48" s="643"/>
      <c r="CW48" s="643"/>
      <c r="CX48" s="643"/>
      <c r="CY48" s="643"/>
      <c r="CZ48" s="643"/>
      <c r="DA48" s="643"/>
      <c r="DB48" s="643"/>
      <c r="DC48" s="643"/>
      <c r="DD48" s="643"/>
      <c r="DE48" s="643"/>
      <c r="DF48" s="643"/>
      <c r="DG48" s="643"/>
      <c r="DH48" s="643"/>
      <c r="DI48" s="643"/>
    </row>
    <row r="49" spans="5:113" x14ac:dyDescent="0.2">
      <c r="E49" s="644" t="s">
        <v>211</v>
      </c>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4"/>
      <c r="AL49" s="644"/>
      <c r="AM49" s="644"/>
      <c r="AN49" s="644"/>
      <c r="AO49" s="644"/>
      <c r="AP49" s="644"/>
      <c r="AQ49" s="644"/>
      <c r="AR49" s="644"/>
      <c r="AS49" s="644"/>
      <c r="AT49" s="644"/>
      <c r="AU49" s="644"/>
      <c r="AV49" s="644"/>
      <c r="AW49" s="644"/>
      <c r="AX49" s="644"/>
      <c r="AY49" s="644"/>
      <c r="AZ49" s="644"/>
      <c r="BA49" s="644"/>
      <c r="BB49" s="644"/>
      <c r="BC49" s="644"/>
      <c r="BD49" s="644"/>
      <c r="BE49" s="644"/>
      <c r="BF49" s="644"/>
      <c r="BG49" s="644"/>
      <c r="BH49" s="644"/>
      <c r="BI49" s="644"/>
      <c r="BJ49" s="644"/>
      <c r="BK49" s="644"/>
      <c r="BL49" s="644"/>
      <c r="BM49" s="644"/>
      <c r="BN49" s="644"/>
      <c r="BO49" s="644"/>
      <c r="BP49" s="644"/>
      <c r="BQ49" s="644"/>
      <c r="BR49" s="644"/>
      <c r="BS49" s="644"/>
      <c r="BT49" s="644"/>
      <c r="BU49" s="644"/>
      <c r="BV49" s="644"/>
      <c r="BW49" s="644"/>
      <c r="BX49" s="644"/>
      <c r="BY49" s="644"/>
      <c r="BZ49" s="644"/>
      <c r="CA49" s="644"/>
      <c r="CB49" s="644"/>
      <c r="CC49" s="644"/>
      <c r="CD49" s="644"/>
      <c r="CE49" s="644"/>
      <c r="CF49" s="644"/>
      <c r="CG49" s="644"/>
      <c r="CH49" s="644"/>
      <c r="CI49" s="644"/>
      <c r="CJ49" s="644"/>
      <c r="CK49" s="644"/>
      <c r="CL49" s="644"/>
      <c r="CM49" s="644"/>
      <c r="CN49" s="644"/>
      <c r="CO49" s="644"/>
      <c r="CP49" s="644"/>
      <c r="CQ49" s="644"/>
      <c r="CR49" s="644"/>
      <c r="CS49" s="644"/>
      <c r="CT49" s="644"/>
      <c r="CU49" s="644"/>
      <c r="CV49" s="644"/>
      <c r="CW49" s="644"/>
      <c r="CX49" s="644"/>
      <c r="CY49" s="644"/>
      <c r="CZ49" s="644"/>
      <c r="DA49" s="644"/>
      <c r="DB49" s="644"/>
      <c r="DC49" s="644"/>
      <c r="DD49" s="644"/>
      <c r="DE49" s="644"/>
      <c r="DF49" s="644"/>
      <c r="DG49" s="644"/>
      <c r="DH49" s="644"/>
      <c r="DI49" s="644"/>
    </row>
    <row r="50" spans="5:113" x14ac:dyDescent="0.2">
      <c r="E50" s="643" t="s">
        <v>212</v>
      </c>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3"/>
      <c r="AL50" s="643"/>
      <c r="AM50" s="643"/>
      <c r="AN50" s="643"/>
      <c r="AO50" s="643"/>
      <c r="AP50" s="643"/>
      <c r="AQ50" s="643"/>
      <c r="AR50" s="643"/>
      <c r="AS50" s="643"/>
      <c r="AT50" s="643"/>
      <c r="AU50" s="643"/>
      <c r="AV50" s="643"/>
      <c r="AW50" s="643"/>
      <c r="AX50" s="643"/>
      <c r="AY50" s="643"/>
      <c r="AZ50" s="643"/>
      <c r="BA50" s="643"/>
      <c r="BB50" s="643"/>
      <c r="BC50" s="643"/>
      <c r="BD50" s="643"/>
      <c r="BE50" s="643"/>
      <c r="BF50" s="643"/>
      <c r="BG50" s="643"/>
      <c r="BH50" s="643"/>
      <c r="BI50" s="643"/>
      <c r="BJ50" s="643"/>
      <c r="BK50" s="643"/>
      <c r="BL50" s="643"/>
      <c r="BM50" s="643"/>
      <c r="BN50" s="643"/>
      <c r="BO50" s="643"/>
      <c r="BP50" s="643"/>
      <c r="BQ50" s="643"/>
      <c r="BR50" s="643"/>
      <c r="BS50" s="643"/>
      <c r="BT50" s="643"/>
      <c r="BU50" s="643"/>
      <c r="BV50" s="643"/>
      <c r="BW50" s="643"/>
      <c r="BX50" s="643"/>
      <c r="BY50" s="643"/>
      <c r="BZ50" s="643"/>
      <c r="CA50" s="643"/>
      <c r="CB50" s="643"/>
      <c r="CC50" s="643"/>
      <c r="CD50" s="643"/>
      <c r="CE50" s="643"/>
      <c r="CF50" s="643"/>
      <c r="CG50" s="643"/>
      <c r="CH50" s="643"/>
      <c r="CI50" s="643"/>
      <c r="CJ50" s="643"/>
      <c r="CK50" s="643"/>
      <c r="CL50" s="643"/>
      <c r="CM50" s="643"/>
      <c r="CN50" s="643"/>
      <c r="CO50" s="643"/>
      <c r="CP50" s="643"/>
      <c r="CQ50" s="643"/>
      <c r="CR50" s="643"/>
      <c r="CS50" s="643"/>
      <c r="CT50" s="643"/>
      <c r="CU50" s="643"/>
      <c r="CV50" s="643"/>
      <c r="CW50" s="643"/>
      <c r="CX50" s="643"/>
      <c r="CY50" s="643"/>
      <c r="CZ50" s="643"/>
      <c r="DA50" s="643"/>
      <c r="DB50" s="643"/>
      <c r="DC50" s="643"/>
      <c r="DD50" s="643"/>
      <c r="DE50" s="643"/>
      <c r="DF50" s="643"/>
      <c r="DG50" s="643"/>
      <c r="DH50" s="643"/>
      <c r="DI50" s="643"/>
    </row>
    <row r="51" spans="5:113" x14ac:dyDescent="0.2">
      <c r="E51" s="643" t="s">
        <v>213</v>
      </c>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3"/>
      <c r="BC51" s="643"/>
      <c r="BD51" s="643"/>
      <c r="BE51" s="643"/>
      <c r="BF51" s="643"/>
      <c r="BG51" s="643"/>
      <c r="BH51" s="643"/>
      <c r="BI51" s="643"/>
      <c r="BJ51" s="643"/>
      <c r="BK51" s="643"/>
      <c r="BL51" s="643"/>
      <c r="BM51" s="643"/>
      <c r="BN51" s="643"/>
      <c r="BO51" s="643"/>
      <c r="BP51" s="643"/>
      <c r="BQ51" s="643"/>
      <c r="BR51" s="643"/>
      <c r="BS51" s="643"/>
      <c r="BT51" s="643"/>
      <c r="BU51" s="643"/>
      <c r="BV51" s="643"/>
      <c r="BW51" s="643"/>
      <c r="BX51" s="643"/>
      <c r="BY51" s="643"/>
      <c r="BZ51" s="643"/>
      <c r="CA51" s="643"/>
      <c r="CB51" s="643"/>
      <c r="CC51" s="643"/>
      <c r="CD51" s="643"/>
      <c r="CE51" s="643"/>
      <c r="CF51" s="643"/>
      <c r="CG51" s="643"/>
      <c r="CH51" s="643"/>
      <c r="CI51" s="643"/>
      <c r="CJ51" s="643"/>
      <c r="CK51" s="643"/>
      <c r="CL51" s="643"/>
      <c r="CM51" s="643"/>
      <c r="CN51" s="643"/>
      <c r="CO51" s="643"/>
      <c r="CP51" s="643"/>
      <c r="CQ51" s="643"/>
      <c r="CR51" s="643"/>
      <c r="CS51" s="643"/>
      <c r="CT51" s="643"/>
      <c r="CU51" s="643"/>
      <c r="CV51" s="643"/>
      <c r="CW51" s="643"/>
      <c r="CX51" s="643"/>
      <c r="CY51" s="643"/>
      <c r="CZ51" s="643"/>
      <c r="DA51" s="643"/>
      <c r="DB51" s="643"/>
      <c r="DC51" s="643"/>
      <c r="DD51" s="643"/>
      <c r="DE51" s="643"/>
      <c r="DF51" s="643"/>
      <c r="DG51" s="643"/>
      <c r="DH51" s="643"/>
      <c r="DI51" s="643"/>
    </row>
    <row r="52" spans="5:113" x14ac:dyDescent="0.2">
      <c r="E52" s="643" t="s">
        <v>214</v>
      </c>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3"/>
      <c r="AR52" s="643"/>
      <c r="AS52" s="643"/>
      <c r="AT52" s="643"/>
      <c r="AU52" s="643"/>
      <c r="AV52" s="643"/>
      <c r="AW52" s="643"/>
      <c r="AX52" s="643"/>
      <c r="AY52" s="643"/>
      <c r="AZ52" s="643"/>
      <c r="BA52" s="643"/>
      <c r="BB52" s="643"/>
      <c r="BC52" s="643"/>
      <c r="BD52" s="643"/>
      <c r="BE52" s="643"/>
      <c r="BF52" s="643"/>
      <c r="BG52" s="643"/>
      <c r="BH52" s="643"/>
      <c r="BI52" s="643"/>
      <c r="BJ52" s="643"/>
      <c r="BK52" s="643"/>
      <c r="BL52" s="643"/>
      <c r="BM52" s="643"/>
      <c r="BN52" s="643"/>
      <c r="BO52" s="643"/>
      <c r="BP52" s="643"/>
      <c r="BQ52" s="643"/>
      <c r="BR52" s="643"/>
      <c r="BS52" s="643"/>
      <c r="BT52" s="643"/>
      <c r="BU52" s="643"/>
      <c r="BV52" s="643"/>
      <c r="BW52" s="643"/>
      <c r="BX52" s="643"/>
      <c r="BY52" s="643"/>
      <c r="BZ52" s="643"/>
      <c r="CA52" s="643"/>
      <c r="CB52" s="643"/>
      <c r="CC52" s="643"/>
      <c r="CD52" s="643"/>
      <c r="CE52" s="643"/>
      <c r="CF52" s="643"/>
      <c r="CG52" s="643"/>
      <c r="CH52" s="643"/>
      <c r="CI52" s="643"/>
      <c r="CJ52" s="643"/>
      <c r="CK52" s="643"/>
      <c r="CL52" s="643"/>
      <c r="CM52" s="643"/>
      <c r="CN52" s="643"/>
      <c r="CO52" s="643"/>
      <c r="CP52" s="643"/>
      <c r="CQ52" s="643"/>
      <c r="CR52" s="643"/>
      <c r="CS52" s="643"/>
      <c r="CT52" s="643"/>
      <c r="CU52" s="643"/>
      <c r="CV52" s="643"/>
      <c r="CW52" s="643"/>
      <c r="CX52" s="643"/>
      <c r="CY52" s="643"/>
      <c r="CZ52" s="643"/>
      <c r="DA52" s="643"/>
      <c r="DB52" s="643"/>
      <c r="DC52" s="643"/>
      <c r="DD52" s="643"/>
      <c r="DE52" s="643"/>
      <c r="DF52" s="643"/>
      <c r="DG52" s="643"/>
      <c r="DH52" s="643"/>
      <c r="DI52" s="643"/>
    </row>
    <row r="53" spans="5:113" x14ac:dyDescent="0.2">
      <c r="E53" s="367" t="s">
        <v>605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E48" sqref="AN48"/>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219" t="s">
        <v>578</v>
      </c>
      <c r="D34" s="1219"/>
      <c r="E34" s="1220"/>
      <c r="F34" s="32">
        <v>17.7</v>
      </c>
      <c r="G34" s="33">
        <v>14.76</v>
      </c>
      <c r="H34" s="33">
        <v>10.68</v>
      </c>
      <c r="I34" s="33">
        <v>12.69</v>
      </c>
      <c r="J34" s="34">
        <v>21.28</v>
      </c>
      <c r="K34" s="22"/>
      <c r="L34" s="22"/>
      <c r="M34" s="22"/>
      <c r="N34" s="22"/>
      <c r="O34" s="22"/>
      <c r="P34" s="22"/>
    </row>
    <row r="35" spans="1:16" ht="39" customHeight="1" x14ac:dyDescent="0.2">
      <c r="A35" s="22"/>
      <c r="B35" s="35"/>
      <c r="C35" s="1213" t="s">
        <v>579</v>
      </c>
      <c r="D35" s="1214"/>
      <c r="E35" s="1215"/>
      <c r="F35" s="36">
        <v>10.43</v>
      </c>
      <c r="G35" s="37">
        <v>9.99</v>
      </c>
      <c r="H35" s="37">
        <v>10.18</v>
      </c>
      <c r="I35" s="37">
        <v>9.41</v>
      </c>
      <c r="J35" s="38">
        <v>9.27</v>
      </c>
      <c r="K35" s="22"/>
      <c r="L35" s="22"/>
      <c r="M35" s="22"/>
      <c r="N35" s="22"/>
      <c r="O35" s="22"/>
      <c r="P35" s="22"/>
    </row>
    <row r="36" spans="1:16" ht="39" customHeight="1" x14ac:dyDescent="0.2">
      <c r="A36" s="22"/>
      <c r="B36" s="35"/>
      <c r="C36" s="1213" t="s">
        <v>580</v>
      </c>
      <c r="D36" s="1214"/>
      <c r="E36" s="1215"/>
      <c r="F36" s="36">
        <v>5.67</v>
      </c>
      <c r="G36" s="37">
        <v>6.41</v>
      </c>
      <c r="H36" s="37">
        <v>5.63</v>
      </c>
      <c r="I36" s="37">
        <v>8.1</v>
      </c>
      <c r="J36" s="38">
        <v>6.29</v>
      </c>
      <c r="K36" s="22"/>
      <c r="L36" s="22"/>
      <c r="M36" s="22"/>
      <c r="N36" s="22"/>
      <c r="O36" s="22"/>
      <c r="P36" s="22"/>
    </row>
    <row r="37" spans="1:16" ht="39" customHeight="1" x14ac:dyDescent="0.2">
      <c r="A37" s="22"/>
      <c r="B37" s="35"/>
      <c r="C37" s="1213" t="s">
        <v>581</v>
      </c>
      <c r="D37" s="1214"/>
      <c r="E37" s="1215"/>
      <c r="F37" s="36">
        <v>3.16</v>
      </c>
      <c r="G37" s="37">
        <v>3.12</v>
      </c>
      <c r="H37" s="37">
        <v>3.21</v>
      </c>
      <c r="I37" s="37">
        <v>3.4</v>
      </c>
      <c r="J37" s="38">
        <v>3.98</v>
      </c>
      <c r="K37" s="22"/>
      <c r="L37" s="22"/>
      <c r="M37" s="22"/>
      <c r="N37" s="22"/>
      <c r="O37" s="22"/>
      <c r="P37" s="22"/>
    </row>
    <row r="38" spans="1:16" ht="39" customHeight="1" x14ac:dyDescent="0.2">
      <c r="A38" s="22"/>
      <c r="B38" s="35"/>
      <c r="C38" s="1213" t="s">
        <v>582</v>
      </c>
      <c r="D38" s="1214"/>
      <c r="E38" s="1215"/>
      <c r="F38" s="36">
        <v>2.31</v>
      </c>
      <c r="G38" s="37">
        <v>2.39</v>
      </c>
      <c r="H38" s="37">
        <v>1.87</v>
      </c>
      <c r="I38" s="37">
        <v>1.86</v>
      </c>
      <c r="J38" s="38">
        <v>0.93</v>
      </c>
      <c r="K38" s="22"/>
      <c r="L38" s="22"/>
      <c r="M38" s="22"/>
      <c r="N38" s="22"/>
      <c r="O38" s="22"/>
      <c r="P38" s="22"/>
    </row>
    <row r="39" spans="1:16" ht="39" customHeight="1" x14ac:dyDescent="0.2">
      <c r="A39" s="22"/>
      <c r="B39" s="35"/>
      <c r="C39" s="1213" t="s">
        <v>583</v>
      </c>
      <c r="D39" s="1214"/>
      <c r="E39" s="1215"/>
      <c r="F39" s="36">
        <v>0.24</v>
      </c>
      <c r="G39" s="37">
        <v>0.17</v>
      </c>
      <c r="H39" s="37">
        <v>0.23</v>
      </c>
      <c r="I39" s="37">
        <v>0.04</v>
      </c>
      <c r="J39" s="38">
        <v>0.03</v>
      </c>
      <c r="K39" s="22"/>
      <c r="L39" s="22"/>
      <c r="M39" s="22"/>
      <c r="N39" s="22"/>
      <c r="O39" s="22"/>
      <c r="P39" s="22"/>
    </row>
    <row r="40" spans="1:16" ht="39" customHeight="1" x14ac:dyDescent="0.2">
      <c r="A40" s="22"/>
      <c r="B40" s="35"/>
      <c r="C40" s="1213" t="s">
        <v>584</v>
      </c>
      <c r="D40" s="1214"/>
      <c r="E40" s="1215"/>
      <c r="F40" s="36">
        <v>0.06</v>
      </c>
      <c r="G40" s="37">
        <v>0.03</v>
      </c>
      <c r="H40" s="37">
        <v>0.03</v>
      </c>
      <c r="I40" s="37">
        <v>0.02</v>
      </c>
      <c r="J40" s="38">
        <v>0.02</v>
      </c>
      <c r="K40" s="22"/>
      <c r="L40" s="22"/>
      <c r="M40" s="22"/>
      <c r="N40" s="22"/>
      <c r="O40" s="22"/>
      <c r="P40" s="22"/>
    </row>
    <row r="41" spans="1:16" ht="39" customHeight="1" x14ac:dyDescent="0.2">
      <c r="A41" s="22"/>
      <c r="B41" s="35"/>
      <c r="C41" s="1213" t="s">
        <v>585</v>
      </c>
      <c r="D41" s="1214"/>
      <c r="E41" s="1215"/>
      <c r="F41" s="36">
        <v>0</v>
      </c>
      <c r="G41" s="37">
        <v>0.01</v>
      </c>
      <c r="H41" s="37">
        <v>0</v>
      </c>
      <c r="I41" s="37">
        <v>0.01</v>
      </c>
      <c r="J41" s="38">
        <v>0.02</v>
      </c>
      <c r="K41" s="22"/>
      <c r="L41" s="22"/>
      <c r="M41" s="22"/>
      <c r="N41" s="22"/>
      <c r="O41" s="22"/>
      <c r="P41" s="22"/>
    </row>
    <row r="42" spans="1:16" ht="39" customHeight="1" x14ac:dyDescent="0.2">
      <c r="A42" s="22"/>
      <c r="B42" s="39"/>
      <c r="C42" s="1213" t="s">
        <v>586</v>
      </c>
      <c r="D42" s="1214"/>
      <c r="E42" s="1215"/>
      <c r="F42" s="36" t="s">
        <v>529</v>
      </c>
      <c r="G42" s="37" t="s">
        <v>529</v>
      </c>
      <c r="H42" s="37" t="s">
        <v>529</v>
      </c>
      <c r="I42" s="37" t="s">
        <v>529</v>
      </c>
      <c r="J42" s="38" t="s">
        <v>529</v>
      </c>
      <c r="K42" s="22"/>
      <c r="L42" s="22"/>
      <c r="M42" s="22"/>
      <c r="N42" s="22"/>
      <c r="O42" s="22"/>
      <c r="P42" s="22"/>
    </row>
    <row r="43" spans="1:16" ht="39" customHeight="1" thickBot="1" x14ac:dyDescent="0.25">
      <c r="A43" s="22"/>
      <c r="B43" s="40"/>
      <c r="C43" s="1216" t="s">
        <v>587</v>
      </c>
      <c r="D43" s="1217"/>
      <c r="E43" s="1218"/>
      <c r="F43" s="41">
        <v>0.01</v>
      </c>
      <c r="G43" s="42">
        <v>0.02</v>
      </c>
      <c r="H43" s="42">
        <v>0.04</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KEtjrJaUOaHFqeFjMYn/CUwFCYvcWPri3sDRGYILItCrvTkh+6yo7jJ9Om4Ik9OHt5XAUvY5d8pQFM396eC3Q==" saltValue="CK+jcc9EpTw8tNAefEcx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E48" sqref="AN4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21" t="s">
        <v>11</v>
      </c>
      <c r="C45" s="1222"/>
      <c r="D45" s="58"/>
      <c r="E45" s="1227" t="s">
        <v>12</v>
      </c>
      <c r="F45" s="1227"/>
      <c r="G45" s="1227"/>
      <c r="H45" s="1227"/>
      <c r="I45" s="1227"/>
      <c r="J45" s="1228"/>
      <c r="K45" s="59">
        <v>323</v>
      </c>
      <c r="L45" s="60">
        <v>365</v>
      </c>
      <c r="M45" s="60">
        <v>370</v>
      </c>
      <c r="N45" s="60">
        <v>467</v>
      </c>
      <c r="O45" s="61">
        <v>499</v>
      </c>
      <c r="P45" s="48"/>
      <c r="Q45" s="48"/>
      <c r="R45" s="48"/>
      <c r="S45" s="48"/>
      <c r="T45" s="48"/>
      <c r="U45" s="48"/>
    </row>
    <row r="46" spans="1:21" ht="30.75" customHeight="1" x14ac:dyDescent="0.2">
      <c r="A46" s="48"/>
      <c r="B46" s="1223"/>
      <c r="C46" s="1224"/>
      <c r="D46" s="62"/>
      <c r="E46" s="1229" t="s">
        <v>13</v>
      </c>
      <c r="F46" s="1229"/>
      <c r="G46" s="1229"/>
      <c r="H46" s="1229"/>
      <c r="I46" s="1229"/>
      <c r="J46" s="1230"/>
      <c r="K46" s="63" t="s">
        <v>529</v>
      </c>
      <c r="L46" s="64" t="s">
        <v>529</v>
      </c>
      <c r="M46" s="64" t="s">
        <v>529</v>
      </c>
      <c r="N46" s="64" t="s">
        <v>529</v>
      </c>
      <c r="O46" s="65" t="s">
        <v>529</v>
      </c>
      <c r="P46" s="48"/>
      <c r="Q46" s="48"/>
      <c r="R46" s="48"/>
      <c r="S46" s="48"/>
      <c r="T46" s="48"/>
      <c r="U46" s="48"/>
    </row>
    <row r="47" spans="1:21" ht="30.75" customHeight="1" x14ac:dyDescent="0.2">
      <c r="A47" s="48"/>
      <c r="B47" s="1223"/>
      <c r="C47" s="1224"/>
      <c r="D47" s="62"/>
      <c r="E47" s="1229" t="s">
        <v>14</v>
      </c>
      <c r="F47" s="1229"/>
      <c r="G47" s="1229"/>
      <c r="H47" s="1229"/>
      <c r="I47" s="1229"/>
      <c r="J47" s="1230"/>
      <c r="K47" s="63" t="s">
        <v>529</v>
      </c>
      <c r="L47" s="64" t="s">
        <v>529</v>
      </c>
      <c r="M47" s="64" t="s">
        <v>529</v>
      </c>
      <c r="N47" s="64" t="s">
        <v>529</v>
      </c>
      <c r="O47" s="65" t="s">
        <v>529</v>
      </c>
      <c r="P47" s="48"/>
      <c r="Q47" s="48"/>
      <c r="R47" s="48"/>
      <c r="S47" s="48"/>
      <c r="T47" s="48"/>
      <c r="U47" s="48"/>
    </row>
    <row r="48" spans="1:21" ht="30.75" customHeight="1" x14ac:dyDescent="0.2">
      <c r="A48" s="48"/>
      <c r="B48" s="1223"/>
      <c r="C48" s="1224"/>
      <c r="D48" s="62"/>
      <c r="E48" s="1229" t="s">
        <v>15</v>
      </c>
      <c r="F48" s="1229"/>
      <c r="G48" s="1229"/>
      <c r="H48" s="1229"/>
      <c r="I48" s="1229"/>
      <c r="J48" s="1230"/>
      <c r="K48" s="63">
        <v>71</v>
      </c>
      <c r="L48" s="64">
        <v>72</v>
      </c>
      <c r="M48" s="64">
        <v>77</v>
      </c>
      <c r="N48" s="64">
        <v>71</v>
      </c>
      <c r="O48" s="65">
        <v>73</v>
      </c>
      <c r="P48" s="48"/>
      <c r="Q48" s="48"/>
      <c r="R48" s="48"/>
      <c r="S48" s="48"/>
      <c r="T48" s="48"/>
      <c r="U48" s="48"/>
    </row>
    <row r="49" spans="1:21" ht="30.75" customHeight="1" x14ac:dyDescent="0.2">
      <c r="A49" s="48"/>
      <c r="B49" s="1223"/>
      <c r="C49" s="1224"/>
      <c r="D49" s="62"/>
      <c r="E49" s="1229" t="s">
        <v>16</v>
      </c>
      <c r="F49" s="1229"/>
      <c r="G49" s="1229"/>
      <c r="H49" s="1229"/>
      <c r="I49" s="1229"/>
      <c r="J49" s="1230"/>
      <c r="K49" s="63">
        <v>5</v>
      </c>
      <c r="L49" s="64">
        <v>5</v>
      </c>
      <c r="M49" s="64">
        <v>5</v>
      </c>
      <c r="N49" s="64">
        <v>5</v>
      </c>
      <c r="O49" s="65">
        <v>7</v>
      </c>
      <c r="P49" s="48"/>
      <c r="Q49" s="48"/>
      <c r="R49" s="48"/>
      <c r="S49" s="48"/>
      <c r="T49" s="48"/>
      <c r="U49" s="48"/>
    </row>
    <row r="50" spans="1:21" ht="30.75" customHeight="1" x14ac:dyDescent="0.2">
      <c r="A50" s="48"/>
      <c r="B50" s="1223"/>
      <c r="C50" s="1224"/>
      <c r="D50" s="62"/>
      <c r="E50" s="1229" t="s">
        <v>17</v>
      </c>
      <c r="F50" s="1229"/>
      <c r="G50" s="1229"/>
      <c r="H50" s="1229"/>
      <c r="I50" s="1229"/>
      <c r="J50" s="1230"/>
      <c r="K50" s="63">
        <v>0</v>
      </c>
      <c r="L50" s="64" t="s">
        <v>529</v>
      </c>
      <c r="M50" s="64" t="s">
        <v>529</v>
      </c>
      <c r="N50" s="64" t="s">
        <v>529</v>
      </c>
      <c r="O50" s="65" t="s">
        <v>529</v>
      </c>
      <c r="P50" s="48"/>
      <c r="Q50" s="48"/>
      <c r="R50" s="48"/>
      <c r="S50" s="48"/>
      <c r="T50" s="48"/>
      <c r="U50" s="48"/>
    </row>
    <row r="51" spans="1:21" ht="30.75" customHeight="1" x14ac:dyDescent="0.2">
      <c r="A51" s="48"/>
      <c r="B51" s="1225"/>
      <c r="C51" s="1226"/>
      <c r="D51" s="66"/>
      <c r="E51" s="1229" t="s">
        <v>18</v>
      </c>
      <c r="F51" s="1229"/>
      <c r="G51" s="1229"/>
      <c r="H51" s="1229"/>
      <c r="I51" s="1229"/>
      <c r="J51" s="1230"/>
      <c r="K51" s="63" t="s">
        <v>529</v>
      </c>
      <c r="L51" s="64" t="s">
        <v>529</v>
      </c>
      <c r="M51" s="64" t="s">
        <v>529</v>
      </c>
      <c r="N51" s="64" t="s">
        <v>529</v>
      </c>
      <c r="O51" s="65" t="s">
        <v>529</v>
      </c>
      <c r="P51" s="48"/>
      <c r="Q51" s="48"/>
      <c r="R51" s="48"/>
      <c r="S51" s="48"/>
      <c r="T51" s="48"/>
      <c r="U51" s="48"/>
    </row>
    <row r="52" spans="1:21" ht="30.75" customHeight="1" x14ac:dyDescent="0.2">
      <c r="A52" s="48"/>
      <c r="B52" s="1231" t="s">
        <v>19</v>
      </c>
      <c r="C52" s="1232"/>
      <c r="D52" s="66"/>
      <c r="E52" s="1229" t="s">
        <v>20</v>
      </c>
      <c r="F52" s="1229"/>
      <c r="G52" s="1229"/>
      <c r="H52" s="1229"/>
      <c r="I52" s="1229"/>
      <c r="J52" s="1230"/>
      <c r="K52" s="63">
        <v>379</v>
      </c>
      <c r="L52" s="64">
        <v>408</v>
      </c>
      <c r="M52" s="64">
        <v>402</v>
      </c>
      <c r="N52" s="64">
        <v>450</v>
      </c>
      <c r="O52" s="65">
        <v>494</v>
      </c>
      <c r="P52" s="48"/>
      <c r="Q52" s="48"/>
      <c r="R52" s="48"/>
      <c r="S52" s="48"/>
      <c r="T52" s="48"/>
      <c r="U52" s="48"/>
    </row>
    <row r="53" spans="1:21" ht="30.75" customHeight="1" thickBot="1" x14ac:dyDescent="0.25">
      <c r="A53" s="48"/>
      <c r="B53" s="1233" t="s">
        <v>21</v>
      </c>
      <c r="C53" s="1234"/>
      <c r="D53" s="67"/>
      <c r="E53" s="1235" t="s">
        <v>22</v>
      </c>
      <c r="F53" s="1235"/>
      <c r="G53" s="1235"/>
      <c r="H53" s="1235"/>
      <c r="I53" s="1235"/>
      <c r="J53" s="1236"/>
      <c r="K53" s="68">
        <v>20</v>
      </c>
      <c r="L53" s="69">
        <v>34</v>
      </c>
      <c r="M53" s="69">
        <v>50</v>
      </c>
      <c r="N53" s="69">
        <v>93</v>
      </c>
      <c r="O53" s="70">
        <v>85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5">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2">
      <c r="B57" s="1237" t="s">
        <v>25</v>
      </c>
      <c r="C57" s="1238"/>
      <c r="D57" s="1241" t="s">
        <v>26</v>
      </c>
      <c r="E57" s="1242"/>
      <c r="F57" s="1242"/>
      <c r="G57" s="1242"/>
      <c r="H57" s="1242"/>
      <c r="I57" s="1242"/>
      <c r="J57" s="1243"/>
      <c r="K57" s="83"/>
      <c r="L57" s="84"/>
      <c r="M57" s="84"/>
      <c r="N57" s="84"/>
      <c r="O57" s="85"/>
    </row>
    <row r="58" spans="1:21" ht="31.5" customHeight="1" thickBot="1" x14ac:dyDescent="0.25">
      <c r="B58" s="1239"/>
      <c r="C58" s="1240"/>
      <c r="D58" s="1244" t="s">
        <v>27</v>
      </c>
      <c r="E58" s="1245"/>
      <c r="F58" s="1245"/>
      <c r="G58" s="1245"/>
      <c r="H58" s="1245"/>
      <c r="I58" s="1245"/>
      <c r="J58" s="124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wOmaFplbkdFD1BD6vMxr1XrMOXE0syqygIjpBr7dd41cwfT0dBsPQvIFn1HW1fxo+2MEguwp5fogA9YuCaE+g==" saltValue="uOCv1YDiuJq3BOGPGy6z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E48" sqref="AN4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571</v>
      </c>
      <c r="J40" s="100" t="s">
        <v>572</v>
      </c>
      <c r="K40" s="100" t="s">
        <v>573</v>
      </c>
      <c r="L40" s="100" t="s">
        <v>574</v>
      </c>
      <c r="M40" s="101" t="s">
        <v>575</v>
      </c>
    </row>
    <row r="41" spans="2:13" ht="27.75" customHeight="1" x14ac:dyDescent="0.2">
      <c r="B41" s="1247" t="s">
        <v>30</v>
      </c>
      <c r="C41" s="1248"/>
      <c r="D41" s="102"/>
      <c r="E41" s="1253" t="s">
        <v>31</v>
      </c>
      <c r="F41" s="1253"/>
      <c r="G41" s="1253"/>
      <c r="H41" s="1254"/>
      <c r="I41" s="358">
        <v>4842</v>
      </c>
      <c r="J41" s="359">
        <v>5103</v>
      </c>
      <c r="K41" s="359">
        <v>5095</v>
      </c>
      <c r="L41" s="359">
        <v>5077</v>
      </c>
      <c r="M41" s="360">
        <v>4820</v>
      </c>
    </row>
    <row r="42" spans="2:13" ht="27.75" customHeight="1" x14ac:dyDescent="0.2">
      <c r="B42" s="1249"/>
      <c r="C42" s="1250"/>
      <c r="D42" s="103"/>
      <c r="E42" s="1255" t="s">
        <v>32</v>
      </c>
      <c r="F42" s="1255"/>
      <c r="G42" s="1255"/>
      <c r="H42" s="1256"/>
      <c r="I42" s="361" t="s">
        <v>529</v>
      </c>
      <c r="J42" s="362" t="s">
        <v>529</v>
      </c>
      <c r="K42" s="362" t="s">
        <v>529</v>
      </c>
      <c r="L42" s="362" t="s">
        <v>529</v>
      </c>
      <c r="M42" s="363" t="s">
        <v>529</v>
      </c>
    </row>
    <row r="43" spans="2:13" ht="27.75" customHeight="1" x14ac:dyDescent="0.2">
      <c r="B43" s="1249"/>
      <c r="C43" s="1250"/>
      <c r="D43" s="103"/>
      <c r="E43" s="1255" t="s">
        <v>33</v>
      </c>
      <c r="F43" s="1255"/>
      <c r="G43" s="1255"/>
      <c r="H43" s="1256"/>
      <c r="I43" s="361">
        <v>954</v>
      </c>
      <c r="J43" s="362">
        <v>958</v>
      </c>
      <c r="K43" s="362">
        <v>954</v>
      </c>
      <c r="L43" s="362">
        <v>904</v>
      </c>
      <c r="M43" s="363">
        <v>873</v>
      </c>
    </row>
    <row r="44" spans="2:13" ht="27.75" customHeight="1" x14ac:dyDescent="0.2">
      <c r="B44" s="1249"/>
      <c r="C44" s="1250"/>
      <c r="D44" s="103"/>
      <c r="E44" s="1255" t="s">
        <v>34</v>
      </c>
      <c r="F44" s="1255"/>
      <c r="G44" s="1255"/>
      <c r="H44" s="1256"/>
      <c r="I44" s="361">
        <v>19</v>
      </c>
      <c r="J44" s="362">
        <v>26</v>
      </c>
      <c r="K44" s="362">
        <v>31</v>
      </c>
      <c r="L44" s="362">
        <v>38</v>
      </c>
      <c r="M44" s="363">
        <v>38</v>
      </c>
    </row>
    <row r="45" spans="2:13" ht="27.75" customHeight="1" x14ac:dyDescent="0.2">
      <c r="B45" s="1249"/>
      <c r="C45" s="1250"/>
      <c r="D45" s="103"/>
      <c r="E45" s="1255" t="s">
        <v>35</v>
      </c>
      <c r="F45" s="1255"/>
      <c r="G45" s="1255"/>
      <c r="H45" s="1256"/>
      <c r="I45" s="361">
        <v>575</v>
      </c>
      <c r="J45" s="362">
        <v>505</v>
      </c>
      <c r="K45" s="362">
        <v>472</v>
      </c>
      <c r="L45" s="362">
        <v>427</v>
      </c>
      <c r="M45" s="363">
        <v>424</v>
      </c>
    </row>
    <row r="46" spans="2:13" ht="27.75" customHeight="1" x14ac:dyDescent="0.2">
      <c r="B46" s="1249"/>
      <c r="C46" s="1250"/>
      <c r="D46" s="104"/>
      <c r="E46" s="1255" t="s">
        <v>36</v>
      </c>
      <c r="F46" s="1255"/>
      <c r="G46" s="1255"/>
      <c r="H46" s="1256"/>
      <c r="I46" s="361" t="s">
        <v>529</v>
      </c>
      <c r="J46" s="362" t="s">
        <v>529</v>
      </c>
      <c r="K46" s="362" t="s">
        <v>529</v>
      </c>
      <c r="L46" s="362" t="s">
        <v>529</v>
      </c>
      <c r="M46" s="363" t="s">
        <v>529</v>
      </c>
    </row>
    <row r="47" spans="2:13" ht="27.75" customHeight="1" x14ac:dyDescent="0.2">
      <c r="B47" s="1249"/>
      <c r="C47" s="1250"/>
      <c r="D47" s="105"/>
      <c r="E47" s="1257" t="s">
        <v>37</v>
      </c>
      <c r="F47" s="1258"/>
      <c r="G47" s="1258"/>
      <c r="H47" s="1259"/>
      <c r="I47" s="361" t="s">
        <v>529</v>
      </c>
      <c r="J47" s="362" t="s">
        <v>529</v>
      </c>
      <c r="K47" s="362" t="s">
        <v>529</v>
      </c>
      <c r="L47" s="362" t="s">
        <v>529</v>
      </c>
      <c r="M47" s="363" t="s">
        <v>529</v>
      </c>
    </row>
    <row r="48" spans="2:13" ht="27.75" customHeight="1" x14ac:dyDescent="0.2">
      <c r="B48" s="1249"/>
      <c r="C48" s="1250"/>
      <c r="D48" s="103"/>
      <c r="E48" s="1255" t="s">
        <v>38</v>
      </c>
      <c r="F48" s="1255"/>
      <c r="G48" s="1255"/>
      <c r="H48" s="1256"/>
      <c r="I48" s="361" t="s">
        <v>529</v>
      </c>
      <c r="J48" s="362" t="s">
        <v>529</v>
      </c>
      <c r="K48" s="362" t="s">
        <v>529</v>
      </c>
      <c r="L48" s="362" t="s">
        <v>529</v>
      </c>
      <c r="M48" s="363" t="s">
        <v>529</v>
      </c>
    </row>
    <row r="49" spans="2:13" ht="27.75" customHeight="1" x14ac:dyDescent="0.2">
      <c r="B49" s="1251"/>
      <c r="C49" s="1252"/>
      <c r="D49" s="103"/>
      <c r="E49" s="1255" t="s">
        <v>39</v>
      </c>
      <c r="F49" s="1255"/>
      <c r="G49" s="1255"/>
      <c r="H49" s="1256"/>
      <c r="I49" s="361" t="s">
        <v>529</v>
      </c>
      <c r="J49" s="362" t="s">
        <v>529</v>
      </c>
      <c r="K49" s="362" t="s">
        <v>529</v>
      </c>
      <c r="L49" s="362" t="s">
        <v>529</v>
      </c>
      <c r="M49" s="363" t="s">
        <v>529</v>
      </c>
    </row>
    <row r="50" spans="2:13" ht="27.75" customHeight="1" x14ac:dyDescent="0.2">
      <c r="B50" s="1260" t="s">
        <v>40</v>
      </c>
      <c r="C50" s="1261"/>
      <c r="D50" s="106"/>
      <c r="E50" s="1255" t="s">
        <v>41</v>
      </c>
      <c r="F50" s="1255"/>
      <c r="G50" s="1255"/>
      <c r="H50" s="1256"/>
      <c r="I50" s="361">
        <v>3420</v>
      </c>
      <c r="J50" s="362">
        <v>3837</v>
      </c>
      <c r="K50" s="362">
        <v>3543</v>
      </c>
      <c r="L50" s="362">
        <v>3738</v>
      </c>
      <c r="M50" s="363">
        <v>3884</v>
      </c>
    </row>
    <row r="51" spans="2:13" ht="27.75" customHeight="1" x14ac:dyDescent="0.2">
      <c r="B51" s="1249"/>
      <c r="C51" s="1250"/>
      <c r="D51" s="103"/>
      <c r="E51" s="1255" t="s">
        <v>42</v>
      </c>
      <c r="F51" s="1255"/>
      <c r="G51" s="1255"/>
      <c r="H51" s="1256"/>
      <c r="I51" s="361" t="s">
        <v>529</v>
      </c>
      <c r="J51" s="362" t="s">
        <v>529</v>
      </c>
      <c r="K51" s="362" t="s">
        <v>529</v>
      </c>
      <c r="L51" s="362" t="s">
        <v>529</v>
      </c>
      <c r="M51" s="363" t="s">
        <v>529</v>
      </c>
    </row>
    <row r="52" spans="2:13" ht="27.75" customHeight="1" x14ac:dyDescent="0.2">
      <c r="B52" s="1251"/>
      <c r="C52" s="1252"/>
      <c r="D52" s="103"/>
      <c r="E52" s="1255" t="s">
        <v>43</v>
      </c>
      <c r="F52" s="1255"/>
      <c r="G52" s="1255"/>
      <c r="H52" s="1256"/>
      <c r="I52" s="361">
        <v>4506</v>
      </c>
      <c r="J52" s="362">
        <v>4626</v>
      </c>
      <c r="K52" s="362">
        <v>4577</v>
      </c>
      <c r="L52" s="362">
        <v>4498</v>
      </c>
      <c r="M52" s="363">
        <v>4415</v>
      </c>
    </row>
    <row r="53" spans="2:13" ht="27.75" customHeight="1" thickBot="1" x14ac:dyDescent="0.25">
      <c r="B53" s="1262" t="s">
        <v>44</v>
      </c>
      <c r="C53" s="1263"/>
      <c r="D53" s="107"/>
      <c r="E53" s="1264" t="s">
        <v>45</v>
      </c>
      <c r="F53" s="1264"/>
      <c r="G53" s="1264"/>
      <c r="H53" s="1265"/>
      <c r="I53" s="364">
        <v>-1535</v>
      </c>
      <c r="J53" s="365">
        <v>-1871</v>
      </c>
      <c r="K53" s="365">
        <v>-1569</v>
      </c>
      <c r="L53" s="365">
        <v>-1790</v>
      </c>
      <c r="M53" s="366">
        <v>-2145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F9TwkoEoddMxMq74UXeGW7NWHGLm7QwKMsQTq63610ZP5uO07dx7f9xJtn6c5fvBJ5S25xzyE8/3QrB9PEipSw==" saltValue="qukYxc2rN+kzyLTBP1HN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E48" sqref="AN4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573</v>
      </c>
      <c r="G54" s="116" t="s">
        <v>574</v>
      </c>
      <c r="H54" s="117" t="s">
        <v>575</v>
      </c>
    </row>
    <row r="55" spans="2:8" ht="52.5" customHeight="1" x14ac:dyDescent="0.2">
      <c r="B55" s="118"/>
      <c r="C55" s="1271" t="s">
        <v>48</v>
      </c>
      <c r="D55" s="1271"/>
      <c r="E55" s="1272"/>
      <c r="F55" s="119">
        <v>1537</v>
      </c>
      <c r="G55" s="119">
        <v>1539</v>
      </c>
      <c r="H55" s="120">
        <v>1594</v>
      </c>
    </row>
    <row r="56" spans="2:8" ht="52.5" customHeight="1" x14ac:dyDescent="0.2">
      <c r="B56" s="121"/>
      <c r="C56" s="1273" t="s">
        <v>49</v>
      </c>
      <c r="D56" s="1273"/>
      <c r="E56" s="1274"/>
      <c r="F56" s="122">
        <v>369</v>
      </c>
      <c r="G56" s="122">
        <v>550</v>
      </c>
      <c r="H56" s="123">
        <v>401</v>
      </c>
    </row>
    <row r="57" spans="2:8" ht="53.25" customHeight="1" x14ac:dyDescent="0.2">
      <c r="B57" s="121"/>
      <c r="C57" s="1275" t="s">
        <v>50</v>
      </c>
      <c r="D57" s="1275"/>
      <c r="E57" s="1276"/>
      <c r="F57" s="124">
        <v>1514</v>
      </c>
      <c r="G57" s="124">
        <v>1516</v>
      </c>
      <c r="H57" s="125">
        <v>1736</v>
      </c>
    </row>
    <row r="58" spans="2:8" ht="45.75" customHeight="1" x14ac:dyDescent="0.2">
      <c r="B58" s="126"/>
      <c r="C58" s="1277" t="s">
        <v>606</v>
      </c>
      <c r="D58" s="1278"/>
      <c r="E58" s="1279"/>
      <c r="F58" s="127">
        <v>500</v>
      </c>
      <c r="G58" s="127">
        <v>500</v>
      </c>
      <c r="H58" s="128">
        <v>700</v>
      </c>
    </row>
    <row r="59" spans="2:8" ht="45.75" customHeight="1" x14ac:dyDescent="0.2">
      <c r="B59" s="126"/>
      <c r="C59" s="368" t="s">
        <v>607</v>
      </c>
      <c r="D59" s="369"/>
      <c r="E59" s="370"/>
      <c r="F59" s="127">
        <v>465</v>
      </c>
      <c r="G59" s="127">
        <v>466</v>
      </c>
      <c r="H59" s="128">
        <v>466</v>
      </c>
    </row>
    <row r="60" spans="2:8" ht="45.75" customHeight="1" x14ac:dyDescent="0.2">
      <c r="B60" s="126"/>
      <c r="C60" s="1277" t="s">
        <v>608</v>
      </c>
      <c r="D60" s="1278"/>
      <c r="E60" s="1279"/>
      <c r="F60" s="127">
        <v>300</v>
      </c>
      <c r="G60" s="127">
        <v>300</v>
      </c>
      <c r="H60" s="128">
        <v>300</v>
      </c>
    </row>
    <row r="61" spans="2:8" ht="45.75" customHeight="1" x14ac:dyDescent="0.2">
      <c r="B61" s="126"/>
      <c r="C61" s="368" t="s">
        <v>609</v>
      </c>
      <c r="D61" s="369"/>
      <c r="E61" s="370"/>
      <c r="F61" s="127">
        <v>104</v>
      </c>
      <c r="G61" s="127">
        <v>101</v>
      </c>
      <c r="H61" s="128">
        <v>104</v>
      </c>
    </row>
    <row r="62" spans="2:8" ht="45.75" customHeight="1" thickBot="1" x14ac:dyDescent="0.25">
      <c r="B62" s="129"/>
      <c r="C62" s="1266" t="s">
        <v>610</v>
      </c>
      <c r="D62" s="1267"/>
      <c r="E62" s="1268"/>
      <c r="F62" s="130">
        <v>94</v>
      </c>
      <c r="G62" s="130">
        <v>94</v>
      </c>
      <c r="H62" s="131">
        <v>96</v>
      </c>
    </row>
    <row r="63" spans="2:8" ht="52.5" customHeight="1" thickBot="1" x14ac:dyDescent="0.25">
      <c r="B63" s="132"/>
      <c r="C63" s="1269" t="s">
        <v>51</v>
      </c>
      <c r="D63" s="1269"/>
      <c r="E63" s="1270"/>
      <c r="F63" s="133">
        <v>3420</v>
      </c>
      <c r="G63" s="133">
        <v>3604</v>
      </c>
      <c r="H63" s="134">
        <v>3731</v>
      </c>
    </row>
    <row r="64" spans="2:8" ht="13.2" x14ac:dyDescent="0.2"/>
  </sheetData>
  <mergeCells count="7">
    <mergeCell ref="C62:E62"/>
    <mergeCell ref="C63:E63"/>
    <mergeCell ref="C55:E55"/>
    <mergeCell ref="C56:E56"/>
    <mergeCell ref="C57:E57"/>
    <mergeCell ref="C58:E58"/>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E48" sqref="AN48"/>
    </sheetView>
  </sheetViews>
  <sheetFormatPr defaultColWidth="0" defaultRowHeight="13.5" customHeight="1" zeroHeight="1" x14ac:dyDescent="0.2"/>
  <cols>
    <col min="1" max="1" width="6.33203125" style="373" customWidth="1"/>
    <col min="2" max="107" width="2.44140625" style="373" customWidth="1"/>
    <col min="108" max="108" width="6.109375" style="380" customWidth="1"/>
    <col min="109" max="109" width="5.88671875" style="379" customWidth="1"/>
    <col min="110" max="16384" width="8.6640625" style="373" hidden="1"/>
  </cols>
  <sheetData>
    <row r="1" spans="1:109" ht="42.75" customHeight="1" x14ac:dyDescent="0.2">
      <c r="A1" s="371"/>
      <c r="B1" s="372"/>
      <c r="DD1" s="373"/>
      <c r="DE1" s="373"/>
    </row>
    <row r="2" spans="1:109" ht="25.5" customHeight="1" x14ac:dyDescent="0.2">
      <c r="A2" s="374"/>
      <c r="C2" s="374"/>
      <c r="O2" s="374"/>
      <c r="P2" s="374"/>
      <c r="Q2" s="374"/>
      <c r="R2" s="374"/>
      <c r="S2" s="374"/>
      <c r="T2" s="374"/>
      <c r="U2" s="374"/>
      <c r="V2" s="374"/>
      <c r="W2" s="374"/>
      <c r="X2" s="374"/>
      <c r="Y2" s="374"/>
      <c r="Z2" s="374"/>
      <c r="AA2" s="374"/>
      <c r="AB2" s="374"/>
      <c r="AC2" s="374"/>
      <c r="AD2" s="374"/>
      <c r="AE2" s="374"/>
      <c r="AF2" s="374"/>
      <c r="AG2" s="374"/>
      <c r="AH2" s="374"/>
      <c r="AI2" s="374"/>
      <c r="AU2" s="374"/>
      <c r="BG2" s="374"/>
      <c r="BS2" s="374"/>
      <c r="CE2" s="374"/>
      <c r="CQ2" s="374"/>
      <c r="DD2" s="373"/>
      <c r="DE2" s="373"/>
    </row>
    <row r="3" spans="1:109" ht="25.5" customHeight="1" x14ac:dyDescent="0.2">
      <c r="A3" s="374"/>
      <c r="C3" s="374"/>
      <c r="O3" s="374"/>
      <c r="P3" s="374"/>
      <c r="Q3" s="374"/>
      <c r="R3" s="374"/>
      <c r="S3" s="374"/>
      <c r="T3" s="374"/>
      <c r="U3" s="374"/>
      <c r="V3" s="374"/>
      <c r="W3" s="374"/>
      <c r="X3" s="374"/>
      <c r="Y3" s="374"/>
      <c r="Z3" s="374"/>
      <c r="AA3" s="374"/>
      <c r="AB3" s="374"/>
      <c r="AC3" s="374"/>
      <c r="AD3" s="374"/>
      <c r="AE3" s="374"/>
      <c r="AF3" s="374"/>
      <c r="AG3" s="374"/>
      <c r="AH3" s="374"/>
      <c r="AI3" s="374"/>
      <c r="AU3" s="374"/>
      <c r="BG3" s="374"/>
      <c r="BS3" s="374"/>
      <c r="CE3" s="374"/>
      <c r="CQ3" s="374"/>
      <c r="DD3" s="373"/>
      <c r="DE3" s="373"/>
    </row>
    <row r="4" spans="1:109" s="262" customFormat="1" ht="13.2" x14ac:dyDescent="0.2">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row>
    <row r="5" spans="1:109" s="262" customFormat="1" ht="13.2" x14ac:dyDescent="0.2">
      <c r="A5" s="374"/>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row>
    <row r="6" spans="1:109" s="262" customFormat="1" ht="13.2" x14ac:dyDescent="0.2">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row>
    <row r="7" spans="1:109" s="262" customFormat="1" ht="13.2" x14ac:dyDescent="0.2">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row>
    <row r="8" spans="1:109" s="262" customFormat="1" ht="13.2" x14ac:dyDescent="0.2">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row>
    <row r="9" spans="1:109" s="262" customFormat="1" ht="13.2" x14ac:dyDescent="0.2">
      <c r="A9" s="374"/>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374"/>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row>
    <row r="10" spans="1:109" s="262" customFormat="1" ht="13.2" x14ac:dyDescent="0.2">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4"/>
      <c r="BT10" s="374"/>
      <c r="BU10" s="374"/>
      <c r="BV10" s="374"/>
      <c r="BW10" s="374"/>
      <c r="BX10" s="374"/>
      <c r="BY10" s="374"/>
      <c r="BZ10" s="374"/>
      <c r="CA10" s="374"/>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row>
    <row r="11" spans="1:109" s="262" customFormat="1" ht="13.2" x14ac:dyDescent="0.2">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4"/>
      <c r="BR11" s="374"/>
      <c r="BS11" s="374"/>
      <c r="BT11" s="374"/>
      <c r="BU11" s="374"/>
      <c r="BV11" s="374"/>
      <c r="BW11" s="374"/>
      <c r="BX11" s="374"/>
      <c r="BY11" s="374"/>
      <c r="BZ11" s="374"/>
      <c r="CA11" s="374"/>
      <c r="CB11" s="374"/>
      <c r="CC11" s="374"/>
      <c r="CD11" s="374"/>
      <c r="CE11" s="374"/>
      <c r="CF11" s="374"/>
      <c r="CG11" s="374"/>
      <c r="CH11" s="374"/>
      <c r="CI11" s="374"/>
      <c r="CJ11" s="374"/>
      <c r="CK11" s="374"/>
      <c r="CL11" s="374"/>
      <c r="CM11" s="374"/>
      <c r="CN11" s="374"/>
      <c r="CO11" s="374"/>
      <c r="CP11" s="374"/>
      <c r="CQ11" s="374"/>
      <c r="CR11" s="374"/>
      <c r="CS11" s="374"/>
      <c r="CT11" s="374"/>
      <c r="CU11" s="374"/>
      <c r="CV11" s="374"/>
      <c r="CW11" s="374"/>
      <c r="CX11" s="374"/>
      <c r="CY11" s="374"/>
      <c r="CZ11" s="374"/>
      <c r="DA11" s="374"/>
      <c r="DB11" s="374"/>
      <c r="DC11" s="374"/>
      <c r="DD11" s="374"/>
      <c r="DE11" s="374"/>
    </row>
    <row r="12" spans="1:109" s="262" customFormat="1" ht="13.2" x14ac:dyDescent="0.2">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4"/>
      <c r="CF12" s="374"/>
      <c r="CG12" s="374"/>
      <c r="CH12" s="374"/>
      <c r="CI12" s="374"/>
      <c r="CJ12" s="374"/>
      <c r="CK12" s="374"/>
      <c r="CL12" s="374"/>
      <c r="CM12" s="374"/>
      <c r="CN12" s="374"/>
      <c r="CO12" s="374"/>
      <c r="CP12" s="374"/>
      <c r="CQ12" s="374"/>
      <c r="CR12" s="374"/>
      <c r="CS12" s="374"/>
      <c r="CT12" s="374"/>
      <c r="CU12" s="374"/>
      <c r="CV12" s="374"/>
      <c r="CW12" s="374"/>
      <c r="CX12" s="374"/>
      <c r="CY12" s="374"/>
      <c r="CZ12" s="374"/>
      <c r="DA12" s="374"/>
      <c r="DB12" s="374"/>
      <c r="DC12" s="374"/>
      <c r="DD12" s="374"/>
      <c r="DE12" s="374"/>
    </row>
    <row r="13" spans="1:109" s="262" customFormat="1" ht="13.2" x14ac:dyDescent="0.2">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374"/>
      <c r="BU13" s="374"/>
      <c r="BV13" s="374"/>
      <c r="BW13" s="374"/>
      <c r="BX13" s="374"/>
      <c r="BY13" s="374"/>
      <c r="BZ13" s="374"/>
      <c r="CA13" s="374"/>
      <c r="CB13" s="374"/>
      <c r="CC13" s="374"/>
      <c r="CD13" s="374"/>
      <c r="CE13" s="374"/>
      <c r="CF13" s="374"/>
      <c r="CG13" s="374"/>
      <c r="CH13" s="374"/>
      <c r="CI13" s="374"/>
      <c r="CJ13" s="374"/>
      <c r="CK13" s="374"/>
      <c r="CL13" s="374"/>
      <c r="CM13" s="374"/>
      <c r="CN13" s="374"/>
      <c r="CO13" s="374"/>
      <c r="CP13" s="374"/>
      <c r="CQ13" s="374"/>
      <c r="CR13" s="374"/>
      <c r="CS13" s="374"/>
      <c r="CT13" s="374"/>
      <c r="CU13" s="374"/>
      <c r="CV13" s="374"/>
      <c r="CW13" s="374"/>
      <c r="CX13" s="374"/>
      <c r="CY13" s="374"/>
      <c r="CZ13" s="374"/>
      <c r="DA13" s="374"/>
      <c r="DB13" s="374"/>
      <c r="DC13" s="374"/>
      <c r="DD13" s="374"/>
      <c r="DE13" s="374"/>
    </row>
    <row r="14" spans="1:109" s="262" customFormat="1" ht="13.2" x14ac:dyDescent="0.2">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4"/>
      <c r="CO14" s="374"/>
      <c r="CP14" s="374"/>
      <c r="CQ14" s="374"/>
      <c r="CR14" s="374"/>
      <c r="CS14" s="374"/>
      <c r="CT14" s="374"/>
      <c r="CU14" s="374"/>
      <c r="CV14" s="374"/>
      <c r="CW14" s="374"/>
      <c r="CX14" s="374"/>
      <c r="CY14" s="374"/>
      <c r="CZ14" s="374"/>
      <c r="DA14" s="374"/>
      <c r="DB14" s="374"/>
      <c r="DC14" s="374"/>
      <c r="DD14" s="374"/>
      <c r="DE14" s="374"/>
    </row>
    <row r="15" spans="1:109" s="262" customFormat="1" ht="13.2" x14ac:dyDescent="0.2">
      <c r="A15" s="373"/>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374"/>
      <c r="BZ15" s="374"/>
      <c r="CA15" s="374"/>
      <c r="CB15" s="374"/>
      <c r="CC15" s="374"/>
      <c r="CD15" s="374"/>
      <c r="CE15" s="374"/>
      <c r="CF15" s="374"/>
      <c r="CG15" s="374"/>
      <c r="CH15" s="374"/>
      <c r="CI15" s="374"/>
      <c r="CJ15" s="374"/>
      <c r="CK15" s="374"/>
      <c r="CL15" s="374"/>
      <c r="CM15" s="374"/>
      <c r="CN15" s="374"/>
      <c r="CO15" s="374"/>
      <c r="CP15" s="374"/>
      <c r="CQ15" s="374"/>
      <c r="CR15" s="374"/>
      <c r="CS15" s="374"/>
      <c r="CT15" s="374"/>
      <c r="CU15" s="374"/>
      <c r="CV15" s="374"/>
      <c r="CW15" s="374"/>
      <c r="CX15" s="374"/>
      <c r="CY15" s="374"/>
      <c r="CZ15" s="374"/>
      <c r="DA15" s="374"/>
      <c r="DB15" s="374"/>
      <c r="DC15" s="374"/>
      <c r="DD15" s="374"/>
      <c r="DE15" s="374"/>
    </row>
    <row r="16" spans="1:109" s="262" customFormat="1" ht="13.2" x14ac:dyDescent="0.2">
      <c r="A16" s="373"/>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74"/>
      <c r="CS16" s="374"/>
      <c r="CT16" s="374"/>
      <c r="CU16" s="374"/>
      <c r="CV16" s="374"/>
      <c r="CW16" s="374"/>
      <c r="CX16" s="374"/>
      <c r="CY16" s="374"/>
      <c r="CZ16" s="374"/>
      <c r="DA16" s="374"/>
      <c r="DB16" s="374"/>
      <c r="DC16" s="374"/>
      <c r="DD16" s="374"/>
      <c r="DE16" s="374"/>
    </row>
    <row r="17" spans="1:109" s="262" customFormat="1" ht="13.2" x14ac:dyDescent="0.2">
      <c r="A17" s="373"/>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c r="BW17" s="374"/>
      <c r="BX17" s="374"/>
      <c r="BY17" s="374"/>
      <c r="BZ17" s="374"/>
      <c r="CA17" s="374"/>
      <c r="CB17" s="374"/>
      <c r="CC17" s="374"/>
      <c r="CD17" s="374"/>
      <c r="CE17" s="374"/>
      <c r="CF17" s="374"/>
      <c r="CG17" s="374"/>
      <c r="CH17" s="374"/>
      <c r="CI17" s="374"/>
      <c r="CJ17" s="374"/>
      <c r="CK17" s="374"/>
      <c r="CL17" s="374"/>
      <c r="CM17" s="374"/>
      <c r="CN17" s="374"/>
      <c r="CO17" s="374"/>
      <c r="CP17" s="374"/>
      <c r="CQ17" s="374"/>
      <c r="CR17" s="374"/>
      <c r="CS17" s="374"/>
      <c r="CT17" s="374"/>
      <c r="CU17" s="374"/>
      <c r="CV17" s="374"/>
      <c r="CW17" s="374"/>
      <c r="CX17" s="374"/>
      <c r="CY17" s="374"/>
      <c r="CZ17" s="374"/>
      <c r="DA17" s="374"/>
      <c r="DB17" s="374"/>
      <c r="DC17" s="374"/>
      <c r="DD17" s="374"/>
      <c r="DE17" s="374"/>
    </row>
    <row r="18" spans="1:109" s="262" customFormat="1" ht="13.2" x14ac:dyDescent="0.2">
      <c r="A18" s="373"/>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374"/>
      <c r="BW18" s="374"/>
      <c r="BX18" s="374"/>
      <c r="BY18" s="374"/>
      <c r="BZ18" s="374"/>
      <c r="CA18" s="374"/>
      <c r="CB18" s="374"/>
      <c r="CC18" s="374"/>
      <c r="CD18" s="374"/>
      <c r="CE18" s="374"/>
      <c r="CF18" s="374"/>
      <c r="CG18" s="374"/>
      <c r="CH18" s="374"/>
      <c r="CI18" s="374"/>
      <c r="CJ18" s="374"/>
      <c r="CK18" s="374"/>
      <c r="CL18" s="374"/>
      <c r="CM18" s="374"/>
      <c r="CN18" s="374"/>
      <c r="CO18" s="374"/>
      <c r="CP18" s="374"/>
      <c r="CQ18" s="374"/>
      <c r="CR18" s="374"/>
      <c r="CS18" s="374"/>
      <c r="CT18" s="374"/>
      <c r="CU18" s="374"/>
      <c r="CV18" s="374"/>
      <c r="CW18" s="374"/>
      <c r="CX18" s="374"/>
      <c r="CY18" s="374"/>
      <c r="CZ18" s="374"/>
      <c r="DA18" s="374"/>
      <c r="DB18" s="374"/>
      <c r="DC18" s="374"/>
      <c r="DD18" s="374"/>
      <c r="DE18" s="374"/>
    </row>
    <row r="19" spans="1:109" ht="13.2" x14ac:dyDescent="0.2">
      <c r="DD19" s="373"/>
      <c r="DE19" s="373"/>
    </row>
    <row r="20" spans="1:109" ht="13.2" x14ac:dyDescent="0.2">
      <c r="DD20" s="373"/>
      <c r="DE20" s="373"/>
    </row>
    <row r="21" spans="1:109" ht="17.25" customHeight="1" x14ac:dyDescent="0.2">
      <c r="B21" s="375"/>
      <c r="C21" s="376"/>
      <c r="D21" s="376"/>
      <c r="E21" s="376"/>
      <c r="F21" s="376"/>
      <c r="G21" s="376"/>
      <c r="H21" s="376"/>
      <c r="I21" s="376"/>
      <c r="J21" s="376"/>
      <c r="K21" s="376"/>
      <c r="L21" s="376"/>
      <c r="M21" s="376"/>
      <c r="N21" s="377"/>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7"/>
      <c r="AU21" s="376"/>
      <c r="AV21" s="376"/>
      <c r="AW21" s="376"/>
      <c r="AX21" s="376"/>
      <c r="AY21" s="376"/>
      <c r="AZ21" s="376"/>
      <c r="BA21" s="376"/>
      <c r="BB21" s="376"/>
      <c r="BC21" s="376"/>
      <c r="BD21" s="376"/>
      <c r="BE21" s="376"/>
      <c r="BF21" s="377"/>
      <c r="BG21" s="376"/>
      <c r="BH21" s="376"/>
      <c r="BI21" s="376"/>
      <c r="BJ21" s="376"/>
      <c r="BK21" s="376"/>
      <c r="BL21" s="376"/>
      <c r="BM21" s="376"/>
      <c r="BN21" s="376"/>
      <c r="BO21" s="376"/>
      <c r="BP21" s="376"/>
      <c r="BQ21" s="376"/>
      <c r="BR21" s="377"/>
      <c r="BS21" s="376"/>
      <c r="BT21" s="376"/>
      <c r="BU21" s="376"/>
      <c r="BV21" s="376"/>
      <c r="BW21" s="376"/>
      <c r="BX21" s="376"/>
      <c r="BY21" s="376"/>
      <c r="BZ21" s="376"/>
      <c r="CA21" s="376"/>
      <c r="CB21" s="376"/>
      <c r="CC21" s="376"/>
      <c r="CD21" s="377"/>
      <c r="CE21" s="376"/>
      <c r="CF21" s="376"/>
      <c r="CG21" s="376"/>
      <c r="CH21" s="376"/>
      <c r="CI21" s="376"/>
      <c r="CJ21" s="376"/>
      <c r="CK21" s="376"/>
      <c r="CL21" s="376"/>
      <c r="CM21" s="376"/>
      <c r="CN21" s="376"/>
      <c r="CO21" s="376"/>
      <c r="CP21" s="377"/>
      <c r="CQ21" s="376"/>
      <c r="CR21" s="376"/>
      <c r="CS21" s="376"/>
      <c r="CT21" s="376"/>
      <c r="CU21" s="376"/>
      <c r="CV21" s="376"/>
      <c r="CW21" s="376"/>
      <c r="CX21" s="376"/>
      <c r="CY21" s="376"/>
      <c r="CZ21" s="376"/>
      <c r="DA21" s="376"/>
      <c r="DB21" s="377"/>
      <c r="DC21" s="376"/>
      <c r="DD21" s="378"/>
      <c r="DE21" s="373"/>
    </row>
    <row r="22" spans="1:109" ht="17.25" customHeight="1" x14ac:dyDescent="0.2">
      <c r="B22" s="379"/>
    </row>
    <row r="23" spans="1:109" ht="13.2" x14ac:dyDescent="0.2">
      <c r="B23" s="379"/>
    </row>
    <row r="24" spans="1:109" ht="13.2" x14ac:dyDescent="0.2">
      <c r="B24" s="379"/>
    </row>
    <row r="25" spans="1:109" ht="13.2" x14ac:dyDescent="0.2">
      <c r="B25" s="379"/>
    </row>
    <row r="26" spans="1:109" ht="13.2" x14ac:dyDescent="0.2">
      <c r="B26" s="379"/>
    </row>
    <row r="27" spans="1:109" ht="13.2" x14ac:dyDescent="0.2">
      <c r="B27" s="379"/>
    </row>
    <row r="28" spans="1:109" ht="13.2" x14ac:dyDescent="0.2">
      <c r="B28" s="379"/>
    </row>
    <row r="29" spans="1:109" ht="13.2" x14ac:dyDescent="0.2">
      <c r="B29" s="379"/>
    </row>
    <row r="30" spans="1:109" ht="13.2" x14ac:dyDescent="0.2">
      <c r="B30" s="379"/>
    </row>
    <row r="31" spans="1:109" ht="13.2" x14ac:dyDescent="0.2">
      <c r="B31" s="379"/>
    </row>
    <row r="32" spans="1:109" ht="13.2" x14ac:dyDescent="0.2">
      <c r="B32" s="379"/>
    </row>
    <row r="33" spans="2:109" ht="13.2" x14ac:dyDescent="0.2">
      <c r="B33" s="379"/>
    </row>
    <row r="34" spans="2:109" ht="13.2" x14ac:dyDescent="0.2">
      <c r="B34" s="379"/>
    </row>
    <row r="35" spans="2:109" ht="13.2" x14ac:dyDescent="0.2">
      <c r="B35" s="379"/>
    </row>
    <row r="36" spans="2:109" ht="13.2" x14ac:dyDescent="0.2">
      <c r="B36" s="379"/>
    </row>
    <row r="37" spans="2:109" ht="13.2" x14ac:dyDescent="0.2">
      <c r="B37" s="379"/>
    </row>
    <row r="38" spans="2:109" ht="13.2" x14ac:dyDescent="0.2">
      <c r="B38" s="379"/>
    </row>
    <row r="39" spans="2:109" ht="13.2" x14ac:dyDescent="0.2">
      <c r="B39" s="381"/>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c r="BW39" s="382"/>
      <c r="BX39" s="382"/>
      <c r="BY39" s="382"/>
      <c r="BZ39" s="382"/>
      <c r="CA39" s="382"/>
      <c r="CB39" s="382"/>
      <c r="CC39" s="382"/>
      <c r="CD39" s="382"/>
      <c r="CE39" s="382"/>
      <c r="CF39" s="382"/>
      <c r="CG39" s="382"/>
      <c r="CH39" s="382"/>
      <c r="CI39" s="382"/>
      <c r="CJ39" s="382"/>
      <c r="CK39" s="382"/>
      <c r="CL39" s="382"/>
      <c r="CM39" s="382"/>
      <c r="CN39" s="382"/>
      <c r="CO39" s="382"/>
      <c r="CP39" s="382"/>
      <c r="CQ39" s="382"/>
      <c r="CR39" s="382"/>
      <c r="CS39" s="382"/>
      <c r="CT39" s="382"/>
      <c r="CU39" s="382"/>
      <c r="CV39" s="382"/>
      <c r="CW39" s="382"/>
      <c r="CX39" s="382"/>
      <c r="CY39" s="382"/>
      <c r="CZ39" s="382"/>
      <c r="DA39" s="382"/>
      <c r="DB39" s="382"/>
      <c r="DC39" s="382"/>
      <c r="DD39" s="383"/>
    </row>
    <row r="40" spans="2:109" ht="13.2" x14ac:dyDescent="0.2">
      <c r="B40" s="384"/>
      <c r="DD40" s="384"/>
      <c r="DE40" s="373"/>
    </row>
    <row r="41" spans="2:109" ht="16.2" x14ac:dyDescent="0.2">
      <c r="B41" s="385" t="s">
        <v>611</v>
      </c>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8"/>
    </row>
    <row r="42" spans="2:109" ht="13.2" x14ac:dyDescent="0.2">
      <c r="B42" s="379"/>
      <c r="G42" s="386"/>
      <c r="I42" s="387"/>
      <c r="J42" s="387"/>
      <c r="K42" s="387"/>
      <c r="AM42" s="386"/>
      <c r="AN42" s="386" t="s">
        <v>612</v>
      </c>
      <c r="AP42" s="387"/>
      <c r="AQ42" s="387"/>
      <c r="AR42" s="387"/>
      <c r="AY42" s="386"/>
      <c r="BA42" s="387"/>
      <c r="BB42" s="387"/>
      <c r="BC42" s="387"/>
      <c r="BK42" s="386"/>
      <c r="BM42" s="387"/>
      <c r="BN42" s="387"/>
      <c r="BO42" s="387"/>
      <c r="BW42" s="386"/>
      <c r="BY42" s="387"/>
      <c r="BZ42" s="387"/>
      <c r="CA42" s="387"/>
      <c r="CI42" s="386"/>
      <c r="CK42" s="387"/>
      <c r="CL42" s="387"/>
      <c r="CM42" s="387"/>
      <c r="CU42" s="386"/>
      <c r="CW42" s="387"/>
      <c r="CX42" s="387"/>
      <c r="CY42" s="387"/>
    </row>
    <row r="43" spans="2:109" ht="13.5" customHeight="1" x14ac:dyDescent="0.2">
      <c r="B43" s="379"/>
      <c r="AN43" s="1287" t="s">
        <v>613</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2" x14ac:dyDescent="0.2">
      <c r="B44" s="379"/>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2" x14ac:dyDescent="0.2">
      <c r="B45" s="379"/>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2" x14ac:dyDescent="0.2">
      <c r="B46" s="379"/>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2" x14ac:dyDescent="0.2">
      <c r="B47" s="379"/>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2" x14ac:dyDescent="0.2">
      <c r="B48" s="379"/>
      <c r="H48" s="388"/>
      <c r="I48" s="388"/>
      <c r="J48" s="388"/>
      <c r="AN48" s="388"/>
      <c r="AO48" s="388"/>
      <c r="AP48" s="388"/>
      <c r="AZ48" s="388"/>
      <c r="BA48" s="388"/>
      <c r="BB48" s="388"/>
      <c r="BL48" s="388"/>
      <c r="BM48" s="388"/>
      <c r="BN48" s="388"/>
      <c r="BX48" s="388"/>
      <c r="BY48" s="388"/>
      <c r="BZ48" s="388"/>
      <c r="CJ48" s="388"/>
      <c r="CK48" s="388"/>
      <c r="CL48" s="388"/>
      <c r="CV48" s="388"/>
      <c r="CW48" s="388"/>
      <c r="CX48" s="388"/>
    </row>
    <row r="49" spans="1:109" ht="13.2" x14ac:dyDescent="0.2">
      <c r="B49" s="379"/>
      <c r="AN49" s="373" t="s">
        <v>614</v>
      </c>
    </row>
    <row r="50" spans="1:109" ht="13.2" x14ac:dyDescent="0.2">
      <c r="B50" s="379"/>
      <c r="G50" s="1280"/>
      <c r="H50" s="1280"/>
      <c r="I50" s="1280"/>
      <c r="J50" s="1280"/>
      <c r="K50" s="389"/>
      <c r="L50" s="389"/>
      <c r="M50" s="390"/>
      <c r="N50" s="390"/>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84" t="s">
        <v>571</v>
      </c>
      <c r="BQ50" s="1284"/>
      <c r="BR50" s="1284"/>
      <c r="BS50" s="1284"/>
      <c r="BT50" s="1284"/>
      <c r="BU50" s="1284"/>
      <c r="BV50" s="1284"/>
      <c r="BW50" s="1284"/>
      <c r="BX50" s="1284" t="s">
        <v>572</v>
      </c>
      <c r="BY50" s="1284"/>
      <c r="BZ50" s="1284"/>
      <c r="CA50" s="1284"/>
      <c r="CB50" s="1284"/>
      <c r="CC50" s="1284"/>
      <c r="CD50" s="1284"/>
      <c r="CE50" s="1284"/>
      <c r="CF50" s="1284" t="s">
        <v>573</v>
      </c>
      <c r="CG50" s="1284"/>
      <c r="CH50" s="1284"/>
      <c r="CI50" s="1284"/>
      <c r="CJ50" s="1284"/>
      <c r="CK50" s="1284"/>
      <c r="CL50" s="1284"/>
      <c r="CM50" s="1284"/>
      <c r="CN50" s="1284" t="s">
        <v>574</v>
      </c>
      <c r="CO50" s="1284"/>
      <c r="CP50" s="1284"/>
      <c r="CQ50" s="1284"/>
      <c r="CR50" s="1284"/>
      <c r="CS50" s="1284"/>
      <c r="CT50" s="1284"/>
      <c r="CU50" s="1284"/>
      <c r="CV50" s="1284" t="s">
        <v>575</v>
      </c>
      <c r="CW50" s="1284"/>
      <c r="CX50" s="1284"/>
      <c r="CY50" s="1284"/>
      <c r="CZ50" s="1284"/>
      <c r="DA50" s="1284"/>
      <c r="DB50" s="1284"/>
      <c r="DC50" s="1284"/>
    </row>
    <row r="51" spans="1:109" ht="13.5" customHeight="1" x14ac:dyDescent="0.2">
      <c r="B51" s="379"/>
      <c r="G51" s="1297"/>
      <c r="H51" s="1297"/>
      <c r="I51" s="1298"/>
      <c r="J51" s="1298"/>
      <c r="K51" s="1296"/>
      <c r="L51" s="1296"/>
      <c r="M51" s="1296"/>
      <c r="N51" s="1296"/>
      <c r="AM51" s="388"/>
      <c r="AN51" s="1286" t="s">
        <v>615</v>
      </c>
      <c r="AO51" s="1286"/>
      <c r="AP51" s="1286"/>
      <c r="AQ51" s="1286"/>
      <c r="AR51" s="1286"/>
      <c r="AS51" s="1286"/>
      <c r="AT51" s="1286"/>
      <c r="AU51" s="1286"/>
      <c r="AV51" s="1286"/>
      <c r="AW51" s="1286"/>
      <c r="AX51" s="1286"/>
      <c r="AY51" s="1286"/>
      <c r="AZ51" s="1286"/>
      <c r="BA51" s="1286"/>
      <c r="BB51" s="1286" t="s">
        <v>616</v>
      </c>
      <c r="BC51" s="1286"/>
      <c r="BD51" s="1286"/>
      <c r="BE51" s="1286"/>
      <c r="BF51" s="1286"/>
      <c r="BG51" s="1286"/>
      <c r="BH51" s="1286"/>
      <c r="BI51" s="1286"/>
      <c r="BJ51" s="1286"/>
      <c r="BK51" s="1286"/>
      <c r="BL51" s="1286"/>
      <c r="BM51" s="1286"/>
      <c r="BN51" s="1286"/>
      <c r="BO51" s="1286"/>
      <c r="BP51" s="1285"/>
      <c r="BQ51" s="1285"/>
      <c r="BR51" s="1285"/>
      <c r="BS51" s="1285"/>
      <c r="BT51" s="1285"/>
      <c r="BU51" s="1285"/>
      <c r="BV51" s="1285"/>
      <c r="BW51" s="1285"/>
      <c r="BX51" s="1285"/>
      <c r="BY51" s="1285"/>
      <c r="BZ51" s="1285"/>
      <c r="CA51" s="1285"/>
      <c r="CB51" s="1285"/>
      <c r="CC51" s="1285"/>
      <c r="CD51" s="1285"/>
      <c r="CE51" s="1285"/>
      <c r="CF51" s="1285"/>
      <c r="CG51" s="1285"/>
      <c r="CH51" s="1285"/>
      <c r="CI51" s="1285"/>
      <c r="CJ51" s="1285"/>
      <c r="CK51" s="1285"/>
      <c r="CL51" s="1285"/>
      <c r="CM51" s="1285"/>
      <c r="CN51" s="1285"/>
      <c r="CO51" s="1285"/>
      <c r="CP51" s="1285"/>
      <c r="CQ51" s="1285"/>
      <c r="CR51" s="1285"/>
      <c r="CS51" s="1285"/>
      <c r="CT51" s="1285"/>
      <c r="CU51" s="1285"/>
      <c r="CV51" s="1285"/>
      <c r="CW51" s="1285"/>
      <c r="CX51" s="1285"/>
      <c r="CY51" s="1285"/>
      <c r="CZ51" s="1285"/>
      <c r="DA51" s="1285"/>
      <c r="DB51" s="1285"/>
      <c r="DC51" s="1285"/>
    </row>
    <row r="52" spans="1:109" ht="13.2" x14ac:dyDescent="0.2">
      <c r="B52" s="379"/>
      <c r="G52" s="1297"/>
      <c r="H52" s="1297"/>
      <c r="I52" s="1298"/>
      <c r="J52" s="1298"/>
      <c r="K52" s="1296"/>
      <c r="L52" s="1296"/>
      <c r="M52" s="1296"/>
      <c r="N52" s="1296"/>
      <c r="AM52" s="388"/>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2" x14ac:dyDescent="0.2">
      <c r="A53" s="387"/>
      <c r="B53" s="379"/>
      <c r="G53" s="1297"/>
      <c r="H53" s="1297"/>
      <c r="I53" s="1280"/>
      <c r="J53" s="1280"/>
      <c r="K53" s="1296"/>
      <c r="L53" s="1296"/>
      <c r="M53" s="1296"/>
      <c r="N53" s="1296"/>
      <c r="AM53" s="388"/>
      <c r="AN53" s="1286"/>
      <c r="AO53" s="1286"/>
      <c r="AP53" s="1286"/>
      <c r="AQ53" s="1286"/>
      <c r="AR53" s="1286"/>
      <c r="AS53" s="1286"/>
      <c r="AT53" s="1286"/>
      <c r="AU53" s="1286"/>
      <c r="AV53" s="1286"/>
      <c r="AW53" s="1286"/>
      <c r="AX53" s="1286"/>
      <c r="AY53" s="1286"/>
      <c r="AZ53" s="1286"/>
      <c r="BA53" s="1286"/>
      <c r="BB53" s="1286" t="s">
        <v>617</v>
      </c>
      <c r="BC53" s="1286"/>
      <c r="BD53" s="1286"/>
      <c r="BE53" s="1286"/>
      <c r="BF53" s="1286"/>
      <c r="BG53" s="1286"/>
      <c r="BH53" s="1286"/>
      <c r="BI53" s="1286"/>
      <c r="BJ53" s="1286"/>
      <c r="BK53" s="1286"/>
      <c r="BL53" s="1286"/>
      <c r="BM53" s="1286"/>
      <c r="BN53" s="1286"/>
      <c r="BO53" s="1286"/>
      <c r="BP53" s="1285">
        <v>50.1</v>
      </c>
      <c r="BQ53" s="1285"/>
      <c r="BR53" s="1285"/>
      <c r="BS53" s="1285"/>
      <c r="BT53" s="1285"/>
      <c r="BU53" s="1285"/>
      <c r="BV53" s="1285"/>
      <c r="BW53" s="1285"/>
      <c r="BX53" s="1285">
        <v>50.2</v>
      </c>
      <c r="BY53" s="1285"/>
      <c r="BZ53" s="1285"/>
      <c r="CA53" s="1285"/>
      <c r="CB53" s="1285"/>
      <c r="CC53" s="1285"/>
      <c r="CD53" s="1285"/>
      <c r="CE53" s="1285"/>
      <c r="CF53" s="1285">
        <v>52.3</v>
      </c>
      <c r="CG53" s="1285"/>
      <c r="CH53" s="1285"/>
      <c r="CI53" s="1285"/>
      <c r="CJ53" s="1285"/>
      <c r="CK53" s="1285"/>
      <c r="CL53" s="1285"/>
      <c r="CM53" s="1285"/>
      <c r="CN53" s="1285">
        <v>49.7</v>
      </c>
      <c r="CO53" s="1285"/>
      <c r="CP53" s="1285"/>
      <c r="CQ53" s="1285"/>
      <c r="CR53" s="1285"/>
      <c r="CS53" s="1285"/>
      <c r="CT53" s="1285"/>
      <c r="CU53" s="1285"/>
      <c r="CV53" s="1285">
        <v>51.5</v>
      </c>
      <c r="CW53" s="1285"/>
      <c r="CX53" s="1285"/>
      <c r="CY53" s="1285"/>
      <c r="CZ53" s="1285"/>
      <c r="DA53" s="1285"/>
      <c r="DB53" s="1285"/>
      <c r="DC53" s="1285"/>
    </row>
    <row r="54" spans="1:109" ht="13.2" x14ac:dyDescent="0.2">
      <c r="A54" s="387"/>
      <c r="B54" s="379"/>
      <c r="G54" s="1297"/>
      <c r="H54" s="1297"/>
      <c r="I54" s="1280"/>
      <c r="J54" s="1280"/>
      <c r="K54" s="1296"/>
      <c r="L54" s="1296"/>
      <c r="M54" s="1296"/>
      <c r="N54" s="1296"/>
      <c r="AM54" s="388"/>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2" x14ac:dyDescent="0.2">
      <c r="A55" s="387"/>
      <c r="B55" s="379"/>
      <c r="G55" s="1280"/>
      <c r="H55" s="1280"/>
      <c r="I55" s="1280"/>
      <c r="J55" s="1280"/>
      <c r="K55" s="1296"/>
      <c r="L55" s="1296"/>
      <c r="M55" s="1296"/>
      <c r="N55" s="1296"/>
      <c r="AN55" s="1284" t="s">
        <v>618</v>
      </c>
      <c r="AO55" s="1284"/>
      <c r="AP55" s="1284"/>
      <c r="AQ55" s="1284"/>
      <c r="AR55" s="1284"/>
      <c r="AS55" s="1284"/>
      <c r="AT55" s="1284"/>
      <c r="AU55" s="1284"/>
      <c r="AV55" s="1284"/>
      <c r="AW55" s="1284"/>
      <c r="AX55" s="1284"/>
      <c r="AY55" s="1284"/>
      <c r="AZ55" s="1284"/>
      <c r="BA55" s="1284"/>
      <c r="BB55" s="1286" t="s">
        <v>616</v>
      </c>
      <c r="BC55" s="1286"/>
      <c r="BD55" s="1286"/>
      <c r="BE55" s="1286"/>
      <c r="BF55" s="1286"/>
      <c r="BG55" s="1286"/>
      <c r="BH55" s="1286"/>
      <c r="BI55" s="1286"/>
      <c r="BJ55" s="1286"/>
      <c r="BK55" s="1286"/>
      <c r="BL55" s="1286"/>
      <c r="BM55" s="1286"/>
      <c r="BN55" s="1286"/>
      <c r="BO55" s="1286"/>
      <c r="BP55" s="1285">
        <v>0</v>
      </c>
      <c r="BQ55" s="1285"/>
      <c r="BR55" s="1285"/>
      <c r="BS55" s="1285"/>
      <c r="BT55" s="1285"/>
      <c r="BU55" s="1285"/>
      <c r="BV55" s="1285"/>
      <c r="BW55" s="1285"/>
      <c r="BX55" s="1285">
        <v>0</v>
      </c>
      <c r="BY55" s="1285"/>
      <c r="BZ55" s="1285"/>
      <c r="CA55" s="1285"/>
      <c r="CB55" s="1285"/>
      <c r="CC55" s="1285"/>
      <c r="CD55" s="1285"/>
      <c r="CE55" s="1285"/>
      <c r="CF55" s="1285">
        <v>0</v>
      </c>
      <c r="CG55" s="1285"/>
      <c r="CH55" s="1285"/>
      <c r="CI55" s="1285"/>
      <c r="CJ55" s="1285"/>
      <c r="CK55" s="1285"/>
      <c r="CL55" s="1285"/>
      <c r="CM55" s="1285"/>
      <c r="CN55" s="1285">
        <v>0</v>
      </c>
      <c r="CO55" s="1285"/>
      <c r="CP55" s="1285"/>
      <c r="CQ55" s="1285"/>
      <c r="CR55" s="1285"/>
      <c r="CS55" s="1285"/>
      <c r="CT55" s="1285"/>
      <c r="CU55" s="1285"/>
      <c r="CV55" s="1285">
        <v>0</v>
      </c>
      <c r="CW55" s="1285"/>
      <c r="CX55" s="1285"/>
      <c r="CY55" s="1285"/>
      <c r="CZ55" s="1285"/>
      <c r="DA55" s="1285"/>
      <c r="DB55" s="1285"/>
      <c r="DC55" s="1285"/>
    </row>
    <row r="56" spans="1:109" ht="13.2" x14ac:dyDescent="0.2">
      <c r="A56" s="387"/>
      <c r="B56" s="379"/>
      <c r="G56" s="1280"/>
      <c r="H56" s="1280"/>
      <c r="I56" s="1280"/>
      <c r="J56" s="1280"/>
      <c r="K56" s="1296"/>
      <c r="L56" s="1296"/>
      <c r="M56" s="1296"/>
      <c r="N56" s="1296"/>
      <c r="AN56" s="1284"/>
      <c r="AO56" s="1284"/>
      <c r="AP56" s="1284"/>
      <c r="AQ56" s="1284"/>
      <c r="AR56" s="1284"/>
      <c r="AS56" s="1284"/>
      <c r="AT56" s="1284"/>
      <c r="AU56" s="1284"/>
      <c r="AV56" s="1284"/>
      <c r="AW56" s="1284"/>
      <c r="AX56" s="1284"/>
      <c r="AY56" s="1284"/>
      <c r="AZ56" s="1284"/>
      <c r="BA56" s="1284"/>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7" customFormat="1" ht="13.2" x14ac:dyDescent="0.2">
      <c r="B57" s="391"/>
      <c r="G57" s="1280"/>
      <c r="H57" s="1280"/>
      <c r="I57" s="1299"/>
      <c r="J57" s="1299"/>
      <c r="K57" s="1296"/>
      <c r="L57" s="1296"/>
      <c r="M57" s="1296"/>
      <c r="N57" s="1296"/>
      <c r="AM57" s="373"/>
      <c r="AN57" s="1284"/>
      <c r="AO57" s="1284"/>
      <c r="AP57" s="1284"/>
      <c r="AQ57" s="1284"/>
      <c r="AR57" s="1284"/>
      <c r="AS57" s="1284"/>
      <c r="AT57" s="1284"/>
      <c r="AU57" s="1284"/>
      <c r="AV57" s="1284"/>
      <c r="AW57" s="1284"/>
      <c r="AX57" s="1284"/>
      <c r="AY57" s="1284"/>
      <c r="AZ57" s="1284"/>
      <c r="BA57" s="1284"/>
      <c r="BB57" s="1286" t="s">
        <v>617</v>
      </c>
      <c r="BC57" s="1286"/>
      <c r="BD57" s="1286"/>
      <c r="BE57" s="1286"/>
      <c r="BF57" s="1286"/>
      <c r="BG57" s="1286"/>
      <c r="BH57" s="1286"/>
      <c r="BI57" s="1286"/>
      <c r="BJ57" s="1286"/>
      <c r="BK57" s="1286"/>
      <c r="BL57" s="1286"/>
      <c r="BM57" s="1286"/>
      <c r="BN57" s="1286"/>
      <c r="BO57" s="1286"/>
      <c r="BP57" s="1285">
        <v>59.1</v>
      </c>
      <c r="BQ57" s="1285"/>
      <c r="BR57" s="1285"/>
      <c r="BS57" s="1285"/>
      <c r="BT57" s="1285"/>
      <c r="BU57" s="1285"/>
      <c r="BV57" s="1285"/>
      <c r="BW57" s="1285"/>
      <c r="BX57" s="1285">
        <v>61.2</v>
      </c>
      <c r="BY57" s="1285"/>
      <c r="BZ57" s="1285"/>
      <c r="CA57" s="1285"/>
      <c r="CB57" s="1285"/>
      <c r="CC57" s="1285"/>
      <c r="CD57" s="1285"/>
      <c r="CE57" s="1285"/>
      <c r="CF57" s="1285">
        <v>62.8</v>
      </c>
      <c r="CG57" s="1285"/>
      <c r="CH57" s="1285"/>
      <c r="CI57" s="1285"/>
      <c r="CJ57" s="1285"/>
      <c r="CK57" s="1285"/>
      <c r="CL57" s="1285"/>
      <c r="CM57" s="1285"/>
      <c r="CN57" s="1285">
        <v>64.099999999999994</v>
      </c>
      <c r="CO57" s="1285"/>
      <c r="CP57" s="1285"/>
      <c r="CQ57" s="1285"/>
      <c r="CR57" s="1285"/>
      <c r="CS57" s="1285"/>
      <c r="CT57" s="1285"/>
      <c r="CU57" s="1285"/>
      <c r="CV57" s="1285">
        <v>66.3</v>
      </c>
      <c r="CW57" s="1285"/>
      <c r="CX57" s="1285"/>
      <c r="CY57" s="1285"/>
      <c r="CZ57" s="1285"/>
      <c r="DA57" s="1285"/>
      <c r="DB57" s="1285"/>
      <c r="DC57" s="1285"/>
      <c r="DD57" s="392"/>
      <c r="DE57" s="391"/>
    </row>
    <row r="58" spans="1:109" s="387" customFormat="1" ht="13.2" x14ac:dyDescent="0.2">
      <c r="A58" s="373"/>
      <c r="B58" s="391"/>
      <c r="G58" s="1280"/>
      <c r="H58" s="1280"/>
      <c r="I58" s="1299"/>
      <c r="J58" s="1299"/>
      <c r="K58" s="1296"/>
      <c r="L58" s="1296"/>
      <c r="M58" s="1296"/>
      <c r="N58" s="1296"/>
      <c r="AM58" s="373"/>
      <c r="AN58" s="1284"/>
      <c r="AO58" s="1284"/>
      <c r="AP58" s="1284"/>
      <c r="AQ58" s="1284"/>
      <c r="AR58" s="1284"/>
      <c r="AS58" s="1284"/>
      <c r="AT58" s="1284"/>
      <c r="AU58" s="1284"/>
      <c r="AV58" s="1284"/>
      <c r="AW58" s="1284"/>
      <c r="AX58" s="1284"/>
      <c r="AY58" s="1284"/>
      <c r="AZ58" s="1284"/>
      <c r="BA58" s="1284"/>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92"/>
      <c r="DE58" s="391"/>
    </row>
    <row r="59" spans="1:109" s="387" customFormat="1" ht="13.2" x14ac:dyDescent="0.2">
      <c r="A59" s="373"/>
      <c r="B59" s="391"/>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91"/>
    </row>
    <row r="60" spans="1:109" s="387" customFormat="1" ht="13.2" x14ac:dyDescent="0.2">
      <c r="A60" s="373"/>
      <c r="B60" s="391"/>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91"/>
    </row>
    <row r="61" spans="1:109" s="387" customFormat="1" ht="13.2" x14ac:dyDescent="0.2">
      <c r="A61" s="373"/>
      <c r="B61" s="394"/>
      <c r="C61" s="395"/>
      <c r="D61" s="395"/>
      <c r="E61" s="395"/>
      <c r="F61" s="395"/>
      <c r="G61" s="395"/>
      <c r="H61" s="395"/>
      <c r="I61" s="395"/>
      <c r="J61" s="395"/>
      <c r="K61" s="395"/>
      <c r="L61" s="395"/>
      <c r="M61" s="396"/>
      <c r="N61" s="396"/>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6"/>
      <c r="AT61" s="396"/>
      <c r="AU61" s="395"/>
      <c r="AV61" s="395"/>
      <c r="AW61" s="395"/>
      <c r="AX61" s="395"/>
      <c r="AY61" s="395"/>
      <c r="AZ61" s="395"/>
      <c r="BA61" s="395"/>
      <c r="BB61" s="395"/>
      <c r="BC61" s="395"/>
      <c r="BD61" s="395"/>
      <c r="BE61" s="396"/>
      <c r="BF61" s="396"/>
      <c r="BG61" s="395"/>
      <c r="BH61" s="395"/>
      <c r="BI61" s="395"/>
      <c r="BJ61" s="395"/>
      <c r="BK61" s="395"/>
      <c r="BL61" s="395"/>
      <c r="BM61" s="395"/>
      <c r="BN61" s="395"/>
      <c r="BO61" s="395"/>
      <c r="BP61" s="395"/>
      <c r="BQ61" s="396"/>
      <c r="BR61" s="396"/>
      <c r="BS61" s="395"/>
      <c r="BT61" s="395"/>
      <c r="BU61" s="395"/>
      <c r="BV61" s="395"/>
      <c r="BW61" s="395"/>
      <c r="BX61" s="395"/>
      <c r="BY61" s="395"/>
      <c r="BZ61" s="395"/>
      <c r="CA61" s="395"/>
      <c r="CB61" s="395"/>
      <c r="CC61" s="396"/>
      <c r="CD61" s="396"/>
      <c r="CE61" s="395"/>
      <c r="CF61" s="395"/>
      <c r="CG61" s="395"/>
      <c r="CH61" s="395"/>
      <c r="CI61" s="395"/>
      <c r="CJ61" s="395"/>
      <c r="CK61" s="395"/>
      <c r="CL61" s="395"/>
      <c r="CM61" s="395"/>
      <c r="CN61" s="395"/>
      <c r="CO61" s="396"/>
      <c r="CP61" s="396"/>
      <c r="CQ61" s="395"/>
      <c r="CR61" s="395"/>
      <c r="CS61" s="395"/>
      <c r="CT61" s="395"/>
      <c r="CU61" s="395"/>
      <c r="CV61" s="395"/>
      <c r="CW61" s="395"/>
      <c r="CX61" s="395"/>
      <c r="CY61" s="395"/>
      <c r="CZ61" s="395"/>
      <c r="DA61" s="396"/>
      <c r="DB61" s="396"/>
      <c r="DC61" s="396"/>
      <c r="DD61" s="397"/>
      <c r="DE61" s="391"/>
    </row>
    <row r="62" spans="1:109" ht="13.2" x14ac:dyDescent="0.2">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4"/>
      <c r="BW62" s="384"/>
      <c r="BX62" s="384"/>
      <c r="BY62" s="384"/>
      <c r="BZ62" s="384"/>
      <c r="CA62" s="384"/>
      <c r="CB62" s="384"/>
      <c r="CC62" s="384"/>
      <c r="CD62" s="384"/>
      <c r="CE62" s="384"/>
      <c r="CF62" s="384"/>
      <c r="CG62" s="384"/>
      <c r="CH62" s="384"/>
      <c r="CI62" s="384"/>
      <c r="CJ62" s="384"/>
      <c r="CK62" s="384"/>
      <c r="CL62" s="384"/>
      <c r="CM62" s="384"/>
      <c r="CN62" s="384"/>
      <c r="CO62" s="384"/>
      <c r="CP62" s="384"/>
      <c r="CQ62" s="384"/>
      <c r="CR62" s="384"/>
      <c r="CS62" s="384"/>
      <c r="CT62" s="384"/>
      <c r="CU62" s="384"/>
      <c r="CV62" s="384"/>
      <c r="CW62" s="384"/>
      <c r="CX62" s="384"/>
      <c r="CY62" s="384"/>
      <c r="CZ62" s="384"/>
      <c r="DA62" s="384"/>
      <c r="DB62" s="384"/>
      <c r="DC62" s="384"/>
      <c r="DD62" s="384"/>
      <c r="DE62" s="373"/>
    </row>
    <row r="63" spans="1:109" ht="16.2" x14ac:dyDescent="0.2">
      <c r="B63" s="398" t="s">
        <v>619</v>
      </c>
    </row>
    <row r="64" spans="1:109" ht="13.2" x14ac:dyDescent="0.2">
      <c r="B64" s="379"/>
      <c r="G64" s="386"/>
      <c r="I64" s="399"/>
      <c r="J64" s="399"/>
      <c r="K64" s="399"/>
      <c r="L64" s="399"/>
      <c r="M64" s="399"/>
      <c r="N64" s="400"/>
      <c r="AM64" s="386"/>
      <c r="AN64" s="386" t="s">
        <v>612</v>
      </c>
      <c r="AP64" s="387"/>
      <c r="AQ64" s="387"/>
      <c r="AR64" s="387"/>
      <c r="AY64" s="386"/>
      <c r="BA64" s="387"/>
      <c r="BB64" s="387"/>
      <c r="BC64" s="387"/>
      <c r="BK64" s="386"/>
      <c r="BM64" s="387"/>
      <c r="BN64" s="387"/>
      <c r="BO64" s="387"/>
      <c r="BW64" s="386"/>
      <c r="BY64" s="387"/>
      <c r="BZ64" s="387"/>
      <c r="CA64" s="387"/>
      <c r="CI64" s="386"/>
      <c r="CK64" s="387"/>
      <c r="CL64" s="387"/>
      <c r="CM64" s="387"/>
      <c r="CU64" s="386"/>
      <c r="CW64" s="387"/>
      <c r="CX64" s="387"/>
      <c r="CY64" s="387"/>
    </row>
    <row r="65" spans="2:107" ht="13.2" x14ac:dyDescent="0.2">
      <c r="B65" s="379"/>
      <c r="AN65" s="1287" t="s">
        <v>620</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2" x14ac:dyDescent="0.2">
      <c r="B66" s="379"/>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2" x14ac:dyDescent="0.2">
      <c r="B67" s="379"/>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2" x14ac:dyDescent="0.2">
      <c r="B68" s="379"/>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2" x14ac:dyDescent="0.2">
      <c r="B69" s="379"/>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2" x14ac:dyDescent="0.2">
      <c r="B70" s="379"/>
      <c r="H70" s="401"/>
      <c r="I70" s="401"/>
      <c r="J70" s="402"/>
      <c r="K70" s="402"/>
      <c r="L70" s="403"/>
      <c r="M70" s="402"/>
      <c r="N70" s="403"/>
      <c r="AN70" s="388"/>
      <c r="AO70" s="388"/>
      <c r="AP70" s="388"/>
      <c r="AZ70" s="388"/>
      <c r="BA70" s="388"/>
      <c r="BB70" s="388"/>
      <c r="BL70" s="388"/>
      <c r="BM70" s="388"/>
      <c r="BN70" s="388"/>
      <c r="BX70" s="388"/>
      <c r="BY70" s="388"/>
      <c r="BZ70" s="388"/>
      <c r="CJ70" s="388"/>
      <c r="CK70" s="388"/>
      <c r="CL70" s="388"/>
      <c r="CV70" s="388"/>
      <c r="CW70" s="388"/>
      <c r="CX70" s="388"/>
    </row>
    <row r="71" spans="2:107" ht="13.2" x14ac:dyDescent="0.2">
      <c r="B71" s="379"/>
      <c r="G71" s="404"/>
      <c r="I71" s="405"/>
      <c r="J71" s="402"/>
      <c r="K71" s="402"/>
      <c r="L71" s="403"/>
      <c r="M71" s="402"/>
      <c r="N71" s="403"/>
      <c r="AM71" s="404"/>
      <c r="AN71" s="373" t="s">
        <v>614</v>
      </c>
    </row>
    <row r="72" spans="2:107" ht="13.2" x14ac:dyDescent="0.2">
      <c r="B72" s="379"/>
      <c r="G72" s="1280"/>
      <c r="H72" s="1280"/>
      <c r="I72" s="1280"/>
      <c r="J72" s="1280"/>
      <c r="K72" s="389"/>
      <c r="L72" s="389"/>
      <c r="M72" s="390"/>
      <c r="N72" s="390"/>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84" t="s">
        <v>571</v>
      </c>
      <c r="BQ72" s="1284"/>
      <c r="BR72" s="1284"/>
      <c r="BS72" s="1284"/>
      <c r="BT72" s="1284"/>
      <c r="BU72" s="1284"/>
      <c r="BV72" s="1284"/>
      <c r="BW72" s="1284"/>
      <c r="BX72" s="1284" t="s">
        <v>572</v>
      </c>
      <c r="BY72" s="1284"/>
      <c r="BZ72" s="1284"/>
      <c r="CA72" s="1284"/>
      <c r="CB72" s="1284"/>
      <c r="CC72" s="1284"/>
      <c r="CD72" s="1284"/>
      <c r="CE72" s="1284"/>
      <c r="CF72" s="1284" t="s">
        <v>573</v>
      </c>
      <c r="CG72" s="1284"/>
      <c r="CH72" s="1284"/>
      <c r="CI72" s="1284"/>
      <c r="CJ72" s="1284"/>
      <c r="CK72" s="1284"/>
      <c r="CL72" s="1284"/>
      <c r="CM72" s="1284"/>
      <c r="CN72" s="1284" t="s">
        <v>574</v>
      </c>
      <c r="CO72" s="1284"/>
      <c r="CP72" s="1284"/>
      <c r="CQ72" s="1284"/>
      <c r="CR72" s="1284"/>
      <c r="CS72" s="1284"/>
      <c r="CT72" s="1284"/>
      <c r="CU72" s="1284"/>
      <c r="CV72" s="1284" t="s">
        <v>575</v>
      </c>
      <c r="CW72" s="1284"/>
      <c r="CX72" s="1284"/>
      <c r="CY72" s="1284"/>
      <c r="CZ72" s="1284"/>
      <c r="DA72" s="1284"/>
      <c r="DB72" s="1284"/>
      <c r="DC72" s="1284"/>
    </row>
    <row r="73" spans="2:107" ht="13.2" x14ac:dyDescent="0.2">
      <c r="B73" s="379"/>
      <c r="G73" s="1297"/>
      <c r="H73" s="1297"/>
      <c r="I73" s="1297"/>
      <c r="J73" s="1297"/>
      <c r="K73" s="1300"/>
      <c r="L73" s="1300"/>
      <c r="M73" s="1300"/>
      <c r="N73" s="1300"/>
      <c r="AM73" s="388"/>
      <c r="AN73" s="1286" t="s">
        <v>615</v>
      </c>
      <c r="AO73" s="1286"/>
      <c r="AP73" s="1286"/>
      <c r="AQ73" s="1286"/>
      <c r="AR73" s="1286"/>
      <c r="AS73" s="1286"/>
      <c r="AT73" s="1286"/>
      <c r="AU73" s="1286"/>
      <c r="AV73" s="1286"/>
      <c r="AW73" s="1286"/>
      <c r="AX73" s="1286"/>
      <c r="AY73" s="1286"/>
      <c r="AZ73" s="1286"/>
      <c r="BA73" s="1286"/>
      <c r="BB73" s="1286" t="s">
        <v>616</v>
      </c>
      <c r="BC73" s="1286"/>
      <c r="BD73" s="1286"/>
      <c r="BE73" s="1286"/>
      <c r="BF73" s="1286"/>
      <c r="BG73" s="1286"/>
      <c r="BH73" s="1286"/>
      <c r="BI73" s="1286"/>
      <c r="BJ73" s="1286"/>
      <c r="BK73" s="1286"/>
      <c r="BL73" s="1286"/>
      <c r="BM73" s="1286"/>
      <c r="BN73" s="1286"/>
      <c r="BO73" s="1286"/>
      <c r="BP73" s="1285"/>
      <c r="BQ73" s="1285"/>
      <c r="BR73" s="1285"/>
      <c r="BS73" s="1285"/>
      <c r="BT73" s="1285"/>
      <c r="BU73" s="1285"/>
      <c r="BV73" s="1285"/>
      <c r="BW73" s="1285"/>
      <c r="BX73" s="1285"/>
      <c r="BY73" s="1285"/>
      <c r="BZ73" s="1285"/>
      <c r="CA73" s="1285"/>
      <c r="CB73" s="1285"/>
      <c r="CC73" s="1285"/>
      <c r="CD73" s="1285"/>
      <c r="CE73" s="1285"/>
      <c r="CF73" s="1285"/>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ht="13.2" x14ac:dyDescent="0.2">
      <c r="B74" s="379"/>
      <c r="G74" s="1297"/>
      <c r="H74" s="1297"/>
      <c r="I74" s="1297"/>
      <c r="J74" s="1297"/>
      <c r="K74" s="1300"/>
      <c r="L74" s="1300"/>
      <c r="M74" s="1300"/>
      <c r="N74" s="1300"/>
      <c r="AM74" s="388"/>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2" x14ac:dyDescent="0.2">
      <c r="B75" s="379"/>
      <c r="G75" s="1297"/>
      <c r="H75" s="1297"/>
      <c r="I75" s="1280"/>
      <c r="J75" s="1280"/>
      <c r="K75" s="1296"/>
      <c r="L75" s="1296"/>
      <c r="M75" s="1296"/>
      <c r="N75" s="1296"/>
      <c r="AM75" s="388"/>
      <c r="AN75" s="1286"/>
      <c r="AO75" s="1286"/>
      <c r="AP75" s="1286"/>
      <c r="AQ75" s="1286"/>
      <c r="AR75" s="1286"/>
      <c r="AS75" s="1286"/>
      <c r="AT75" s="1286"/>
      <c r="AU75" s="1286"/>
      <c r="AV75" s="1286"/>
      <c r="AW75" s="1286"/>
      <c r="AX75" s="1286"/>
      <c r="AY75" s="1286"/>
      <c r="AZ75" s="1286"/>
      <c r="BA75" s="1286"/>
      <c r="BB75" s="1286" t="s">
        <v>621</v>
      </c>
      <c r="BC75" s="1286"/>
      <c r="BD75" s="1286"/>
      <c r="BE75" s="1286"/>
      <c r="BF75" s="1286"/>
      <c r="BG75" s="1286"/>
      <c r="BH75" s="1286"/>
      <c r="BI75" s="1286"/>
      <c r="BJ75" s="1286"/>
      <c r="BK75" s="1286"/>
      <c r="BL75" s="1286"/>
      <c r="BM75" s="1286"/>
      <c r="BN75" s="1286"/>
      <c r="BO75" s="1286"/>
      <c r="BP75" s="1285">
        <v>0.8</v>
      </c>
      <c r="BQ75" s="1285"/>
      <c r="BR75" s="1285"/>
      <c r="BS75" s="1285"/>
      <c r="BT75" s="1285"/>
      <c r="BU75" s="1285"/>
      <c r="BV75" s="1285"/>
      <c r="BW75" s="1285"/>
      <c r="BX75" s="1285">
        <v>1.2</v>
      </c>
      <c r="BY75" s="1285"/>
      <c r="BZ75" s="1285"/>
      <c r="CA75" s="1285"/>
      <c r="CB75" s="1285"/>
      <c r="CC75" s="1285"/>
      <c r="CD75" s="1285"/>
      <c r="CE75" s="1285"/>
      <c r="CF75" s="1285">
        <v>1.6</v>
      </c>
      <c r="CG75" s="1285"/>
      <c r="CH75" s="1285"/>
      <c r="CI75" s="1285"/>
      <c r="CJ75" s="1285"/>
      <c r="CK75" s="1285"/>
      <c r="CL75" s="1285"/>
      <c r="CM75" s="1285"/>
      <c r="CN75" s="1285">
        <v>2.6</v>
      </c>
      <c r="CO75" s="1285"/>
      <c r="CP75" s="1285"/>
      <c r="CQ75" s="1285"/>
      <c r="CR75" s="1285"/>
      <c r="CS75" s="1285"/>
      <c r="CT75" s="1285"/>
      <c r="CU75" s="1285"/>
      <c r="CV75" s="1285">
        <v>3.2</v>
      </c>
      <c r="CW75" s="1285"/>
      <c r="CX75" s="1285"/>
      <c r="CY75" s="1285"/>
      <c r="CZ75" s="1285"/>
      <c r="DA75" s="1285"/>
      <c r="DB75" s="1285"/>
      <c r="DC75" s="1285"/>
    </row>
    <row r="76" spans="2:107" ht="13.2" x14ac:dyDescent="0.2">
      <c r="B76" s="379"/>
      <c r="G76" s="1297"/>
      <c r="H76" s="1297"/>
      <c r="I76" s="1280"/>
      <c r="J76" s="1280"/>
      <c r="K76" s="1296"/>
      <c r="L76" s="1296"/>
      <c r="M76" s="1296"/>
      <c r="N76" s="1296"/>
      <c r="AM76" s="388"/>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2" x14ac:dyDescent="0.2">
      <c r="B77" s="379"/>
      <c r="G77" s="1280"/>
      <c r="H77" s="1280"/>
      <c r="I77" s="1280"/>
      <c r="J77" s="1280"/>
      <c r="K77" s="1300"/>
      <c r="L77" s="1300"/>
      <c r="M77" s="1300"/>
      <c r="N77" s="1300"/>
      <c r="AN77" s="1284" t="s">
        <v>618</v>
      </c>
      <c r="AO77" s="1284"/>
      <c r="AP77" s="1284"/>
      <c r="AQ77" s="1284"/>
      <c r="AR77" s="1284"/>
      <c r="AS77" s="1284"/>
      <c r="AT77" s="1284"/>
      <c r="AU77" s="1284"/>
      <c r="AV77" s="1284"/>
      <c r="AW77" s="1284"/>
      <c r="AX77" s="1284"/>
      <c r="AY77" s="1284"/>
      <c r="AZ77" s="1284"/>
      <c r="BA77" s="1284"/>
      <c r="BB77" s="1286" t="s">
        <v>616</v>
      </c>
      <c r="BC77" s="1286"/>
      <c r="BD77" s="1286"/>
      <c r="BE77" s="1286"/>
      <c r="BF77" s="1286"/>
      <c r="BG77" s="1286"/>
      <c r="BH77" s="1286"/>
      <c r="BI77" s="1286"/>
      <c r="BJ77" s="1286"/>
      <c r="BK77" s="1286"/>
      <c r="BL77" s="1286"/>
      <c r="BM77" s="1286"/>
      <c r="BN77" s="1286"/>
      <c r="BO77" s="1286"/>
      <c r="BP77" s="1285">
        <v>0</v>
      </c>
      <c r="BQ77" s="1285"/>
      <c r="BR77" s="1285"/>
      <c r="BS77" s="1285"/>
      <c r="BT77" s="1285"/>
      <c r="BU77" s="1285"/>
      <c r="BV77" s="1285"/>
      <c r="BW77" s="1285"/>
      <c r="BX77" s="1285">
        <v>0</v>
      </c>
      <c r="BY77" s="1285"/>
      <c r="BZ77" s="1285"/>
      <c r="CA77" s="1285"/>
      <c r="CB77" s="1285"/>
      <c r="CC77" s="1285"/>
      <c r="CD77" s="1285"/>
      <c r="CE77" s="1285"/>
      <c r="CF77" s="1285">
        <v>0</v>
      </c>
      <c r="CG77" s="1285"/>
      <c r="CH77" s="1285"/>
      <c r="CI77" s="1285"/>
      <c r="CJ77" s="1285"/>
      <c r="CK77" s="1285"/>
      <c r="CL77" s="1285"/>
      <c r="CM77" s="1285"/>
      <c r="CN77" s="1285">
        <v>0</v>
      </c>
      <c r="CO77" s="1285"/>
      <c r="CP77" s="1285"/>
      <c r="CQ77" s="1285"/>
      <c r="CR77" s="1285"/>
      <c r="CS77" s="1285"/>
      <c r="CT77" s="1285"/>
      <c r="CU77" s="1285"/>
      <c r="CV77" s="1285">
        <v>0</v>
      </c>
      <c r="CW77" s="1285"/>
      <c r="CX77" s="1285"/>
      <c r="CY77" s="1285"/>
      <c r="CZ77" s="1285"/>
      <c r="DA77" s="1285"/>
      <c r="DB77" s="1285"/>
      <c r="DC77" s="1285"/>
    </row>
    <row r="78" spans="2:107" ht="13.2" x14ac:dyDescent="0.2">
      <c r="B78" s="379"/>
      <c r="G78" s="1280"/>
      <c r="H78" s="1280"/>
      <c r="I78" s="1280"/>
      <c r="J78" s="1280"/>
      <c r="K78" s="1300"/>
      <c r="L78" s="1300"/>
      <c r="M78" s="1300"/>
      <c r="N78" s="1300"/>
      <c r="AN78" s="1284"/>
      <c r="AO78" s="1284"/>
      <c r="AP78" s="1284"/>
      <c r="AQ78" s="1284"/>
      <c r="AR78" s="1284"/>
      <c r="AS78" s="1284"/>
      <c r="AT78" s="1284"/>
      <c r="AU78" s="1284"/>
      <c r="AV78" s="1284"/>
      <c r="AW78" s="1284"/>
      <c r="AX78" s="1284"/>
      <c r="AY78" s="1284"/>
      <c r="AZ78" s="1284"/>
      <c r="BA78" s="1284"/>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2" x14ac:dyDescent="0.2">
      <c r="B79" s="379"/>
      <c r="G79" s="1280"/>
      <c r="H79" s="1280"/>
      <c r="I79" s="1299"/>
      <c r="J79" s="1299"/>
      <c r="K79" s="1301"/>
      <c r="L79" s="1301"/>
      <c r="M79" s="1301"/>
      <c r="N79" s="1301"/>
      <c r="AN79" s="1284"/>
      <c r="AO79" s="1284"/>
      <c r="AP79" s="1284"/>
      <c r="AQ79" s="1284"/>
      <c r="AR79" s="1284"/>
      <c r="AS79" s="1284"/>
      <c r="AT79" s="1284"/>
      <c r="AU79" s="1284"/>
      <c r="AV79" s="1284"/>
      <c r="AW79" s="1284"/>
      <c r="AX79" s="1284"/>
      <c r="AY79" s="1284"/>
      <c r="AZ79" s="1284"/>
      <c r="BA79" s="1284"/>
      <c r="BB79" s="1286" t="s">
        <v>621</v>
      </c>
      <c r="BC79" s="1286"/>
      <c r="BD79" s="1286"/>
      <c r="BE79" s="1286"/>
      <c r="BF79" s="1286"/>
      <c r="BG79" s="1286"/>
      <c r="BH79" s="1286"/>
      <c r="BI79" s="1286"/>
      <c r="BJ79" s="1286"/>
      <c r="BK79" s="1286"/>
      <c r="BL79" s="1286"/>
      <c r="BM79" s="1286"/>
      <c r="BN79" s="1286"/>
      <c r="BO79" s="1286"/>
      <c r="BP79" s="1285">
        <v>7.2</v>
      </c>
      <c r="BQ79" s="1285"/>
      <c r="BR79" s="1285"/>
      <c r="BS79" s="1285"/>
      <c r="BT79" s="1285"/>
      <c r="BU79" s="1285"/>
      <c r="BV79" s="1285"/>
      <c r="BW79" s="1285"/>
      <c r="BX79" s="1285">
        <v>7.2</v>
      </c>
      <c r="BY79" s="1285"/>
      <c r="BZ79" s="1285"/>
      <c r="CA79" s="1285"/>
      <c r="CB79" s="1285"/>
      <c r="CC79" s="1285"/>
      <c r="CD79" s="1285"/>
      <c r="CE79" s="1285"/>
      <c r="CF79" s="1285">
        <v>7.7</v>
      </c>
      <c r="CG79" s="1285"/>
      <c r="CH79" s="1285"/>
      <c r="CI79" s="1285"/>
      <c r="CJ79" s="1285"/>
      <c r="CK79" s="1285"/>
      <c r="CL79" s="1285"/>
      <c r="CM79" s="1285"/>
      <c r="CN79" s="1285">
        <v>8</v>
      </c>
      <c r="CO79" s="1285"/>
      <c r="CP79" s="1285"/>
      <c r="CQ79" s="1285"/>
      <c r="CR79" s="1285"/>
      <c r="CS79" s="1285"/>
      <c r="CT79" s="1285"/>
      <c r="CU79" s="1285"/>
      <c r="CV79" s="1285">
        <v>8</v>
      </c>
      <c r="CW79" s="1285"/>
      <c r="CX79" s="1285"/>
      <c r="CY79" s="1285"/>
      <c r="CZ79" s="1285"/>
      <c r="DA79" s="1285"/>
      <c r="DB79" s="1285"/>
      <c r="DC79" s="1285"/>
    </row>
    <row r="80" spans="2:107" ht="13.2" x14ac:dyDescent="0.2">
      <c r="B80" s="379"/>
      <c r="G80" s="1280"/>
      <c r="H80" s="1280"/>
      <c r="I80" s="1299"/>
      <c r="J80" s="1299"/>
      <c r="K80" s="1301"/>
      <c r="L80" s="1301"/>
      <c r="M80" s="1301"/>
      <c r="N80" s="1301"/>
      <c r="AN80" s="1284"/>
      <c r="AO80" s="1284"/>
      <c r="AP80" s="1284"/>
      <c r="AQ80" s="1284"/>
      <c r="AR80" s="1284"/>
      <c r="AS80" s="1284"/>
      <c r="AT80" s="1284"/>
      <c r="AU80" s="1284"/>
      <c r="AV80" s="1284"/>
      <c r="AW80" s="1284"/>
      <c r="AX80" s="1284"/>
      <c r="AY80" s="1284"/>
      <c r="AZ80" s="1284"/>
      <c r="BA80" s="1284"/>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2" x14ac:dyDescent="0.2">
      <c r="B81" s="379"/>
    </row>
    <row r="82" spans="2:109" ht="16.2" x14ac:dyDescent="0.2">
      <c r="B82" s="379"/>
      <c r="K82" s="406"/>
      <c r="L82" s="406"/>
      <c r="M82" s="406"/>
      <c r="N82" s="406"/>
      <c r="AQ82" s="406"/>
      <c r="AR82" s="406"/>
      <c r="AS82" s="406"/>
      <c r="AT82" s="406"/>
      <c r="BC82" s="406"/>
      <c r="BD82" s="406"/>
      <c r="BE82" s="406"/>
      <c r="BF82" s="406"/>
      <c r="BO82" s="406"/>
      <c r="BP82" s="406"/>
      <c r="BQ82" s="406"/>
      <c r="BR82" s="406"/>
      <c r="CA82" s="406"/>
      <c r="CB82" s="406"/>
      <c r="CC82" s="406"/>
      <c r="CD82" s="406"/>
      <c r="CM82" s="406"/>
      <c r="CN82" s="406"/>
      <c r="CO82" s="406"/>
      <c r="CP82" s="406"/>
      <c r="CY82" s="406"/>
      <c r="CZ82" s="406"/>
      <c r="DA82" s="406"/>
      <c r="DB82" s="406"/>
      <c r="DC82" s="406"/>
    </row>
    <row r="83" spans="2:109" ht="13.2" x14ac:dyDescent="0.2">
      <c r="B83" s="381"/>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2"/>
      <c r="AY83" s="382"/>
      <c r="AZ83" s="382"/>
      <c r="BA83" s="382"/>
      <c r="BB83" s="382"/>
      <c r="BC83" s="382"/>
      <c r="BD83" s="382"/>
      <c r="BE83" s="382"/>
      <c r="BF83" s="382"/>
      <c r="BG83" s="382"/>
      <c r="BH83" s="382"/>
      <c r="BI83" s="382"/>
      <c r="BJ83" s="382"/>
      <c r="BK83" s="382"/>
      <c r="BL83" s="382"/>
      <c r="BM83" s="382"/>
      <c r="BN83" s="382"/>
      <c r="BO83" s="382"/>
      <c r="BP83" s="382"/>
      <c r="BQ83" s="382"/>
      <c r="BR83" s="382"/>
      <c r="BS83" s="382"/>
      <c r="BT83" s="382"/>
      <c r="BU83" s="382"/>
      <c r="BV83" s="382"/>
      <c r="BW83" s="382"/>
      <c r="BX83" s="382"/>
      <c r="BY83" s="382"/>
      <c r="BZ83" s="382"/>
      <c r="CA83" s="382"/>
      <c r="CB83" s="382"/>
      <c r="CC83" s="382"/>
      <c r="CD83" s="382"/>
      <c r="CE83" s="382"/>
      <c r="CF83" s="382"/>
      <c r="CG83" s="382"/>
      <c r="CH83" s="382"/>
      <c r="CI83" s="382"/>
      <c r="CJ83" s="382"/>
      <c r="CK83" s="382"/>
      <c r="CL83" s="382"/>
      <c r="CM83" s="382"/>
      <c r="CN83" s="382"/>
      <c r="CO83" s="382"/>
      <c r="CP83" s="382"/>
      <c r="CQ83" s="382"/>
      <c r="CR83" s="382"/>
      <c r="CS83" s="382"/>
      <c r="CT83" s="382"/>
      <c r="CU83" s="382"/>
      <c r="CV83" s="382"/>
      <c r="CW83" s="382"/>
      <c r="CX83" s="382"/>
      <c r="CY83" s="382"/>
      <c r="CZ83" s="382"/>
      <c r="DA83" s="382"/>
      <c r="DB83" s="382"/>
      <c r="DC83" s="382"/>
      <c r="DD83" s="383"/>
    </row>
    <row r="84" spans="2:109" ht="13.2" x14ac:dyDescent="0.2">
      <c r="DD84" s="373"/>
      <c r="DE84" s="373"/>
    </row>
    <row r="85" spans="2:109" ht="13.2" x14ac:dyDescent="0.2">
      <c r="DD85" s="373"/>
      <c r="DE85" s="373"/>
    </row>
  </sheetData>
  <sheetProtection algorithmName="SHA-512" hashValue="jnnMmFTqYcwG5dEWlwdL6MXy2uriqkyfkDgL+vzdAjWSjz4EKkD5C2zyjq1iubFaww9O5sKZDpczrz98DcAnZA==" saltValue="X6HDqVa9pXoFWnKDXPds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E48" sqref="AN48"/>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518</v>
      </c>
    </row>
  </sheetData>
  <sheetProtection algorithmName="SHA-512" hashValue="tboX2alSNdG7okfyo4vxYYfBYwv0tmtGCRNxb9S4/P5UjUW3Yly/3k7PCBj3winwvpPQJ9zyCZCe7ZHiKfwyCg==" saltValue="xcb1XjEoLxOEzvAc6VfO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E48" sqref="AN48"/>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518</v>
      </c>
    </row>
  </sheetData>
  <sheetProtection algorithmName="SHA-512" hashValue="2AxcR8oocV8daOldy06hBvAAIoV3zyTY1hDKMqE/VTugx2Ya4sd2NilqLQ6Ow0XMq0w7qHA/Ubw9ugC95nRs1w==" saltValue="FeSPdh0SHASIcooGexva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568</v>
      </c>
      <c r="G2" s="148"/>
      <c r="H2" s="149"/>
    </row>
    <row r="3" spans="1:8" x14ac:dyDescent="0.2">
      <c r="A3" s="145" t="s">
        <v>561</v>
      </c>
      <c r="B3" s="150"/>
      <c r="C3" s="151"/>
      <c r="D3" s="152">
        <v>152884</v>
      </c>
      <c r="E3" s="153"/>
      <c r="F3" s="154">
        <v>122882</v>
      </c>
      <c r="G3" s="155"/>
      <c r="H3" s="156"/>
    </row>
    <row r="4" spans="1:8" x14ac:dyDescent="0.2">
      <c r="A4" s="157"/>
      <c r="B4" s="158"/>
      <c r="C4" s="159"/>
      <c r="D4" s="160">
        <v>32752</v>
      </c>
      <c r="E4" s="161"/>
      <c r="F4" s="162">
        <v>65785</v>
      </c>
      <c r="G4" s="163"/>
      <c r="H4" s="164"/>
    </row>
    <row r="5" spans="1:8" x14ac:dyDescent="0.2">
      <c r="A5" s="145" t="s">
        <v>563</v>
      </c>
      <c r="B5" s="150"/>
      <c r="C5" s="151"/>
      <c r="D5" s="152">
        <v>143058</v>
      </c>
      <c r="E5" s="153"/>
      <c r="F5" s="154">
        <v>114790</v>
      </c>
      <c r="G5" s="155"/>
      <c r="H5" s="156"/>
    </row>
    <row r="6" spans="1:8" x14ac:dyDescent="0.2">
      <c r="A6" s="157"/>
      <c r="B6" s="158"/>
      <c r="C6" s="159"/>
      <c r="D6" s="160">
        <v>24775</v>
      </c>
      <c r="E6" s="161"/>
      <c r="F6" s="162">
        <v>55601</v>
      </c>
      <c r="G6" s="163"/>
      <c r="H6" s="164"/>
    </row>
    <row r="7" spans="1:8" x14ac:dyDescent="0.2">
      <c r="A7" s="145" t="s">
        <v>564</v>
      </c>
      <c r="B7" s="150"/>
      <c r="C7" s="151"/>
      <c r="D7" s="152">
        <v>97445</v>
      </c>
      <c r="E7" s="153"/>
      <c r="F7" s="154">
        <v>126262</v>
      </c>
      <c r="G7" s="155"/>
      <c r="H7" s="156"/>
    </row>
    <row r="8" spans="1:8" x14ac:dyDescent="0.2">
      <c r="A8" s="157"/>
      <c r="B8" s="158"/>
      <c r="C8" s="159"/>
      <c r="D8" s="160">
        <v>57226</v>
      </c>
      <c r="E8" s="161"/>
      <c r="F8" s="162">
        <v>56769</v>
      </c>
      <c r="G8" s="163"/>
      <c r="H8" s="164"/>
    </row>
    <row r="9" spans="1:8" x14ac:dyDescent="0.2">
      <c r="A9" s="145" t="s">
        <v>565</v>
      </c>
      <c r="B9" s="150"/>
      <c r="C9" s="151"/>
      <c r="D9" s="152">
        <v>126206</v>
      </c>
      <c r="E9" s="153"/>
      <c r="F9" s="154">
        <v>126525</v>
      </c>
      <c r="G9" s="155"/>
      <c r="H9" s="156"/>
    </row>
    <row r="10" spans="1:8" x14ac:dyDescent="0.2">
      <c r="A10" s="157"/>
      <c r="B10" s="158"/>
      <c r="C10" s="159"/>
      <c r="D10" s="160">
        <v>72449</v>
      </c>
      <c r="E10" s="161"/>
      <c r="F10" s="162">
        <v>67052</v>
      </c>
      <c r="G10" s="163"/>
      <c r="H10" s="164"/>
    </row>
    <row r="11" spans="1:8" x14ac:dyDescent="0.2">
      <c r="A11" s="145" t="s">
        <v>566</v>
      </c>
      <c r="B11" s="150"/>
      <c r="C11" s="151"/>
      <c r="D11" s="152">
        <v>100801</v>
      </c>
      <c r="E11" s="153"/>
      <c r="F11" s="154">
        <v>122054</v>
      </c>
      <c r="G11" s="155"/>
      <c r="H11" s="156"/>
    </row>
    <row r="12" spans="1:8" x14ac:dyDescent="0.2">
      <c r="A12" s="157"/>
      <c r="B12" s="158"/>
      <c r="C12" s="165"/>
      <c r="D12" s="160">
        <v>37611</v>
      </c>
      <c r="E12" s="161"/>
      <c r="F12" s="162">
        <v>68298</v>
      </c>
      <c r="G12" s="163"/>
      <c r="H12" s="164"/>
    </row>
    <row r="13" spans="1:8" x14ac:dyDescent="0.2">
      <c r="A13" s="145"/>
      <c r="B13" s="150"/>
      <c r="C13" s="166"/>
      <c r="D13" s="167">
        <v>124079</v>
      </c>
      <c r="E13" s="168"/>
      <c r="F13" s="169">
        <v>122503</v>
      </c>
      <c r="G13" s="170"/>
      <c r="H13" s="156"/>
    </row>
    <row r="14" spans="1:8" x14ac:dyDescent="0.2">
      <c r="A14" s="157"/>
      <c r="B14" s="158"/>
      <c r="C14" s="159"/>
      <c r="D14" s="160">
        <v>44963</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17.77</v>
      </c>
      <c r="C19" s="171">
        <f>ROUND(VALUE(SUBSTITUTE(実質収支比率等に係る経年分析!G$48,"▲","-")),2)</f>
        <v>14.81</v>
      </c>
      <c r="D19" s="171">
        <f>ROUND(VALUE(SUBSTITUTE(実質収支比率等に係る経年分析!H$48,"▲","-")),2)</f>
        <v>10.72</v>
      </c>
      <c r="E19" s="171">
        <f>ROUND(VALUE(SUBSTITUTE(実質収支比率等に係る経年分析!I$48,"▲","-")),2)</f>
        <v>12.72</v>
      </c>
      <c r="F19" s="171">
        <f>ROUND(VALUE(SUBSTITUTE(実質収支比率等に係る経年分析!J$48,"▲","-")),2)</f>
        <v>21.31</v>
      </c>
    </row>
    <row r="20" spans="1:11" x14ac:dyDescent="0.2">
      <c r="A20" s="171" t="s">
        <v>55</v>
      </c>
      <c r="B20" s="171">
        <f>ROUND(VALUE(SUBSTITUTE(実質収支比率等に係る経年分析!F$47,"▲","-")),2)</f>
        <v>85.69</v>
      </c>
      <c r="C20" s="171">
        <f>ROUND(VALUE(SUBSTITUTE(実質収支比率等に係る経年分析!G$47,"▲","-")),2)</f>
        <v>74.599999999999994</v>
      </c>
      <c r="D20" s="171">
        <f>ROUND(VALUE(SUBSTITUTE(実質収支比率等に係る経年分析!H$47,"▲","-")),2)</f>
        <v>60.27</v>
      </c>
      <c r="E20" s="171">
        <f>ROUND(VALUE(SUBSTITUTE(実質収支比率等に係る経年分析!I$47,"▲","-")),2)</f>
        <v>55.86</v>
      </c>
      <c r="F20" s="171">
        <f>ROUND(VALUE(SUBSTITUTE(実質収支比率等に係る経年分析!J$47,"▲","-")),2)</f>
        <v>54.62</v>
      </c>
    </row>
    <row r="21" spans="1:11" x14ac:dyDescent="0.2">
      <c r="A21" s="171" t="s">
        <v>56</v>
      </c>
      <c r="B21" s="171">
        <f>IF(ISNUMBER(VALUE(SUBSTITUTE(実質収支比率等に係る経年分析!F$49,"▲","-"))),ROUND(VALUE(SUBSTITUTE(実質収支比率等に係る経年分析!F$49,"▲","-")),2),NA())</f>
        <v>30.16</v>
      </c>
      <c r="C21" s="171">
        <f>IF(ISNUMBER(VALUE(SUBSTITUTE(実質収支比率等に係る経年分析!G$49,"▲","-"))),ROUND(VALUE(SUBSTITUTE(実質収支比率等に係る経年分析!G$49,"▲","-")),2),NA())</f>
        <v>-9.99</v>
      </c>
      <c r="D21" s="171">
        <f>IF(ISNUMBER(VALUE(SUBSTITUTE(実質収支比率等に係る経年分析!H$49,"▲","-"))),ROUND(VALUE(SUBSTITUTE(実質収支比率等に係る経年分析!H$49,"▲","-")),2),NA())</f>
        <v>-19.55</v>
      </c>
      <c r="E21" s="171">
        <f>IF(ISNUMBER(VALUE(SUBSTITUTE(実質収支比率等に係る経年分析!I$49,"▲","-"))),ROUND(VALUE(SUBSTITUTE(実質収支比率等に係る経年分析!I$49,"▲","-")),2),NA())</f>
        <v>2.83</v>
      </c>
      <c r="F21" s="171">
        <f>IF(ISNUMBER(VALUE(SUBSTITUTE(実質収支比率等に係る経年分析!J$49,"▲","-"))),ROUND(VALUE(SUBSTITUTE(実質収支比率等に係る経年分析!J$49,"▲","-")),2),NA())</f>
        <v>21.63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農業集落排水処理事業特別会計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霊園事業特別会計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0.93</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3.98</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6.29</v>
      </c>
    </row>
    <row r="35" spans="1:16" x14ac:dyDescent="0.2">
      <c r="A35" s="172" t="str">
        <f>IF(連結実質赤字比率に係る赤字・黒字の構成分析!C$35="",NA(),連結実質赤字比率に係る赤字・黒字の構成分析!C$35)</f>
        <v>宅地造成事業特別会計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9.27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21.28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379</v>
      </c>
      <c r="E42" s="173"/>
      <c r="F42" s="173"/>
      <c r="G42" s="173">
        <f>'実質公債費比率（分子）の構造'!L$52</f>
        <v>408</v>
      </c>
      <c r="H42" s="173"/>
      <c r="I42" s="173"/>
      <c r="J42" s="173">
        <f>'実質公債費比率（分子）の構造'!M$52</f>
        <v>402</v>
      </c>
      <c r="K42" s="173"/>
      <c r="L42" s="173"/>
      <c r="M42" s="173">
        <f>'実質公債費比率（分子）の構造'!N$52</f>
        <v>450</v>
      </c>
      <c r="N42" s="173"/>
      <c r="O42" s="173"/>
      <c r="P42" s="173">
        <f>'実質公債費比率（分子）の構造'!O$52</f>
        <v>494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5</v>
      </c>
      <c r="C45" s="173"/>
      <c r="D45" s="173"/>
      <c r="E45" s="173">
        <f>'実質公債費比率（分子）の構造'!L$49</f>
        <v>5</v>
      </c>
      <c r="F45" s="173"/>
      <c r="G45" s="173"/>
      <c r="H45" s="173">
        <f>'実質公債費比率（分子）の構造'!M$49</f>
        <v>5</v>
      </c>
      <c r="I45" s="173"/>
      <c r="J45" s="173"/>
      <c r="K45" s="173">
        <f>'実質公債費比率（分子）の構造'!N$49</f>
        <v>5</v>
      </c>
      <c r="L45" s="173"/>
      <c r="M45" s="173"/>
      <c r="N45" s="173">
        <f>'実質公債費比率（分子）の構造'!O$49</f>
        <v>7</v>
      </c>
      <c r="O45" s="173"/>
      <c r="P45" s="173"/>
    </row>
    <row r="46" spans="1:16" x14ac:dyDescent="0.2">
      <c r="A46" s="173" t="s">
        <v>67</v>
      </c>
      <c r="B46" s="173">
        <f>'実質公債費比率（分子）の構造'!K$48</f>
        <v>71</v>
      </c>
      <c r="C46" s="173"/>
      <c r="D46" s="173"/>
      <c r="E46" s="173">
        <f>'実質公債費比率（分子）の構造'!L$48</f>
        <v>72</v>
      </c>
      <c r="F46" s="173"/>
      <c r="G46" s="173"/>
      <c r="H46" s="173">
        <f>'実質公債費比率（分子）の構造'!M$48</f>
        <v>77</v>
      </c>
      <c r="I46" s="173"/>
      <c r="J46" s="173"/>
      <c r="K46" s="173">
        <f>'実質公債費比率（分子）の構造'!N$48</f>
        <v>71</v>
      </c>
      <c r="L46" s="173"/>
      <c r="M46" s="173"/>
      <c r="N46" s="173">
        <f>'実質公債費比率（分子）の構造'!O$48</f>
        <v>73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323</v>
      </c>
      <c r="C49" s="173"/>
      <c r="D49" s="173"/>
      <c r="E49" s="173">
        <f>'実質公債費比率（分子）の構造'!L$45</f>
        <v>365</v>
      </c>
      <c r="F49" s="173"/>
      <c r="G49" s="173"/>
      <c r="H49" s="173">
        <f>'実質公債費比率（分子）の構造'!M$45</f>
        <v>370</v>
      </c>
      <c r="I49" s="173"/>
      <c r="J49" s="173"/>
      <c r="K49" s="173">
        <f>'実質公債費比率（分子）の構造'!N$45</f>
        <v>467</v>
      </c>
      <c r="L49" s="173"/>
      <c r="M49" s="173"/>
      <c r="N49" s="173">
        <f>'実質公債費比率（分子）の構造'!O$45</f>
        <v>499</v>
      </c>
      <c r="O49" s="173"/>
      <c r="P49" s="173"/>
    </row>
    <row r="50" spans="1:16" x14ac:dyDescent="0.2">
      <c r="A50" s="173" t="s">
        <v>71</v>
      </c>
      <c r="B50" s="173" t="e">
        <f>NA()</f>
        <v>#N/A</v>
      </c>
      <c r="C50" s="173">
        <f>IF(ISNUMBER('実質公債費比率（分子）の構造'!K$53),'実質公債費比率（分子）の構造'!K$53,NA())</f>
        <v>20</v>
      </c>
      <c r="D50" s="173" t="e">
        <f>NA()</f>
        <v>#N/A</v>
      </c>
      <c r="E50" s="173" t="e">
        <f>NA()</f>
        <v>#N/A</v>
      </c>
      <c r="F50" s="173">
        <f>IF(ISNUMBER('実質公債費比率（分子）の構造'!L$53),'実質公債費比率（分子）の構造'!L$53,NA())</f>
        <v>34</v>
      </c>
      <c r="G50" s="173" t="e">
        <f>NA()</f>
        <v>#N/A</v>
      </c>
      <c r="H50" s="173" t="e">
        <f>NA()</f>
        <v>#N/A</v>
      </c>
      <c r="I50" s="173">
        <f>IF(ISNUMBER('実質公債費比率（分子）の構造'!M$53),'実質公債費比率（分子）の構造'!M$53,NA())</f>
        <v>50</v>
      </c>
      <c r="J50" s="173" t="e">
        <f>NA()</f>
        <v>#N/A</v>
      </c>
      <c r="K50" s="173" t="e">
        <f>NA()</f>
        <v>#N/A</v>
      </c>
      <c r="L50" s="173">
        <f>IF(ISNUMBER('実質公債費比率（分子）の構造'!N$53),'実質公債費比率（分子）の構造'!N$53,NA())</f>
        <v>93</v>
      </c>
      <c r="M50" s="173" t="e">
        <f>NA()</f>
        <v>#N/A</v>
      </c>
      <c r="N50" s="173" t="e">
        <f>NA()</f>
        <v>#N/A</v>
      </c>
      <c r="O50" s="173">
        <f>IF(ISNUMBER('実質公債費比率（分子）の構造'!O$53),'実質公債費比率（分子）の構造'!O$53,NA())</f>
        <v>85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4506</v>
      </c>
      <c r="E56" s="172"/>
      <c r="F56" s="172"/>
      <c r="G56" s="172">
        <f>'将来負担比率（分子）の構造'!J$52</f>
        <v>4626</v>
      </c>
      <c r="H56" s="172"/>
      <c r="I56" s="172"/>
      <c r="J56" s="172">
        <f>'将来負担比率（分子）の構造'!K$52</f>
        <v>4577</v>
      </c>
      <c r="K56" s="172"/>
      <c r="L56" s="172"/>
      <c r="M56" s="172">
        <f>'将来負担比率（分子）の構造'!L$52</f>
        <v>4498</v>
      </c>
      <c r="N56" s="172"/>
      <c r="O56" s="172"/>
      <c r="P56" s="172">
        <f>'将来負担比率（分子）の構造'!M$52</f>
        <v>4415</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3420</v>
      </c>
      <c r="E58" s="172"/>
      <c r="F58" s="172"/>
      <c r="G58" s="172">
        <f>'将来負担比率（分子）の構造'!J$50</f>
        <v>3837</v>
      </c>
      <c r="H58" s="172"/>
      <c r="I58" s="172"/>
      <c r="J58" s="172">
        <f>'将来負担比率（分子）の構造'!K$50</f>
        <v>3543</v>
      </c>
      <c r="K58" s="172"/>
      <c r="L58" s="172"/>
      <c r="M58" s="172">
        <f>'将来負担比率（分子）の構造'!L$50</f>
        <v>3738</v>
      </c>
      <c r="N58" s="172"/>
      <c r="O58" s="172"/>
      <c r="P58" s="172">
        <f>'将来負担比率（分子）の構造'!M$50</f>
        <v>3884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575</v>
      </c>
      <c r="C62" s="172"/>
      <c r="D62" s="172"/>
      <c r="E62" s="172">
        <f>'将来負担比率（分子）の構造'!J$45</f>
        <v>505</v>
      </c>
      <c r="F62" s="172"/>
      <c r="G62" s="172"/>
      <c r="H62" s="172">
        <f>'将来負担比率（分子）の構造'!K$45</f>
        <v>472</v>
      </c>
      <c r="I62" s="172"/>
      <c r="J62" s="172"/>
      <c r="K62" s="172">
        <f>'将来負担比率（分子）の構造'!L$45</f>
        <v>427</v>
      </c>
      <c r="L62" s="172"/>
      <c r="M62" s="172"/>
      <c r="N62" s="172">
        <f>'将来負担比率（分子）の構造'!M$45</f>
        <v>424</v>
      </c>
      <c r="O62" s="172"/>
      <c r="P62" s="172"/>
    </row>
    <row r="63" spans="1:16" x14ac:dyDescent="0.2">
      <c r="A63" s="172" t="s">
        <v>34</v>
      </c>
      <c r="B63" s="172">
        <f>'将来負担比率（分子）の構造'!I$44</f>
        <v>19</v>
      </c>
      <c r="C63" s="172"/>
      <c r="D63" s="172"/>
      <c r="E63" s="172">
        <f>'将来負担比率（分子）の構造'!J$44</f>
        <v>26</v>
      </c>
      <c r="F63" s="172"/>
      <c r="G63" s="172"/>
      <c r="H63" s="172">
        <f>'将来負担比率（分子）の構造'!K$44</f>
        <v>31</v>
      </c>
      <c r="I63" s="172"/>
      <c r="J63" s="172"/>
      <c r="K63" s="172">
        <f>'将来負担比率（分子）の構造'!L$44</f>
        <v>38</v>
      </c>
      <c r="L63" s="172"/>
      <c r="M63" s="172"/>
      <c r="N63" s="172">
        <f>'将来負担比率（分子）の構造'!M$44</f>
        <v>38</v>
      </c>
      <c r="O63" s="172"/>
      <c r="P63" s="172"/>
    </row>
    <row r="64" spans="1:16" x14ac:dyDescent="0.2">
      <c r="A64" s="172" t="s">
        <v>33</v>
      </c>
      <c r="B64" s="172">
        <f>'将来負担比率（分子）の構造'!I$43</f>
        <v>954</v>
      </c>
      <c r="C64" s="172"/>
      <c r="D64" s="172"/>
      <c r="E64" s="172">
        <f>'将来負担比率（分子）の構造'!J$43</f>
        <v>958</v>
      </c>
      <c r="F64" s="172"/>
      <c r="G64" s="172"/>
      <c r="H64" s="172">
        <f>'将来負担比率（分子）の構造'!K$43</f>
        <v>954</v>
      </c>
      <c r="I64" s="172"/>
      <c r="J64" s="172"/>
      <c r="K64" s="172">
        <f>'将来負担比率（分子）の構造'!L$43</f>
        <v>904</v>
      </c>
      <c r="L64" s="172"/>
      <c r="M64" s="172"/>
      <c r="N64" s="172">
        <f>'将来負担比率（分子）の構造'!M$43</f>
        <v>873</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4842</v>
      </c>
      <c r="C66" s="172"/>
      <c r="D66" s="172"/>
      <c r="E66" s="172">
        <f>'将来負担比率（分子）の構造'!J$41</f>
        <v>5103</v>
      </c>
      <c r="F66" s="172"/>
      <c r="G66" s="172"/>
      <c r="H66" s="172">
        <f>'将来負担比率（分子）の構造'!K$41</f>
        <v>5095</v>
      </c>
      <c r="I66" s="172"/>
      <c r="J66" s="172"/>
      <c r="K66" s="172">
        <f>'将来負担比率（分子）の構造'!L$41</f>
        <v>5077</v>
      </c>
      <c r="L66" s="172"/>
      <c r="M66" s="172"/>
      <c r="N66" s="172">
        <f>'将来負担比率（分子）の構造'!M$41</f>
        <v>4820</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1537</v>
      </c>
      <c r="C72" s="176">
        <f>基金残高に係る経年分析!G55</f>
        <v>1539</v>
      </c>
      <c r="D72" s="176">
        <f>基金残高に係る経年分析!H55</f>
        <v>1594</v>
      </c>
    </row>
    <row r="73" spans="1:16" x14ac:dyDescent="0.2">
      <c r="A73" s="175" t="s">
        <v>78</v>
      </c>
      <c r="B73" s="176">
        <f>基金残高に係る経年分析!F56</f>
        <v>369</v>
      </c>
      <c r="C73" s="176">
        <f>基金残高に係る経年分析!G56</f>
        <v>550</v>
      </c>
      <c r="D73" s="176">
        <f>基金残高に係る経年分析!H56</f>
        <v>401</v>
      </c>
    </row>
    <row r="74" spans="1:16" x14ac:dyDescent="0.2">
      <c r="A74" s="175" t="s">
        <v>79</v>
      </c>
      <c r="B74" s="176">
        <f>基金残高に係る経年分析!F57</f>
        <v>1514</v>
      </c>
      <c r="C74" s="176">
        <f>基金残高に係る経年分析!G57</f>
        <v>1516</v>
      </c>
      <c r="D74" s="176">
        <f>基金残高に係る経年分析!H57</f>
        <v>1736</v>
      </c>
    </row>
  </sheetData>
  <sheetProtection algorithmName="SHA-512" hashValue="/RMr20DvmQM71GemyhUKpg4pLacuiOrhHnotxzB5MaJcXJytI3JraJ3BLxAMvCz3rqTc+higHTssAENroEml6A==" saltValue="CHNteV399j7CgwQZAjUv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B48" sqref="B48:CB48"/>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5" t="s">
        <v>215</v>
      </c>
      <c r="DI1" s="646"/>
      <c r="DJ1" s="646"/>
      <c r="DK1" s="646"/>
      <c r="DL1" s="646"/>
      <c r="DM1" s="646"/>
      <c r="DN1" s="647"/>
      <c r="DO1" s="212"/>
      <c r="DP1" s="645" t="s">
        <v>216</v>
      </c>
      <c r="DQ1" s="646"/>
      <c r="DR1" s="646"/>
      <c r="DS1" s="646"/>
      <c r="DT1" s="646"/>
      <c r="DU1" s="646"/>
      <c r="DV1" s="646"/>
      <c r="DW1" s="646"/>
      <c r="DX1" s="646"/>
      <c r="DY1" s="646"/>
      <c r="DZ1" s="646"/>
      <c r="EA1" s="646"/>
      <c r="EB1" s="646"/>
      <c r="EC1" s="647"/>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8" t="s">
        <v>218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219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51" t="s">
        <v>220</v>
      </c>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3"/>
    </row>
    <row r="4" spans="2:143" ht="11.25" customHeight="1" x14ac:dyDescent="0.2">
      <c r="B4" s="648" t="s">
        <v>1</v>
      </c>
      <c r="C4" s="649"/>
      <c r="D4" s="649"/>
      <c r="E4" s="649"/>
      <c r="F4" s="649"/>
      <c r="G4" s="649"/>
      <c r="H4" s="649"/>
      <c r="I4" s="649"/>
      <c r="J4" s="649"/>
      <c r="K4" s="649"/>
      <c r="L4" s="649"/>
      <c r="M4" s="649"/>
      <c r="N4" s="649"/>
      <c r="O4" s="649"/>
      <c r="P4" s="649"/>
      <c r="Q4" s="650"/>
      <c r="R4" s="648" t="s">
        <v>221</v>
      </c>
      <c r="S4" s="649"/>
      <c r="T4" s="649"/>
      <c r="U4" s="649"/>
      <c r="V4" s="649"/>
      <c r="W4" s="649"/>
      <c r="X4" s="649"/>
      <c r="Y4" s="650"/>
      <c r="Z4" s="648" t="s">
        <v>222</v>
      </c>
      <c r="AA4" s="649"/>
      <c r="AB4" s="649"/>
      <c r="AC4" s="650"/>
      <c r="AD4" s="648" t="s">
        <v>223</v>
      </c>
      <c r="AE4" s="649"/>
      <c r="AF4" s="649"/>
      <c r="AG4" s="649"/>
      <c r="AH4" s="649"/>
      <c r="AI4" s="649"/>
      <c r="AJ4" s="649"/>
      <c r="AK4" s="650"/>
      <c r="AL4" s="648" t="s">
        <v>222</v>
      </c>
      <c r="AM4" s="649"/>
      <c r="AN4" s="649"/>
      <c r="AO4" s="650"/>
      <c r="AP4" s="654" t="s">
        <v>224</v>
      </c>
      <c r="AQ4" s="654"/>
      <c r="AR4" s="654"/>
      <c r="AS4" s="654"/>
      <c r="AT4" s="654"/>
      <c r="AU4" s="654"/>
      <c r="AV4" s="654"/>
      <c r="AW4" s="654"/>
      <c r="AX4" s="654"/>
      <c r="AY4" s="654"/>
      <c r="AZ4" s="654"/>
      <c r="BA4" s="654"/>
      <c r="BB4" s="654"/>
      <c r="BC4" s="654"/>
      <c r="BD4" s="654"/>
      <c r="BE4" s="654"/>
      <c r="BF4" s="654"/>
      <c r="BG4" s="654" t="s">
        <v>225</v>
      </c>
      <c r="BH4" s="654"/>
      <c r="BI4" s="654"/>
      <c r="BJ4" s="654"/>
      <c r="BK4" s="654"/>
      <c r="BL4" s="654"/>
      <c r="BM4" s="654"/>
      <c r="BN4" s="654"/>
      <c r="BO4" s="654" t="s">
        <v>222</v>
      </c>
      <c r="BP4" s="654"/>
      <c r="BQ4" s="654"/>
      <c r="BR4" s="654"/>
      <c r="BS4" s="654" t="s">
        <v>226</v>
      </c>
      <c r="BT4" s="654"/>
      <c r="BU4" s="654"/>
      <c r="BV4" s="654"/>
      <c r="BW4" s="654"/>
      <c r="BX4" s="654"/>
      <c r="BY4" s="654"/>
      <c r="BZ4" s="654"/>
      <c r="CA4" s="654"/>
      <c r="CB4" s="654"/>
      <c r="CD4" s="651" t="s">
        <v>227</v>
      </c>
      <c r="CE4" s="652"/>
      <c r="CF4" s="652"/>
      <c r="CG4" s="652"/>
      <c r="CH4" s="652"/>
      <c r="CI4" s="652"/>
      <c r="CJ4" s="652"/>
      <c r="CK4" s="652"/>
      <c r="CL4" s="652"/>
      <c r="CM4" s="652"/>
      <c r="CN4" s="652"/>
      <c r="CO4" s="652"/>
      <c r="CP4" s="652"/>
      <c r="CQ4" s="652"/>
      <c r="CR4" s="652"/>
      <c r="CS4" s="652"/>
      <c r="CT4" s="652"/>
      <c r="CU4" s="652"/>
      <c r="CV4" s="652"/>
      <c r="CW4" s="652"/>
      <c r="CX4" s="652"/>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2"/>
      <c r="EB4" s="652"/>
      <c r="EC4" s="653"/>
    </row>
    <row r="5" spans="2:143" s="216" customFormat="1" ht="11.25" customHeight="1" x14ac:dyDescent="0.2">
      <c r="B5" s="655" t="s">
        <v>228</v>
      </c>
      <c r="C5" s="656"/>
      <c r="D5" s="656"/>
      <c r="E5" s="656"/>
      <c r="F5" s="656"/>
      <c r="G5" s="656"/>
      <c r="H5" s="656"/>
      <c r="I5" s="656"/>
      <c r="J5" s="656"/>
      <c r="K5" s="656"/>
      <c r="L5" s="656"/>
      <c r="M5" s="656"/>
      <c r="N5" s="656"/>
      <c r="O5" s="656"/>
      <c r="P5" s="656"/>
      <c r="Q5" s="657"/>
      <c r="R5" s="658">
        <v>877139</v>
      </c>
      <c r="S5" s="659"/>
      <c r="T5" s="659"/>
      <c r="U5" s="659"/>
      <c r="V5" s="659"/>
      <c r="W5" s="659"/>
      <c r="X5" s="659"/>
      <c r="Y5" s="660"/>
      <c r="Z5" s="661">
        <v>15</v>
      </c>
      <c r="AA5" s="661"/>
      <c r="AB5" s="661"/>
      <c r="AC5" s="661"/>
      <c r="AD5" s="662">
        <v>877139</v>
      </c>
      <c r="AE5" s="662"/>
      <c r="AF5" s="662"/>
      <c r="AG5" s="662"/>
      <c r="AH5" s="662"/>
      <c r="AI5" s="662"/>
      <c r="AJ5" s="662"/>
      <c r="AK5" s="662"/>
      <c r="AL5" s="663">
        <v>29.3</v>
      </c>
      <c r="AM5" s="664"/>
      <c r="AN5" s="664"/>
      <c r="AO5" s="665"/>
      <c r="AP5" s="655" t="s">
        <v>229</v>
      </c>
      <c r="AQ5" s="656"/>
      <c r="AR5" s="656"/>
      <c r="AS5" s="656"/>
      <c r="AT5" s="656"/>
      <c r="AU5" s="656"/>
      <c r="AV5" s="656"/>
      <c r="AW5" s="656"/>
      <c r="AX5" s="656"/>
      <c r="AY5" s="656"/>
      <c r="AZ5" s="656"/>
      <c r="BA5" s="656"/>
      <c r="BB5" s="656"/>
      <c r="BC5" s="656"/>
      <c r="BD5" s="656"/>
      <c r="BE5" s="656"/>
      <c r="BF5" s="657"/>
      <c r="BG5" s="669">
        <v>873419</v>
      </c>
      <c r="BH5" s="670"/>
      <c r="BI5" s="670"/>
      <c r="BJ5" s="670"/>
      <c r="BK5" s="670"/>
      <c r="BL5" s="670"/>
      <c r="BM5" s="670"/>
      <c r="BN5" s="671"/>
      <c r="BO5" s="672">
        <v>99.6</v>
      </c>
      <c r="BP5" s="672"/>
      <c r="BQ5" s="672"/>
      <c r="BR5" s="672"/>
      <c r="BS5" s="673" t="s">
        <v>130</v>
      </c>
      <c r="BT5" s="673"/>
      <c r="BU5" s="673"/>
      <c r="BV5" s="673"/>
      <c r="BW5" s="673"/>
      <c r="BX5" s="673"/>
      <c r="BY5" s="673"/>
      <c r="BZ5" s="673"/>
      <c r="CA5" s="673"/>
      <c r="CB5" s="677"/>
      <c r="CD5" s="651" t="s">
        <v>224</v>
      </c>
      <c r="CE5" s="652"/>
      <c r="CF5" s="652"/>
      <c r="CG5" s="652"/>
      <c r="CH5" s="652"/>
      <c r="CI5" s="652"/>
      <c r="CJ5" s="652"/>
      <c r="CK5" s="652"/>
      <c r="CL5" s="652"/>
      <c r="CM5" s="652"/>
      <c r="CN5" s="652"/>
      <c r="CO5" s="652"/>
      <c r="CP5" s="652"/>
      <c r="CQ5" s="653"/>
      <c r="CR5" s="651" t="s">
        <v>230</v>
      </c>
      <c r="CS5" s="652"/>
      <c r="CT5" s="652"/>
      <c r="CU5" s="652"/>
      <c r="CV5" s="652"/>
      <c r="CW5" s="652"/>
      <c r="CX5" s="652"/>
      <c r="CY5" s="653"/>
      <c r="CZ5" s="651" t="s">
        <v>222</v>
      </c>
      <c r="DA5" s="652"/>
      <c r="DB5" s="652"/>
      <c r="DC5" s="653"/>
      <c r="DD5" s="651" t="s">
        <v>231</v>
      </c>
      <c r="DE5" s="652"/>
      <c r="DF5" s="652"/>
      <c r="DG5" s="652"/>
      <c r="DH5" s="652"/>
      <c r="DI5" s="652"/>
      <c r="DJ5" s="652"/>
      <c r="DK5" s="652"/>
      <c r="DL5" s="652"/>
      <c r="DM5" s="652"/>
      <c r="DN5" s="652"/>
      <c r="DO5" s="652"/>
      <c r="DP5" s="653"/>
      <c r="DQ5" s="651" t="s">
        <v>232</v>
      </c>
      <c r="DR5" s="652"/>
      <c r="DS5" s="652"/>
      <c r="DT5" s="652"/>
      <c r="DU5" s="652"/>
      <c r="DV5" s="652"/>
      <c r="DW5" s="652"/>
      <c r="DX5" s="652"/>
      <c r="DY5" s="652"/>
      <c r="DZ5" s="652"/>
      <c r="EA5" s="652"/>
      <c r="EB5" s="652"/>
      <c r="EC5" s="653"/>
    </row>
    <row r="6" spans="2:143" ht="11.25" customHeight="1" x14ac:dyDescent="0.2">
      <c r="B6" s="666" t="s">
        <v>233</v>
      </c>
      <c r="C6" s="667"/>
      <c r="D6" s="667"/>
      <c r="E6" s="667"/>
      <c r="F6" s="667"/>
      <c r="G6" s="667"/>
      <c r="H6" s="667"/>
      <c r="I6" s="667"/>
      <c r="J6" s="667"/>
      <c r="K6" s="667"/>
      <c r="L6" s="667"/>
      <c r="M6" s="667"/>
      <c r="N6" s="667"/>
      <c r="O6" s="667"/>
      <c r="P6" s="667"/>
      <c r="Q6" s="668"/>
      <c r="R6" s="669">
        <v>46934</v>
      </c>
      <c r="S6" s="670"/>
      <c r="T6" s="670"/>
      <c r="U6" s="670"/>
      <c r="V6" s="670"/>
      <c r="W6" s="670"/>
      <c r="X6" s="670"/>
      <c r="Y6" s="671"/>
      <c r="Z6" s="672">
        <v>0.8</v>
      </c>
      <c r="AA6" s="672"/>
      <c r="AB6" s="672"/>
      <c r="AC6" s="672"/>
      <c r="AD6" s="673">
        <v>46934</v>
      </c>
      <c r="AE6" s="673"/>
      <c r="AF6" s="673"/>
      <c r="AG6" s="673"/>
      <c r="AH6" s="673"/>
      <c r="AI6" s="673"/>
      <c r="AJ6" s="673"/>
      <c r="AK6" s="673"/>
      <c r="AL6" s="674">
        <v>1.6</v>
      </c>
      <c r="AM6" s="675"/>
      <c r="AN6" s="675"/>
      <c r="AO6" s="676"/>
      <c r="AP6" s="666" t="s">
        <v>234</v>
      </c>
      <c r="AQ6" s="667"/>
      <c r="AR6" s="667"/>
      <c r="AS6" s="667"/>
      <c r="AT6" s="667"/>
      <c r="AU6" s="667"/>
      <c r="AV6" s="667"/>
      <c r="AW6" s="667"/>
      <c r="AX6" s="667"/>
      <c r="AY6" s="667"/>
      <c r="AZ6" s="667"/>
      <c r="BA6" s="667"/>
      <c r="BB6" s="667"/>
      <c r="BC6" s="667"/>
      <c r="BD6" s="667"/>
      <c r="BE6" s="667"/>
      <c r="BF6" s="668"/>
      <c r="BG6" s="669">
        <v>873419</v>
      </c>
      <c r="BH6" s="670"/>
      <c r="BI6" s="670"/>
      <c r="BJ6" s="670"/>
      <c r="BK6" s="670"/>
      <c r="BL6" s="670"/>
      <c r="BM6" s="670"/>
      <c r="BN6" s="671"/>
      <c r="BO6" s="672">
        <v>99.6</v>
      </c>
      <c r="BP6" s="672"/>
      <c r="BQ6" s="672"/>
      <c r="BR6" s="672"/>
      <c r="BS6" s="673" t="s">
        <v>177</v>
      </c>
      <c r="BT6" s="673"/>
      <c r="BU6" s="673"/>
      <c r="BV6" s="673"/>
      <c r="BW6" s="673"/>
      <c r="BX6" s="673"/>
      <c r="BY6" s="673"/>
      <c r="BZ6" s="673"/>
      <c r="CA6" s="673"/>
      <c r="CB6" s="677"/>
      <c r="CD6" s="680" t="s">
        <v>235</v>
      </c>
      <c r="CE6" s="681"/>
      <c r="CF6" s="681"/>
      <c r="CG6" s="681"/>
      <c r="CH6" s="681"/>
      <c r="CI6" s="681"/>
      <c r="CJ6" s="681"/>
      <c r="CK6" s="681"/>
      <c r="CL6" s="681"/>
      <c r="CM6" s="681"/>
      <c r="CN6" s="681"/>
      <c r="CO6" s="681"/>
      <c r="CP6" s="681"/>
      <c r="CQ6" s="682"/>
      <c r="CR6" s="669">
        <v>29626</v>
      </c>
      <c r="CS6" s="670"/>
      <c r="CT6" s="670"/>
      <c r="CU6" s="670"/>
      <c r="CV6" s="670"/>
      <c r="CW6" s="670"/>
      <c r="CX6" s="670"/>
      <c r="CY6" s="671"/>
      <c r="CZ6" s="663">
        <v>0.6</v>
      </c>
      <c r="DA6" s="664"/>
      <c r="DB6" s="664"/>
      <c r="DC6" s="683"/>
      <c r="DD6" s="678" t="s">
        <v>236</v>
      </c>
      <c r="DE6" s="670"/>
      <c r="DF6" s="670"/>
      <c r="DG6" s="670"/>
      <c r="DH6" s="670"/>
      <c r="DI6" s="670"/>
      <c r="DJ6" s="670"/>
      <c r="DK6" s="670"/>
      <c r="DL6" s="670"/>
      <c r="DM6" s="670"/>
      <c r="DN6" s="670"/>
      <c r="DO6" s="670"/>
      <c r="DP6" s="671"/>
      <c r="DQ6" s="678">
        <v>29626</v>
      </c>
      <c r="DR6" s="670"/>
      <c r="DS6" s="670"/>
      <c r="DT6" s="670"/>
      <c r="DU6" s="670"/>
      <c r="DV6" s="670"/>
      <c r="DW6" s="670"/>
      <c r="DX6" s="670"/>
      <c r="DY6" s="670"/>
      <c r="DZ6" s="670"/>
      <c r="EA6" s="670"/>
      <c r="EB6" s="670"/>
      <c r="EC6" s="679"/>
    </row>
    <row r="7" spans="2:143" ht="11.25" customHeight="1" x14ac:dyDescent="0.2">
      <c r="B7" s="666" t="s">
        <v>237</v>
      </c>
      <c r="C7" s="667"/>
      <c r="D7" s="667"/>
      <c r="E7" s="667"/>
      <c r="F7" s="667"/>
      <c r="G7" s="667"/>
      <c r="H7" s="667"/>
      <c r="I7" s="667"/>
      <c r="J7" s="667"/>
      <c r="K7" s="667"/>
      <c r="L7" s="667"/>
      <c r="M7" s="667"/>
      <c r="N7" s="667"/>
      <c r="O7" s="667"/>
      <c r="P7" s="667"/>
      <c r="Q7" s="668"/>
      <c r="R7" s="669">
        <v>351</v>
      </c>
      <c r="S7" s="670"/>
      <c r="T7" s="670"/>
      <c r="U7" s="670"/>
      <c r="V7" s="670"/>
      <c r="W7" s="670"/>
      <c r="X7" s="670"/>
      <c r="Y7" s="671"/>
      <c r="Z7" s="672">
        <v>0</v>
      </c>
      <c r="AA7" s="672"/>
      <c r="AB7" s="672"/>
      <c r="AC7" s="672"/>
      <c r="AD7" s="673">
        <v>351</v>
      </c>
      <c r="AE7" s="673"/>
      <c r="AF7" s="673"/>
      <c r="AG7" s="673"/>
      <c r="AH7" s="673"/>
      <c r="AI7" s="673"/>
      <c r="AJ7" s="673"/>
      <c r="AK7" s="673"/>
      <c r="AL7" s="674">
        <v>0</v>
      </c>
      <c r="AM7" s="675"/>
      <c r="AN7" s="675"/>
      <c r="AO7" s="676"/>
      <c r="AP7" s="666" t="s">
        <v>238</v>
      </c>
      <c r="AQ7" s="667"/>
      <c r="AR7" s="667"/>
      <c r="AS7" s="667"/>
      <c r="AT7" s="667"/>
      <c r="AU7" s="667"/>
      <c r="AV7" s="667"/>
      <c r="AW7" s="667"/>
      <c r="AX7" s="667"/>
      <c r="AY7" s="667"/>
      <c r="AZ7" s="667"/>
      <c r="BA7" s="667"/>
      <c r="BB7" s="667"/>
      <c r="BC7" s="667"/>
      <c r="BD7" s="667"/>
      <c r="BE7" s="667"/>
      <c r="BF7" s="668"/>
      <c r="BG7" s="669">
        <v>450069</v>
      </c>
      <c r="BH7" s="670"/>
      <c r="BI7" s="670"/>
      <c r="BJ7" s="670"/>
      <c r="BK7" s="670"/>
      <c r="BL7" s="670"/>
      <c r="BM7" s="670"/>
      <c r="BN7" s="671"/>
      <c r="BO7" s="672">
        <v>51.3</v>
      </c>
      <c r="BP7" s="672"/>
      <c r="BQ7" s="672"/>
      <c r="BR7" s="672"/>
      <c r="BS7" s="673" t="s">
        <v>177</v>
      </c>
      <c r="BT7" s="673"/>
      <c r="BU7" s="673"/>
      <c r="BV7" s="673"/>
      <c r="BW7" s="673"/>
      <c r="BX7" s="673"/>
      <c r="BY7" s="673"/>
      <c r="BZ7" s="673"/>
      <c r="CA7" s="673"/>
      <c r="CB7" s="677"/>
      <c r="CD7" s="684" t="s">
        <v>239</v>
      </c>
      <c r="CE7" s="685"/>
      <c r="CF7" s="685"/>
      <c r="CG7" s="685"/>
      <c r="CH7" s="685"/>
      <c r="CI7" s="685"/>
      <c r="CJ7" s="685"/>
      <c r="CK7" s="685"/>
      <c r="CL7" s="685"/>
      <c r="CM7" s="685"/>
      <c r="CN7" s="685"/>
      <c r="CO7" s="685"/>
      <c r="CP7" s="685"/>
      <c r="CQ7" s="686"/>
      <c r="CR7" s="669">
        <v>1470711</v>
      </c>
      <c r="CS7" s="670"/>
      <c r="CT7" s="670"/>
      <c r="CU7" s="670"/>
      <c r="CV7" s="670"/>
      <c r="CW7" s="670"/>
      <c r="CX7" s="670"/>
      <c r="CY7" s="671"/>
      <c r="CZ7" s="672">
        <v>28.9</v>
      </c>
      <c r="DA7" s="672"/>
      <c r="DB7" s="672"/>
      <c r="DC7" s="672"/>
      <c r="DD7" s="678">
        <v>20180</v>
      </c>
      <c r="DE7" s="670"/>
      <c r="DF7" s="670"/>
      <c r="DG7" s="670"/>
      <c r="DH7" s="670"/>
      <c r="DI7" s="670"/>
      <c r="DJ7" s="670"/>
      <c r="DK7" s="670"/>
      <c r="DL7" s="670"/>
      <c r="DM7" s="670"/>
      <c r="DN7" s="670"/>
      <c r="DO7" s="670"/>
      <c r="DP7" s="671"/>
      <c r="DQ7" s="678">
        <v>1106186</v>
      </c>
      <c r="DR7" s="670"/>
      <c r="DS7" s="670"/>
      <c r="DT7" s="670"/>
      <c r="DU7" s="670"/>
      <c r="DV7" s="670"/>
      <c r="DW7" s="670"/>
      <c r="DX7" s="670"/>
      <c r="DY7" s="670"/>
      <c r="DZ7" s="670"/>
      <c r="EA7" s="670"/>
      <c r="EB7" s="670"/>
      <c r="EC7" s="679"/>
    </row>
    <row r="8" spans="2:143" ht="11.25" customHeight="1" x14ac:dyDescent="0.2">
      <c r="B8" s="666" t="s">
        <v>240</v>
      </c>
      <c r="C8" s="667"/>
      <c r="D8" s="667"/>
      <c r="E8" s="667"/>
      <c r="F8" s="667"/>
      <c r="G8" s="667"/>
      <c r="H8" s="667"/>
      <c r="I8" s="667"/>
      <c r="J8" s="667"/>
      <c r="K8" s="667"/>
      <c r="L8" s="667"/>
      <c r="M8" s="667"/>
      <c r="N8" s="667"/>
      <c r="O8" s="667"/>
      <c r="P8" s="667"/>
      <c r="Q8" s="668"/>
      <c r="R8" s="669">
        <v>2458</v>
      </c>
      <c r="S8" s="670"/>
      <c r="T8" s="670"/>
      <c r="U8" s="670"/>
      <c r="V8" s="670"/>
      <c r="W8" s="670"/>
      <c r="X8" s="670"/>
      <c r="Y8" s="671"/>
      <c r="Z8" s="672">
        <v>0</v>
      </c>
      <c r="AA8" s="672"/>
      <c r="AB8" s="672"/>
      <c r="AC8" s="672"/>
      <c r="AD8" s="673">
        <v>2458</v>
      </c>
      <c r="AE8" s="673"/>
      <c r="AF8" s="673"/>
      <c r="AG8" s="673"/>
      <c r="AH8" s="673"/>
      <c r="AI8" s="673"/>
      <c r="AJ8" s="673"/>
      <c r="AK8" s="673"/>
      <c r="AL8" s="674">
        <v>0.1</v>
      </c>
      <c r="AM8" s="675"/>
      <c r="AN8" s="675"/>
      <c r="AO8" s="676"/>
      <c r="AP8" s="666" t="s">
        <v>241</v>
      </c>
      <c r="AQ8" s="667"/>
      <c r="AR8" s="667"/>
      <c r="AS8" s="667"/>
      <c r="AT8" s="667"/>
      <c r="AU8" s="667"/>
      <c r="AV8" s="667"/>
      <c r="AW8" s="667"/>
      <c r="AX8" s="667"/>
      <c r="AY8" s="667"/>
      <c r="AZ8" s="667"/>
      <c r="BA8" s="667"/>
      <c r="BB8" s="667"/>
      <c r="BC8" s="667"/>
      <c r="BD8" s="667"/>
      <c r="BE8" s="667"/>
      <c r="BF8" s="668"/>
      <c r="BG8" s="669">
        <v>9498</v>
      </c>
      <c r="BH8" s="670"/>
      <c r="BI8" s="670"/>
      <c r="BJ8" s="670"/>
      <c r="BK8" s="670"/>
      <c r="BL8" s="670"/>
      <c r="BM8" s="670"/>
      <c r="BN8" s="671"/>
      <c r="BO8" s="672">
        <v>1.1000000000000001</v>
      </c>
      <c r="BP8" s="672"/>
      <c r="BQ8" s="672"/>
      <c r="BR8" s="672"/>
      <c r="BS8" s="673" t="s">
        <v>236</v>
      </c>
      <c r="BT8" s="673"/>
      <c r="BU8" s="673"/>
      <c r="BV8" s="673"/>
      <c r="BW8" s="673"/>
      <c r="BX8" s="673"/>
      <c r="BY8" s="673"/>
      <c r="BZ8" s="673"/>
      <c r="CA8" s="673"/>
      <c r="CB8" s="677"/>
      <c r="CD8" s="684" t="s">
        <v>242</v>
      </c>
      <c r="CE8" s="685"/>
      <c r="CF8" s="685"/>
      <c r="CG8" s="685"/>
      <c r="CH8" s="685"/>
      <c r="CI8" s="685"/>
      <c r="CJ8" s="685"/>
      <c r="CK8" s="685"/>
      <c r="CL8" s="685"/>
      <c r="CM8" s="685"/>
      <c r="CN8" s="685"/>
      <c r="CO8" s="685"/>
      <c r="CP8" s="685"/>
      <c r="CQ8" s="686"/>
      <c r="CR8" s="669">
        <v>726373</v>
      </c>
      <c r="CS8" s="670"/>
      <c r="CT8" s="670"/>
      <c r="CU8" s="670"/>
      <c r="CV8" s="670"/>
      <c r="CW8" s="670"/>
      <c r="CX8" s="670"/>
      <c r="CY8" s="671"/>
      <c r="CZ8" s="672">
        <v>14.3</v>
      </c>
      <c r="DA8" s="672"/>
      <c r="DB8" s="672"/>
      <c r="DC8" s="672"/>
      <c r="DD8" s="678">
        <v>2255</v>
      </c>
      <c r="DE8" s="670"/>
      <c r="DF8" s="670"/>
      <c r="DG8" s="670"/>
      <c r="DH8" s="670"/>
      <c r="DI8" s="670"/>
      <c r="DJ8" s="670"/>
      <c r="DK8" s="670"/>
      <c r="DL8" s="670"/>
      <c r="DM8" s="670"/>
      <c r="DN8" s="670"/>
      <c r="DO8" s="670"/>
      <c r="DP8" s="671"/>
      <c r="DQ8" s="678">
        <v>377279</v>
      </c>
      <c r="DR8" s="670"/>
      <c r="DS8" s="670"/>
      <c r="DT8" s="670"/>
      <c r="DU8" s="670"/>
      <c r="DV8" s="670"/>
      <c r="DW8" s="670"/>
      <c r="DX8" s="670"/>
      <c r="DY8" s="670"/>
      <c r="DZ8" s="670"/>
      <c r="EA8" s="670"/>
      <c r="EB8" s="670"/>
      <c r="EC8" s="679"/>
    </row>
    <row r="9" spans="2:143" ht="11.25" customHeight="1" x14ac:dyDescent="0.2">
      <c r="B9" s="666" t="s">
        <v>243</v>
      </c>
      <c r="C9" s="667"/>
      <c r="D9" s="667"/>
      <c r="E9" s="667"/>
      <c r="F9" s="667"/>
      <c r="G9" s="667"/>
      <c r="H9" s="667"/>
      <c r="I9" s="667"/>
      <c r="J9" s="667"/>
      <c r="K9" s="667"/>
      <c r="L9" s="667"/>
      <c r="M9" s="667"/>
      <c r="N9" s="667"/>
      <c r="O9" s="667"/>
      <c r="P9" s="667"/>
      <c r="Q9" s="668"/>
      <c r="R9" s="669">
        <v>2601</v>
      </c>
      <c r="S9" s="670"/>
      <c r="T9" s="670"/>
      <c r="U9" s="670"/>
      <c r="V9" s="670"/>
      <c r="W9" s="670"/>
      <c r="X9" s="670"/>
      <c r="Y9" s="671"/>
      <c r="Z9" s="672">
        <v>0</v>
      </c>
      <c r="AA9" s="672"/>
      <c r="AB9" s="672"/>
      <c r="AC9" s="672"/>
      <c r="AD9" s="673">
        <v>2601</v>
      </c>
      <c r="AE9" s="673"/>
      <c r="AF9" s="673"/>
      <c r="AG9" s="673"/>
      <c r="AH9" s="673"/>
      <c r="AI9" s="673"/>
      <c r="AJ9" s="673"/>
      <c r="AK9" s="673"/>
      <c r="AL9" s="674">
        <v>0.1</v>
      </c>
      <c r="AM9" s="675"/>
      <c r="AN9" s="675"/>
      <c r="AO9" s="676"/>
      <c r="AP9" s="666" t="s">
        <v>244</v>
      </c>
      <c r="AQ9" s="667"/>
      <c r="AR9" s="667"/>
      <c r="AS9" s="667"/>
      <c r="AT9" s="667"/>
      <c r="AU9" s="667"/>
      <c r="AV9" s="667"/>
      <c r="AW9" s="667"/>
      <c r="AX9" s="667"/>
      <c r="AY9" s="667"/>
      <c r="AZ9" s="667"/>
      <c r="BA9" s="667"/>
      <c r="BB9" s="667"/>
      <c r="BC9" s="667"/>
      <c r="BD9" s="667"/>
      <c r="BE9" s="667"/>
      <c r="BF9" s="668"/>
      <c r="BG9" s="669">
        <v>209825</v>
      </c>
      <c r="BH9" s="670"/>
      <c r="BI9" s="670"/>
      <c r="BJ9" s="670"/>
      <c r="BK9" s="670"/>
      <c r="BL9" s="670"/>
      <c r="BM9" s="670"/>
      <c r="BN9" s="671"/>
      <c r="BO9" s="672">
        <v>23.9</v>
      </c>
      <c r="BP9" s="672"/>
      <c r="BQ9" s="672"/>
      <c r="BR9" s="672"/>
      <c r="BS9" s="673" t="s">
        <v>236</v>
      </c>
      <c r="BT9" s="673"/>
      <c r="BU9" s="673"/>
      <c r="BV9" s="673"/>
      <c r="BW9" s="673"/>
      <c r="BX9" s="673"/>
      <c r="BY9" s="673"/>
      <c r="BZ9" s="673"/>
      <c r="CA9" s="673"/>
      <c r="CB9" s="677"/>
      <c r="CD9" s="684" t="s">
        <v>245</v>
      </c>
      <c r="CE9" s="685"/>
      <c r="CF9" s="685"/>
      <c r="CG9" s="685"/>
      <c r="CH9" s="685"/>
      <c r="CI9" s="685"/>
      <c r="CJ9" s="685"/>
      <c r="CK9" s="685"/>
      <c r="CL9" s="685"/>
      <c r="CM9" s="685"/>
      <c r="CN9" s="685"/>
      <c r="CO9" s="685"/>
      <c r="CP9" s="685"/>
      <c r="CQ9" s="686"/>
      <c r="CR9" s="669">
        <v>369326</v>
      </c>
      <c r="CS9" s="670"/>
      <c r="CT9" s="670"/>
      <c r="CU9" s="670"/>
      <c r="CV9" s="670"/>
      <c r="CW9" s="670"/>
      <c r="CX9" s="670"/>
      <c r="CY9" s="671"/>
      <c r="CZ9" s="672">
        <v>7.3</v>
      </c>
      <c r="DA9" s="672"/>
      <c r="DB9" s="672"/>
      <c r="DC9" s="672"/>
      <c r="DD9" s="678">
        <v>10872</v>
      </c>
      <c r="DE9" s="670"/>
      <c r="DF9" s="670"/>
      <c r="DG9" s="670"/>
      <c r="DH9" s="670"/>
      <c r="DI9" s="670"/>
      <c r="DJ9" s="670"/>
      <c r="DK9" s="670"/>
      <c r="DL9" s="670"/>
      <c r="DM9" s="670"/>
      <c r="DN9" s="670"/>
      <c r="DO9" s="670"/>
      <c r="DP9" s="671"/>
      <c r="DQ9" s="678">
        <v>291093</v>
      </c>
      <c r="DR9" s="670"/>
      <c r="DS9" s="670"/>
      <c r="DT9" s="670"/>
      <c r="DU9" s="670"/>
      <c r="DV9" s="670"/>
      <c r="DW9" s="670"/>
      <c r="DX9" s="670"/>
      <c r="DY9" s="670"/>
      <c r="DZ9" s="670"/>
      <c r="EA9" s="670"/>
      <c r="EB9" s="670"/>
      <c r="EC9" s="679"/>
    </row>
    <row r="10" spans="2:143" ht="11.25" customHeight="1" x14ac:dyDescent="0.2">
      <c r="B10" s="666" t="s">
        <v>246</v>
      </c>
      <c r="C10" s="667"/>
      <c r="D10" s="667"/>
      <c r="E10" s="667"/>
      <c r="F10" s="667"/>
      <c r="G10" s="667"/>
      <c r="H10" s="667"/>
      <c r="I10" s="667"/>
      <c r="J10" s="667"/>
      <c r="K10" s="667"/>
      <c r="L10" s="667"/>
      <c r="M10" s="667"/>
      <c r="N10" s="667"/>
      <c r="O10" s="667"/>
      <c r="P10" s="667"/>
      <c r="Q10" s="668"/>
      <c r="R10" s="669" t="s">
        <v>236</v>
      </c>
      <c r="S10" s="670"/>
      <c r="T10" s="670"/>
      <c r="U10" s="670"/>
      <c r="V10" s="670"/>
      <c r="W10" s="670"/>
      <c r="X10" s="670"/>
      <c r="Y10" s="671"/>
      <c r="Z10" s="672" t="s">
        <v>236</v>
      </c>
      <c r="AA10" s="672"/>
      <c r="AB10" s="672"/>
      <c r="AC10" s="672"/>
      <c r="AD10" s="673" t="s">
        <v>236</v>
      </c>
      <c r="AE10" s="673"/>
      <c r="AF10" s="673"/>
      <c r="AG10" s="673"/>
      <c r="AH10" s="673"/>
      <c r="AI10" s="673"/>
      <c r="AJ10" s="673"/>
      <c r="AK10" s="673"/>
      <c r="AL10" s="674" t="s">
        <v>130</v>
      </c>
      <c r="AM10" s="675"/>
      <c r="AN10" s="675"/>
      <c r="AO10" s="676"/>
      <c r="AP10" s="666" t="s">
        <v>247</v>
      </c>
      <c r="AQ10" s="667"/>
      <c r="AR10" s="667"/>
      <c r="AS10" s="667"/>
      <c r="AT10" s="667"/>
      <c r="AU10" s="667"/>
      <c r="AV10" s="667"/>
      <c r="AW10" s="667"/>
      <c r="AX10" s="667"/>
      <c r="AY10" s="667"/>
      <c r="AZ10" s="667"/>
      <c r="BA10" s="667"/>
      <c r="BB10" s="667"/>
      <c r="BC10" s="667"/>
      <c r="BD10" s="667"/>
      <c r="BE10" s="667"/>
      <c r="BF10" s="668"/>
      <c r="BG10" s="669">
        <v>13135</v>
      </c>
      <c r="BH10" s="670"/>
      <c r="BI10" s="670"/>
      <c r="BJ10" s="670"/>
      <c r="BK10" s="670"/>
      <c r="BL10" s="670"/>
      <c r="BM10" s="670"/>
      <c r="BN10" s="671"/>
      <c r="BO10" s="672">
        <v>1.5</v>
      </c>
      <c r="BP10" s="672"/>
      <c r="BQ10" s="672"/>
      <c r="BR10" s="672"/>
      <c r="BS10" s="673" t="s">
        <v>177</v>
      </c>
      <c r="BT10" s="673"/>
      <c r="BU10" s="673"/>
      <c r="BV10" s="673"/>
      <c r="BW10" s="673"/>
      <c r="BX10" s="673"/>
      <c r="BY10" s="673"/>
      <c r="BZ10" s="673"/>
      <c r="CA10" s="673"/>
      <c r="CB10" s="677"/>
      <c r="CD10" s="684" t="s">
        <v>248</v>
      </c>
      <c r="CE10" s="685"/>
      <c r="CF10" s="685"/>
      <c r="CG10" s="685"/>
      <c r="CH10" s="685"/>
      <c r="CI10" s="685"/>
      <c r="CJ10" s="685"/>
      <c r="CK10" s="685"/>
      <c r="CL10" s="685"/>
      <c r="CM10" s="685"/>
      <c r="CN10" s="685"/>
      <c r="CO10" s="685"/>
      <c r="CP10" s="685"/>
      <c r="CQ10" s="686"/>
      <c r="CR10" s="669" t="s">
        <v>130</v>
      </c>
      <c r="CS10" s="670"/>
      <c r="CT10" s="670"/>
      <c r="CU10" s="670"/>
      <c r="CV10" s="670"/>
      <c r="CW10" s="670"/>
      <c r="CX10" s="670"/>
      <c r="CY10" s="671"/>
      <c r="CZ10" s="672" t="s">
        <v>130</v>
      </c>
      <c r="DA10" s="672"/>
      <c r="DB10" s="672"/>
      <c r="DC10" s="672"/>
      <c r="DD10" s="678" t="s">
        <v>130</v>
      </c>
      <c r="DE10" s="670"/>
      <c r="DF10" s="670"/>
      <c r="DG10" s="670"/>
      <c r="DH10" s="670"/>
      <c r="DI10" s="670"/>
      <c r="DJ10" s="670"/>
      <c r="DK10" s="670"/>
      <c r="DL10" s="670"/>
      <c r="DM10" s="670"/>
      <c r="DN10" s="670"/>
      <c r="DO10" s="670"/>
      <c r="DP10" s="671"/>
      <c r="DQ10" s="678" t="s">
        <v>236</v>
      </c>
      <c r="DR10" s="670"/>
      <c r="DS10" s="670"/>
      <c r="DT10" s="670"/>
      <c r="DU10" s="670"/>
      <c r="DV10" s="670"/>
      <c r="DW10" s="670"/>
      <c r="DX10" s="670"/>
      <c r="DY10" s="670"/>
      <c r="DZ10" s="670"/>
      <c r="EA10" s="670"/>
      <c r="EB10" s="670"/>
      <c r="EC10" s="679"/>
    </row>
    <row r="11" spans="2:143" ht="11.25" customHeight="1" x14ac:dyDescent="0.2">
      <c r="B11" s="666" t="s">
        <v>249</v>
      </c>
      <c r="C11" s="667"/>
      <c r="D11" s="667"/>
      <c r="E11" s="667"/>
      <c r="F11" s="667"/>
      <c r="G11" s="667"/>
      <c r="H11" s="667"/>
      <c r="I11" s="667"/>
      <c r="J11" s="667"/>
      <c r="K11" s="667"/>
      <c r="L11" s="667"/>
      <c r="M11" s="667"/>
      <c r="N11" s="667"/>
      <c r="O11" s="667"/>
      <c r="P11" s="667"/>
      <c r="Q11" s="668"/>
      <c r="R11" s="669">
        <v>143868</v>
      </c>
      <c r="S11" s="670"/>
      <c r="T11" s="670"/>
      <c r="U11" s="670"/>
      <c r="V11" s="670"/>
      <c r="W11" s="670"/>
      <c r="X11" s="670"/>
      <c r="Y11" s="671"/>
      <c r="Z11" s="674">
        <v>2.5</v>
      </c>
      <c r="AA11" s="675"/>
      <c r="AB11" s="675"/>
      <c r="AC11" s="687"/>
      <c r="AD11" s="678">
        <v>143868</v>
      </c>
      <c r="AE11" s="670"/>
      <c r="AF11" s="670"/>
      <c r="AG11" s="670"/>
      <c r="AH11" s="670"/>
      <c r="AI11" s="670"/>
      <c r="AJ11" s="670"/>
      <c r="AK11" s="671"/>
      <c r="AL11" s="674">
        <v>4.8</v>
      </c>
      <c r="AM11" s="675"/>
      <c r="AN11" s="675"/>
      <c r="AO11" s="676"/>
      <c r="AP11" s="666" t="s">
        <v>250</v>
      </c>
      <c r="AQ11" s="667"/>
      <c r="AR11" s="667"/>
      <c r="AS11" s="667"/>
      <c r="AT11" s="667"/>
      <c r="AU11" s="667"/>
      <c r="AV11" s="667"/>
      <c r="AW11" s="667"/>
      <c r="AX11" s="667"/>
      <c r="AY11" s="667"/>
      <c r="AZ11" s="667"/>
      <c r="BA11" s="667"/>
      <c r="BB11" s="667"/>
      <c r="BC11" s="667"/>
      <c r="BD11" s="667"/>
      <c r="BE11" s="667"/>
      <c r="BF11" s="668"/>
      <c r="BG11" s="669">
        <v>217611</v>
      </c>
      <c r="BH11" s="670"/>
      <c r="BI11" s="670"/>
      <c r="BJ11" s="670"/>
      <c r="BK11" s="670"/>
      <c r="BL11" s="670"/>
      <c r="BM11" s="670"/>
      <c r="BN11" s="671"/>
      <c r="BO11" s="672">
        <v>24.8</v>
      </c>
      <c r="BP11" s="672"/>
      <c r="BQ11" s="672"/>
      <c r="BR11" s="672"/>
      <c r="BS11" s="673" t="s">
        <v>236</v>
      </c>
      <c r="BT11" s="673"/>
      <c r="BU11" s="673"/>
      <c r="BV11" s="673"/>
      <c r="BW11" s="673"/>
      <c r="BX11" s="673"/>
      <c r="BY11" s="673"/>
      <c r="BZ11" s="673"/>
      <c r="CA11" s="673"/>
      <c r="CB11" s="677"/>
      <c r="CD11" s="684" t="s">
        <v>251</v>
      </c>
      <c r="CE11" s="685"/>
      <c r="CF11" s="685"/>
      <c r="CG11" s="685"/>
      <c r="CH11" s="685"/>
      <c r="CI11" s="685"/>
      <c r="CJ11" s="685"/>
      <c r="CK11" s="685"/>
      <c r="CL11" s="685"/>
      <c r="CM11" s="685"/>
      <c r="CN11" s="685"/>
      <c r="CO11" s="685"/>
      <c r="CP11" s="685"/>
      <c r="CQ11" s="686"/>
      <c r="CR11" s="669">
        <v>431155</v>
      </c>
      <c r="CS11" s="670"/>
      <c r="CT11" s="670"/>
      <c r="CU11" s="670"/>
      <c r="CV11" s="670"/>
      <c r="CW11" s="670"/>
      <c r="CX11" s="670"/>
      <c r="CY11" s="671"/>
      <c r="CZ11" s="672">
        <v>8.5</v>
      </c>
      <c r="DA11" s="672"/>
      <c r="DB11" s="672"/>
      <c r="DC11" s="672"/>
      <c r="DD11" s="678">
        <v>246105</v>
      </c>
      <c r="DE11" s="670"/>
      <c r="DF11" s="670"/>
      <c r="DG11" s="670"/>
      <c r="DH11" s="670"/>
      <c r="DI11" s="670"/>
      <c r="DJ11" s="670"/>
      <c r="DK11" s="670"/>
      <c r="DL11" s="670"/>
      <c r="DM11" s="670"/>
      <c r="DN11" s="670"/>
      <c r="DO11" s="670"/>
      <c r="DP11" s="671"/>
      <c r="DQ11" s="678">
        <v>172208</v>
      </c>
      <c r="DR11" s="670"/>
      <c r="DS11" s="670"/>
      <c r="DT11" s="670"/>
      <c r="DU11" s="670"/>
      <c r="DV11" s="670"/>
      <c r="DW11" s="670"/>
      <c r="DX11" s="670"/>
      <c r="DY11" s="670"/>
      <c r="DZ11" s="670"/>
      <c r="EA11" s="670"/>
      <c r="EB11" s="670"/>
      <c r="EC11" s="679"/>
    </row>
    <row r="12" spans="2:143" ht="11.25" customHeight="1" x14ac:dyDescent="0.2">
      <c r="B12" s="666" t="s">
        <v>252</v>
      </c>
      <c r="C12" s="667"/>
      <c r="D12" s="667"/>
      <c r="E12" s="667"/>
      <c r="F12" s="667"/>
      <c r="G12" s="667"/>
      <c r="H12" s="667"/>
      <c r="I12" s="667"/>
      <c r="J12" s="667"/>
      <c r="K12" s="667"/>
      <c r="L12" s="667"/>
      <c r="M12" s="667"/>
      <c r="N12" s="667"/>
      <c r="O12" s="667"/>
      <c r="P12" s="667"/>
      <c r="Q12" s="668"/>
      <c r="R12" s="669" t="s">
        <v>236</v>
      </c>
      <c r="S12" s="670"/>
      <c r="T12" s="670"/>
      <c r="U12" s="670"/>
      <c r="V12" s="670"/>
      <c r="W12" s="670"/>
      <c r="X12" s="670"/>
      <c r="Y12" s="671"/>
      <c r="Z12" s="672" t="s">
        <v>177</v>
      </c>
      <c r="AA12" s="672"/>
      <c r="AB12" s="672"/>
      <c r="AC12" s="672"/>
      <c r="AD12" s="673" t="s">
        <v>177</v>
      </c>
      <c r="AE12" s="673"/>
      <c r="AF12" s="673"/>
      <c r="AG12" s="673"/>
      <c r="AH12" s="673"/>
      <c r="AI12" s="673"/>
      <c r="AJ12" s="673"/>
      <c r="AK12" s="673"/>
      <c r="AL12" s="674" t="s">
        <v>236</v>
      </c>
      <c r="AM12" s="675"/>
      <c r="AN12" s="675"/>
      <c r="AO12" s="676"/>
      <c r="AP12" s="666" t="s">
        <v>253</v>
      </c>
      <c r="AQ12" s="667"/>
      <c r="AR12" s="667"/>
      <c r="AS12" s="667"/>
      <c r="AT12" s="667"/>
      <c r="AU12" s="667"/>
      <c r="AV12" s="667"/>
      <c r="AW12" s="667"/>
      <c r="AX12" s="667"/>
      <c r="AY12" s="667"/>
      <c r="AZ12" s="667"/>
      <c r="BA12" s="667"/>
      <c r="BB12" s="667"/>
      <c r="BC12" s="667"/>
      <c r="BD12" s="667"/>
      <c r="BE12" s="667"/>
      <c r="BF12" s="668"/>
      <c r="BG12" s="669">
        <v>365367</v>
      </c>
      <c r="BH12" s="670"/>
      <c r="BI12" s="670"/>
      <c r="BJ12" s="670"/>
      <c r="BK12" s="670"/>
      <c r="BL12" s="670"/>
      <c r="BM12" s="670"/>
      <c r="BN12" s="671"/>
      <c r="BO12" s="672">
        <v>41.7</v>
      </c>
      <c r="BP12" s="672"/>
      <c r="BQ12" s="672"/>
      <c r="BR12" s="672"/>
      <c r="BS12" s="673" t="s">
        <v>236</v>
      </c>
      <c r="BT12" s="673"/>
      <c r="BU12" s="673"/>
      <c r="BV12" s="673"/>
      <c r="BW12" s="673"/>
      <c r="BX12" s="673"/>
      <c r="BY12" s="673"/>
      <c r="BZ12" s="673"/>
      <c r="CA12" s="673"/>
      <c r="CB12" s="677"/>
      <c r="CD12" s="684" t="s">
        <v>254</v>
      </c>
      <c r="CE12" s="685"/>
      <c r="CF12" s="685"/>
      <c r="CG12" s="685"/>
      <c r="CH12" s="685"/>
      <c r="CI12" s="685"/>
      <c r="CJ12" s="685"/>
      <c r="CK12" s="685"/>
      <c r="CL12" s="685"/>
      <c r="CM12" s="685"/>
      <c r="CN12" s="685"/>
      <c r="CO12" s="685"/>
      <c r="CP12" s="685"/>
      <c r="CQ12" s="686"/>
      <c r="CR12" s="669">
        <v>209268</v>
      </c>
      <c r="CS12" s="670"/>
      <c r="CT12" s="670"/>
      <c r="CU12" s="670"/>
      <c r="CV12" s="670"/>
      <c r="CW12" s="670"/>
      <c r="CX12" s="670"/>
      <c r="CY12" s="671"/>
      <c r="CZ12" s="672">
        <v>4.0999999999999996</v>
      </c>
      <c r="DA12" s="672"/>
      <c r="DB12" s="672"/>
      <c r="DC12" s="672"/>
      <c r="DD12" s="678">
        <v>42077</v>
      </c>
      <c r="DE12" s="670"/>
      <c r="DF12" s="670"/>
      <c r="DG12" s="670"/>
      <c r="DH12" s="670"/>
      <c r="DI12" s="670"/>
      <c r="DJ12" s="670"/>
      <c r="DK12" s="670"/>
      <c r="DL12" s="670"/>
      <c r="DM12" s="670"/>
      <c r="DN12" s="670"/>
      <c r="DO12" s="670"/>
      <c r="DP12" s="671"/>
      <c r="DQ12" s="678">
        <v>80798</v>
      </c>
      <c r="DR12" s="670"/>
      <c r="DS12" s="670"/>
      <c r="DT12" s="670"/>
      <c r="DU12" s="670"/>
      <c r="DV12" s="670"/>
      <c r="DW12" s="670"/>
      <c r="DX12" s="670"/>
      <c r="DY12" s="670"/>
      <c r="DZ12" s="670"/>
      <c r="EA12" s="670"/>
      <c r="EB12" s="670"/>
      <c r="EC12" s="679"/>
    </row>
    <row r="13" spans="2:143" ht="11.25" customHeight="1" x14ac:dyDescent="0.2">
      <c r="B13" s="666" t="s">
        <v>255</v>
      </c>
      <c r="C13" s="667"/>
      <c r="D13" s="667"/>
      <c r="E13" s="667"/>
      <c r="F13" s="667"/>
      <c r="G13" s="667"/>
      <c r="H13" s="667"/>
      <c r="I13" s="667"/>
      <c r="J13" s="667"/>
      <c r="K13" s="667"/>
      <c r="L13" s="667"/>
      <c r="M13" s="667"/>
      <c r="N13" s="667"/>
      <c r="O13" s="667"/>
      <c r="P13" s="667"/>
      <c r="Q13" s="668"/>
      <c r="R13" s="669" t="s">
        <v>130</v>
      </c>
      <c r="S13" s="670"/>
      <c r="T13" s="670"/>
      <c r="U13" s="670"/>
      <c r="V13" s="670"/>
      <c r="W13" s="670"/>
      <c r="X13" s="670"/>
      <c r="Y13" s="671"/>
      <c r="Z13" s="672" t="s">
        <v>177</v>
      </c>
      <c r="AA13" s="672"/>
      <c r="AB13" s="672"/>
      <c r="AC13" s="672"/>
      <c r="AD13" s="673" t="s">
        <v>177</v>
      </c>
      <c r="AE13" s="673"/>
      <c r="AF13" s="673"/>
      <c r="AG13" s="673"/>
      <c r="AH13" s="673"/>
      <c r="AI13" s="673"/>
      <c r="AJ13" s="673"/>
      <c r="AK13" s="673"/>
      <c r="AL13" s="674" t="s">
        <v>130</v>
      </c>
      <c r="AM13" s="675"/>
      <c r="AN13" s="675"/>
      <c r="AO13" s="676"/>
      <c r="AP13" s="666" t="s">
        <v>256</v>
      </c>
      <c r="AQ13" s="667"/>
      <c r="AR13" s="667"/>
      <c r="AS13" s="667"/>
      <c r="AT13" s="667"/>
      <c r="AU13" s="667"/>
      <c r="AV13" s="667"/>
      <c r="AW13" s="667"/>
      <c r="AX13" s="667"/>
      <c r="AY13" s="667"/>
      <c r="AZ13" s="667"/>
      <c r="BA13" s="667"/>
      <c r="BB13" s="667"/>
      <c r="BC13" s="667"/>
      <c r="BD13" s="667"/>
      <c r="BE13" s="667"/>
      <c r="BF13" s="668"/>
      <c r="BG13" s="669">
        <v>354941</v>
      </c>
      <c r="BH13" s="670"/>
      <c r="BI13" s="670"/>
      <c r="BJ13" s="670"/>
      <c r="BK13" s="670"/>
      <c r="BL13" s="670"/>
      <c r="BM13" s="670"/>
      <c r="BN13" s="671"/>
      <c r="BO13" s="672">
        <v>40.5</v>
      </c>
      <c r="BP13" s="672"/>
      <c r="BQ13" s="672"/>
      <c r="BR13" s="672"/>
      <c r="BS13" s="673" t="s">
        <v>236</v>
      </c>
      <c r="BT13" s="673"/>
      <c r="BU13" s="673"/>
      <c r="BV13" s="673"/>
      <c r="BW13" s="673"/>
      <c r="BX13" s="673"/>
      <c r="BY13" s="673"/>
      <c r="BZ13" s="673"/>
      <c r="CA13" s="673"/>
      <c r="CB13" s="677"/>
      <c r="CD13" s="684" t="s">
        <v>257</v>
      </c>
      <c r="CE13" s="685"/>
      <c r="CF13" s="685"/>
      <c r="CG13" s="685"/>
      <c r="CH13" s="685"/>
      <c r="CI13" s="685"/>
      <c r="CJ13" s="685"/>
      <c r="CK13" s="685"/>
      <c r="CL13" s="685"/>
      <c r="CM13" s="685"/>
      <c r="CN13" s="685"/>
      <c r="CO13" s="685"/>
      <c r="CP13" s="685"/>
      <c r="CQ13" s="686"/>
      <c r="CR13" s="669">
        <v>256084</v>
      </c>
      <c r="CS13" s="670"/>
      <c r="CT13" s="670"/>
      <c r="CU13" s="670"/>
      <c r="CV13" s="670"/>
      <c r="CW13" s="670"/>
      <c r="CX13" s="670"/>
      <c r="CY13" s="671"/>
      <c r="CZ13" s="672">
        <v>5</v>
      </c>
      <c r="DA13" s="672"/>
      <c r="DB13" s="672"/>
      <c r="DC13" s="672"/>
      <c r="DD13" s="678">
        <v>176034</v>
      </c>
      <c r="DE13" s="670"/>
      <c r="DF13" s="670"/>
      <c r="DG13" s="670"/>
      <c r="DH13" s="670"/>
      <c r="DI13" s="670"/>
      <c r="DJ13" s="670"/>
      <c r="DK13" s="670"/>
      <c r="DL13" s="670"/>
      <c r="DM13" s="670"/>
      <c r="DN13" s="670"/>
      <c r="DO13" s="670"/>
      <c r="DP13" s="671"/>
      <c r="DQ13" s="678">
        <v>119800</v>
      </c>
      <c r="DR13" s="670"/>
      <c r="DS13" s="670"/>
      <c r="DT13" s="670"/>
      <c r="DU13" s="670"/>
      <c r="DV13" s="670"/>
      <c r="DW13" s="670"/>
      <c r="DX13" s="670"/>
      <c r="DY13" s="670"/>
      <c r="DZ13" s="670"/>
      <c r="EA13" s="670"/>
      <c r="EB13" s="670"/>
      <c r="EC13" s="679"/>
    </row>
    <row r="14" spans="2:143" ht="11.25" customHeight="1" x14ac:dyDescent="0.2">
      <c r="B14" s="666" t="s">
        <v>258</v>
      </c>
      <c r="C14" s="667"/>
      <c r="D14" s="667"/>
      <c r="E14" s="667"/>
      <c r="F14" s="667"/>
      <c r="G14" s="667"/>
      <c r="H14" s="667"/>
      <c r="I14" s="667"/>
      <c r="J14" s="667"/>
      <c r="K14" s="667"/>
      <c r="L14" s="667"/>
      <c r="M14" s="667"/>
      <c r="N14" s="667"/>
      <c r="O14" s="667"/>
      <c r="P14" s="667"/>
      <c r="Q14" s="668"/>
      <c r="R14" s="669" t="s">
        <v>130</v>
      </c>
      <c r="S14" s="670"/>
      <c r="T14" s="670"/>
      <c r="U14" s="670"/>
      <c r="V14" s="670"/>
      <c r="W14" s="670"/>
      <c r="X14" s="670"/>
      <c r="Y14" s="671"/>
      <c r="Z14" s="672" t="s">
        <v>236</v>
      </c>
      <c r="AA14" s="672"/>
      <c r="AB14" s="672"/>
      <c r="AC14" s="672"/>
      <c r="AD14" s="673" t="s">
        <v>236</v>
      </c>
      <c r="AE14" s="673"/>
      <c r="AF14" s="673"/>
      <c r="AG14" s="673"/>
      <c r="AH14" s="673"/>
      <c r="AI14" s="673"/>
      <c r="AJ14" s="673"/>
      <c r="AK14" s="673"/>
      <c r="AL14" s="674" t="s">
        <v>236</v>
      </c>
      <c r="AM14" s="675"/>
      <c r="AN14" s="675"/>
      <c r="AO14" s="676"/>
      <c r="AP14" s="666" t="s">
        <v>259</v>
      </c>
      <c r="AQ14" s="667"/>
      <c r="AR14" s="667"/>
      <c r="AS14" s="667"/>
      <c r="AT14" s="667"/>
      <c r="AU14" s="667"/>
      <c r="AV14" s="667"/>
      <c r="AW14" s="667"/>
      <c r="AX14" s="667"/>
      <c r="AY14" s="667"/>
      <c r="AZ14" s="667"/>
      <c r="BA14" s="667"/>
      <c r="BB14" s="667"/>
      <c r="BC14" s="667"/>
      <c r="BD14" s="667"/>
      <c r="BE14" s="667"/>
      <c r="BF14" s="668"/>
      <c r="BG14" s="669">
        <v>21408</v>
      </c>
      <c r="BH14" s="670"/>
      <c r="BI14" s="670"/>
      <c r="BJ14" s="670"/>
      <c r="BK14" s="670"/>
      <c r="BL14" s="670"/>
      <c r="BM14" s="670"/>
      <c r="BN14" s="671"/>
      <c r="BO14" s="672">
        <v>2.4</v>
      </c>
      <c r="BP14" s="672"/>
      <c r="BQ14" s="672"/>
      <c r="BR14" s="672"/>
      <c r="BS14" s="673" t="s">
        <v>177</v>
      </c>
      <c r="BT14" s="673"/>
      <c r="BU14" s="673"/>
      <c r="BV14" s="673"/>
      <c r="BW14" s="673"/>
      <c r="BX14" s="673"/>
      <c r="BY14" s="673"/>
      <c r="BZ14" s="673"/>
      <c r="CA14" s="673"/>
      <c r="CB14" s="677"/>
      <c r="CD14" s="684" t="s">
        <v>260</v>
      </c>
      <c r="CE14" s="685"/>
      <c r="CF14" s="685"/>
      <c r="CG14" s="685"/>
      <c r="CH14" s="685"/>
      <c r="CI14" s="685"/>
      <c r="CJ14" s="685"/>
      <c r="CK14" s="685"/>
      <c r="CL14" s="685"/>
      <c r="CM14" s="685"/>
      <c r="CN14" s="685"/>
      <c r="CO14" s="685"/>
      <c r="CP14" s="685"/>
      <c r="CQ14" s="686"/>
      <c r="CR14" s="669">
        <v>170005</v>
      </c>
      <c r="CS14" s="670"/>
      <c r="CT14" s="670"/>
      <c r="CU14" s="670"/>
      <c r="CV14" s="670"/>
      <c r="CW14" s="670"/>
      <c r="CX14" s="670"/>
      <c r="CY14" s="671"/>
      <c r="CZ14" s="672">
        <v>3.3</v>
      </c>
      <c r="DA14" s="672"/>
      <c r="DB14" s="672"/>
      <c r="DC14" s="672"/>
      <c r="DD14" s="678">
        <v>8840</v>
      </c>
      <c r="DE14" s="670"/>
      <c r="DF14" s="670"/>
      <c r="DG14" s="670"/>
      <c r="DH14" s="670"/>
      <c r="DI14" s="670"/>
      <c r="DJ14" s="670"/>
      <c r="DK14" s="670"/>
      <c r="DL14" s="670"/>
      <c r="DM14" s="670"/>
      <c r="DN14" s="670"/>
      <c r="DO14" s="670"/>
      <c r="DP14" s="671"/>
      <c r="DQ14" s="678">
        <v>144920</v>
      </c>
      <c r="DR14" s="670"/>
      <c r="DS14" s="670"/>
      <c r="DT14" s="670"/>
      <c r="DU14" s="670"/>
      <c r="DV14" s="670"/>
      <c r="DW14" s="670"/>
      <c r="DX14" s="670"/>
      <c r="DY14" s="670"/>
      <c r="DZ14" s="670"/>
      <c r="EA14" s="670"/>
      <c r="EB14" s="670"/>
      <c r="EC14" s="679"/>
    </row>
    <row r="15" spans="2:143" ht="11.25" customHeight="1" x14ac:dyDescent="0.2">
      <c r="B15" s="666" t="s">
        <v>261</v>
      </c>
      <c r="C15" s="667"/>
      <c r="D15" s="667"/>
      <c r="E15" s="667"/>
      <c r="F15" s="667"/>
      <c r="G15" s="667"/>
      <c r="H15" s="667"/>
      <c r="I15" s="667"/>
      <c r="J15" s="667"/>
      <c r="K15" s="667"/>
      <c r="L15" s="667"/>
      <c r="M15" s="667"/>
      <c r="N15" s="667"/>
      <c r="O15" s="667"/>
      <c r="P15" s="667"/>
      <c r="Q15" s="668"/>
      <c r="R15" s="669" t="s">
        <v>177</v>
      </c>
      <c r="S15" s="670"/>
      <c r="T15" s="670"/>
      <c r="U15" s="670"/>
      <c r="V15" s="670"/>
      <c r="W15" s="670"/>
      <c r="X15" s="670"/>
      <c r="Y15" s="671"/>
      <c r="Z15" s="672" t="s">
        <v>236</v>
      </c>
      <c r="AA15" s="672"/>
      <c r="AB15" s="672"/>
      <c r="AC15" s="672"/>
      <c r="AD15" s="673" t="s">
        <v>130</v>
      </c>
      <c r="AE15" s="673"/>
      <c r="AF15" s="673"/>
      <c r="AG15" s="673"/>
      <c r="AH15" s="673"/>
      <c r="AI15" s="673"/>
      <c r="AJ15" s="673"/>
      <c r="AK15" s="673"/>
      <c r="AL15" s="674" t="s">
        <v>130</v>
      </c>
      <c r="AM15" s="675"/>
      <c r="AN15" s="675"/>
      <c r="AO15" s="676"/>
      <c r="AP15" s="666" t="s">
        <v>262</v>
      </c>
      <c r="AQ15" s="667"/>
      <c r="AR15" s="667"/>
      <c r="AS15" s="667"/>
      <c r="AT15" s="667"/>
      <c r="AU15" s="667"/>
      <c r="AV15" s="667"/>
      <c r="AW15" s="667"/>
      <c r="AX15" s="667"/>
      <c r="AY15" s="667"/>
      <c r="AZ15" s="667"/>
      <c r="BA15" s="667"/>
      <c r="BB15" s="667"/>
      <c r="BC15" s="667"/>
      <c r="BD15" s="667"/>
      <c r="BE15" s="667"/>
      <c r="BF15" s="668"/>
      <c r="BG15" s="669">
        <v>36575</v>
      </c>
      <c r="BH15" s="670"/>
      <c r="BI15" s="670"/>
      <c r="BJ15" s="670"/>
      <c r="BK15" s="670"/>
      <c r="BL15" s="670"/>
      <c r="BM15" s="670"/>
      <c r="BN15" s="671"/>
      <c r="BO15" s="672">
        <v>4.2</v>
      </c>
      <c r="BP15" s="672"/>
      <c r="BQ15" s="672"/>
      <c r="BR15" s="672"/>
      <c r="BS15" s="673" t="s">
        <v>236</v>
      </c>
      <c r="BT15" s="673"/>
      <c r="BU15" s="673"/>
      <c r="BV15" s="673"/>
      <c r="BW15" s="673"/>
      <c r="BX15" s="673"/>
      <c r="BY15" s="673"/>
      <c r="BZ15" s="673"/>
      <c r="CA15" s="673"/>
      <c r="CB15" s="677"/>
      <c r="CD15" s="684" t="s">
        <v>263</v>
      </c>
      <c r="CE15" s="685"/>
      <c r="CF15" s="685"/>
      <c r="CG15" s="685"/>
      <c r="CH15" s="685"/>
      <c r="CI15" s="685"/>
      <c r="CJ15" s="685"/>
      <c r="CK15" s="685"/>
      <c r="CL15" s="685"/>
      <c r="CM15" s="685"/>
      <c r="CN15" s="685"/>
      <c r="CO15" s="685"/>
      <c r="CP15" s="685"/>
      <c r="CQ15" s="686"/>
      <c r="CR15" s="669">
        <v>439423</v>
      </c>
      <c r="CS15" s="670"/>
      <c r="CT15" s="670"/>
      <c r="CU15" s="670"/>
      <c r="CV15" s="670"/>
      <c r="CW15" s="670"/>
      <c r="CX15" s="670"/>
      <c r="CY15" s="671"/>
      <c r="CZ15" s="672">
        <v>8.6</v>
      </c>
      <c r="DA15" s="672"/>
      <c r="DB15" s="672"/>
      <c r="DC15" s="672"/>
      <c r="DD15" s="678">
        <v>46129</v>
      </c>
      <c r="DE15" s="670"/>
      <c r="DF15" s="670"/>
      <c r="DG15" s="670"/>
      <c r="DH15" s="670"/>
      <c r="DI15" s="670"/>
      <c r="DJ15" s="670"/>
      <c r="DK15" s="670"/>
      <c r="DL15" s="670"/>
      <c r="DM15" s="670"/>
      <c r="DN15" s="670"/>
      <c r="DO15" s="670"/>
      <c r="DP15" s="671"/>
      <c r="DQ15" s="678">
        <v>323277</v>
      </c>
      <c r="DR15" s="670"/>
      <c r="DS15" s="670"/>
      <c r="DT15" s="670"/>
      <c r="DU15" s="670"/>
      <c r="DV15" s="670"/>
      <c r="DW15" s="670"/>
      <c r="DX15" s="670"/>
      <c r="DY15" s="670"/>
      <c r="DZ15" s="670"/>
      <c r="EA15" s="670"/>
      <c r="EB15" s="670"/>
      <c r="EC15" s="679"/>
    </row>
    <row r="16" spans="2:143" ht="11.25" customHeight="1" x14ac:dyDescent="0.2">
      <c r="B16" s="666" t="s">
        <v>264</v>
      </c>
      <c r="C16" s="667"/>
      <c r="D16" s="667"/>
      <c r="E16" s="667"/>
      <c r="F16" s="667"/>
      <c r="G16" s="667"/>
      <c r="H16" s="667"/>
      <c r="I16" s="667"/>
      <c r="J16" s="667"/>
      <c r="K16" s="667"/>
      <c r="L16" s="667"/>
      <c r="M16" s="667"/>
      <c r="N16" s="667"/>
      <c r="O16" s="667"/>
      <c r="P16" s="667"/>
      <c r="Q16" s="668"/>
      <c r="R16" s="669">
        <v>2019</v>
      </c>
      <c r="S16" s="670"/>
      <c r="T16" s="670"/>
      <c r="U16" s="670"/>
      <c r="V16" s="670"/>
      <c r="W16" s="670"/>
      <c r="X16" s="670"/>
      <c r="Y16" s="671"/>
      <c r="Z16" s="672">
        <v>0</v>
      </c>
      <c r="AA16" s="672"/>
      <c r="AB16" s="672"/>
      <c r="AC16" s="672"/>
      <c r="AD16" s="673">
        <v>2019</v>
      </c>
      <c r="AE16" s="673"/>
      <c r="AF16" s="673"/>
      <c r="AG16" s="673"/>
      <c r="AH16" s="673"/>
      <c r="AI16" s="673"/>
      <c r="AJ16" s="673"/>
      <c r="AK16" s="673"/>
      <c r="AL16" s="674">
        <v>0.1</v>
      </c>
      <c r="AM16" s="675"/>
      <c r="AN16" s="675"/>
      <c r="AO16" s="676"/>
      <c r="AP16" s="666" t="s">
        <v>265</v>
      </c>
      <c r="AQ16" s="667"/>
      <c r="AR16" s="667"/>
      <c r="AS16" s="667"/>
      <c r="AT16" s="667"/>
      <c r="AU16" s="667"/>
      <c r="AV16" s="667"/>
      <c r="AW16" s="667"/>
      <c r="AX16" s="667"/>
      <c r="AY16" s="667"/>
      <c r="AZ16" s="667"/>
      <c r="BA16" s="667"/>
      <c r="BB16" s="667"/>
      <c r="BC16" s="667"/>
      <c r="BD16" s="667"/>
      <c r="BE16" s="667"/>
      <c r="BF16" s="668"/>
      <c r="BG16" s="669" t="s">
        <v>177</v>
      </c>
      <c r="BH16" s="670"/>
      <c r="BI16" s="670"/>
      <c r="BJ16" s="670"/>
      <c r="BK16" s="670"/>
      <c r="BL16" s="670"/>
      <c r="BM16" s="670"/>
      <c r="BN16" s="671"/>
      <c r="BO16" s="672" t="s">
        <v>177</v>
      </c>
      <c r="BP16" s="672"/>
      <c r="BQ16" s="672"/>
      <c r="BR16" s="672"/>
      <c r="BS16" s="673" t="s">
        <v>130</v>
      </c>
      <c r="BT16" s="673"/>
      <c r="BU16" s="673"/>
      <c r="BV16" s="673"/>
      <c r="BW16" s="673"/>
      <c r="BX16" s="673"/>
      <c r="BY16" s="673"/>
      <c r="BZ16" s="673"/>
      <c r="CA16" s="673"/>
      <c r="CB16" s="677"/>
      <c r="CD16" s="684" t="s">
        <v>266</v>
      </c>
      <c r="CE16" s="685"/>
      <c r="CF16" s="685"/>
      <c r="CG16" s="685"/>
      <c r="CH16" s="685"/>
      <c r="CI16" s="685"/>
      <c r="CJ16" s="685"/>
      <c r="CK16" s="685"/>
      <c r="CL16" s="685"/>
      <c r="CM16" s="685"/>
      <c r="CN16" s="685"/>
      <c r="CO16" s="685"/>
      <c r="CP16" s="685"/>
      <c r="CQ16" s="686"/>
      <c r="CR16" s="669">
        <v>183532</v>
      </c>
      <c r="CS16" s="670"/>
      <c r="CT16" s="670"/>
      <c r="CU16" s="670"/>
      <c r="CV16" s="670"/>
      <c r="CW16" s="670"/>
      <c r="CX16" s="670"/>
      <c r="CY16" s="671"/>
      <c r="CZ16" s="672">
        <v>3.6</v>
      </c>
      <c r="DA16" s="672"/>
      <c r="DB16" s="672"/>
      <c r="DC16" s="672"/>
      <c r="DD16" s="678" t="s">
        <v>130</v>
      </c>
      <c r="DE16" s="670"/>
      <c r="DF16" s="670"/>
      <c r="DG16" s="670"/>
      <c r="DH16" s="670"/>
      <c r="DI16" s="670"/>
      <c r="DJ16" s="670"/>
      <c r="DK16" s="670"/>
      <c r="DL16" s="670"/>
      <c r="DM16" s="670"/>
      <c r="DN16" s="670"/>
      <c r="DO16" s="670"/>
      <c r="DP16" s="671"/>
      <c r="DQ16" s="678">
        <v>22551</v>
      </c>
      <c r="DR16" s="670"/>
      <c r="DS16" s="670"/>
      <c r="DT16" s="670"/>
      <c r="DU16" s="670"/>
      <c r="DV16" s="670"/>
      <c r="DW16" s="670"/>
      <c r="DX16" s="670"/>
      <c r="DY16" s="670"/>
      <c r="DZ16" s="670"/>
      <c r="EA16" s="670"/>
      <c r="EB16" s="670"/>
      <c r="EC16" s="679"/>
    </row>
    <row r="17" spans="2:133" ht="11.25" customHeight="1" x14ac:dyDescent="0.2">
      <c r="B17" s="666" t="s">
        <v>267</v>
      </c>
      <c r="C17" s="667"/>
      <c r="D17" s="667"/>
      <c r="E17" s="667"/>
      <c r="F17" s="667"/>
      <c r="G17" s="667"/>
      <c r="H17" s="667"/>
      <c r="I17" s="667"/>
      <c r="J17" s="667"/>
      <c r="K17" s="667"/>
      <c r="L17" s="667"/>
      <c r="M17" s="667"/>
      <c r="N17" s="667"/>
      <c r="O17" s="667"/>
      <c r="P17" s="667"/>
      <c r="Q17" s="668"/>
      <c r="R17" s="669">
        <v>65694</v>
      </c>
      <c r="S17" s="670"/>
      <c r="T17" s="670"/>
      <c r="U17" s="670"/>
      <c r="V17" s="670"/>
      <c r="W17" s="670"/>
      <c r="X17" s="670"/>
      <c r="Y17" s="671"/>
      <c r="Z17" s="672">
        <v>1.1000000000000001</v>
      </c>
      <c r="AA17" s="672"/>
      <c r="AB17" s="672"/>
      <c r="AC17" s="672"/>
      <c r="AD17" s="673">
        <v>65694</v>
      </c>
      <c r="AE17" s="673"/>
      <c r="AF17" s="673"/>
      <c r="AG17" s="673"/>
      <c r="AH17" s="673"/>
      <c r="AI17" s="673"/>
      <c r="AJ17" s="673"/>
      <c r="AK17" s="673"/>
      <c r="AL17" s="674">
        <v>2.2000000000000002</v>
      </c>
      <c r="AM17" s="675"/>
      <c r="AN17" s="675"/>
      <c r="AO17" s="676"/>
      <c r="AP17" s="666" t="s">
        <v>268</v>
      </c>
      <c r="AQ17" s="667"/>
      <c r="AR17" s="667"/>
      <c r="AS17" s="667"/>
      <c r="AT17" s="667"/>
      <c r="AU17" s="667"/>
      <c r="AV17" s="667"/>
      <c r="AW17" s="667"/>
      <c r="AX17" s="667"/>
      <c r="AY17" s="667"/>
      <c r="AZ17" s="667"/>
      <c r="BA17" s="667"/>
      <c r="BB17" s="667"/>
      <c r="BC17" s="667"/>
      <c r="BD17" s="667"/>
      <c r="BE17" s="667"/>
      <c r="BF17" s="668"/>
      <c r="BG17" s="669" t="s">
        <v>236</v>
      </c>
      <c r="BH17" s="670"/>
      <c r="BI17" s="670"/>
      <c r="BJ17" s="670"/>
      <c r="BK17" s="670"/>
      <c r="BL17" s="670"/>
      <c r="BM17" s="670"/>
      <c r="BN17" s="671"/>
      <c r="BO17" s="672" t="s">
        <v>236</v>
      </c>
      <c r="BP17" s="672"/>
      <c r="BQ17" s="672"/>
      <c r="BR17" s="672"/>
      <c r="BS17" s="673" t="s">
        <v>177</v>
      </c>
      <c r="BT17" s="673"/>
      <c r="BU17" s="673"/>
      <c r="BV17" s="673"/>
      <c r="BW17" s="673"/>
      <c r="BX17" s="673"/>
      <c r="BY17" s="673"/>
      <c r="BZ17" s="673"/>
      <c r="CA17" s="673"/>
      <c r="CB17" s="677"/>
      <c r="CD17" s="684" t="s">
        <v>269</v>
      </c>
      <c r="CE17" s="685"/>
      <c r="CF17" s="685"/>
      <c r="CG17" s="685"/>
      <c r="CH17" s="685"/>
      <c r="CI17" s="685"/>
      <c r="CJ17" s="685"/>
      <c r="CK17" s="685"/>
      <c r="CL17" s="685"/>
      <c r="CM17" s="685"/>
      <c r="CN17" s="685"/>
      <c r="CO17" s="685"/>
      <c r="CP17" s="685"/>
      <c r="CQ17" s="686"/>
      <c r="CR17" s="669">
        <v>803665</v>
      </c>
      <c r="CS17" s="670"/>
      <c r="CT17" s="670"/>
      <c r="CU17" s="670"/>
      <c r="CV17" s="670"/>
      <c r="CW17" s="670"/>
      <c r="CX17" s="670"/>
      <c r="CY17" s="671"/>
      <c r="CZ17" s="672">
        <v>15.8</v>
      </c>
      <c r="DA17" s="672"/>
      <c r="DB17" s="672"/>
      <c r="DC17" s="672"/>
      <c r="DD17" s="678" t="s">
        <v>236</v>
      </c>
      <c r="DE17" s="670"/>
      <c r="DF17" s="670"/>
      <c r="DG17" s="670"/>
      <c r="DH17" s="670"/>
      <c r="DI17" s="670"/>
      <c r="DJ17" s="670"/>
      <c r="DK17" s="670"/>
      <c r="DL17" s="670"/>
      <c r="DM17" s="670"/>
      <c r="DN17" s="670"/>
      <c r="DO17" s="670"/>
      <c r="DP17" s="671"/>
      <c r="DQ17" s="678">
        <v>803665</v>
      </c>
      <c r="DR17" s="670"/>
      <c r="DS17" s="670"/>
      <c r="DT17" s="670"/>
      <c r="DU17" s="670"/>
      <c r="DV17" s="670"/>
      <c r="DW17" s="670"/>
      <c r="DX17" s="670"/>
      <c r="DY17" s="670"/>
      <c r="DZ17" s="670"/>
      <c r="EA17" s="670"/>
      <c r="EB17" s="670"/>
      <c r="EC17" s="679"/>
    </row>
    <row r="18" spans="2:133" ht="11.25" customHeight="1" x14ac:dyDescent="0.2">
      <c r="B18" s="666" t="s">
        <v>270</v>
      </c>
      <c r="C18" s="667"/>
      <c r="D18" s="667"/>
      <c r="E18" s="667"/>
      <c r="F18" s="667"/>
      <c r="G18" s="667"/>
      <c r="H18" s="667"/>
      <c r="I18" s="667"/>
      <c r="J18" s="667"/>
      <c r="K18" s="667"/>
      <c r="L18" s="667"/>
      <c r="M18" s="667"/>
      <c r="N18" s="667"/>
      <c r="O18" s="667"/>
      <c r="P18" s="667"/>
      <c r="Q18" s="668"/>
      <c r="R18" s="669">
        <v>12308</v>
      </c>
      <c r="S18" s="670"/>
      <c r="T18" s="670"/>
      <c r="U18" s="670"/>
      <c r="V18" s="670"/>
      <c r="W18" s="670"/>
      <c r="X18" s="670"/>
      <c r="Y18" s="671"/>
      <c r="Z18" s="672">
        <v>0.2</v>
      </c>
      <c r="AA18" s="672"/>
      <c r="AB18" s="672"/>
      <c r="AC18" s="672"/>
      <c r="AD18" s="673">
        <v>12308</v>
      </c>
      <c r="AE18" s="673"/>
      <c r="AF18" s="673"/>
      <c r="AG18" s="673"/>
      <c r="AH18" s="673"/>
      <c r="AI18" s="673"/>
      <c r="AJ18" s="673"/>
      <c r="AK18" s="673"/>
      <c r="AL18" s="674">
        <v>0.40000000596046448</v>
      </c>
      <c r="AM18" s="675"/>
      <c r="AN18" s="675"/>
      <c r="AO18" s="676"/>
      <c r="AP18" s="666" t="s">
        <v>271</v>
      </c>
      <c r="AQ18" s="667"/>
      <c r="AR18" s="667"/>
      <c r="AS18" s="667"/>
      <c r="AT18" s="667"/>
      <c r="AU18" s="667"/>
      <c r="AV18" s="667"/>
      <c r="AW18" s="667"/>
      <c r="AX18" s="667"/>
      <c r="AY18" s="667"/>
      <c r="AZ18" s="667"/>
      <c r="BA18" s="667"/>
      <c r="BB18" s="667"/>
      <c r="BC18" s="667"/>
      <c r="BD18" s="667"/>
      <c r="BE18" s="667"/>
      <c r="BF18" s="668"/>
      <c r="BG18" s="669" t="s">
        <v>177</v>
      </c>
      <c r="BH18" s="670"/>
      <c r="BI18" s="670"/>
      <c r="BJ18" s="670"/>
      <c r="BK18" s="670"/>
      <c r="BL18" s="670"/>
      <c r="BM18" s="670"/>
      <c r="BN18" s="671"/>
      <c r="BO18" s="672" t="s">
        <v>236</v>
      </c>
      <c r="BP18" s="672"/>
      <c r="BQ18" s="672"/>
      <c r="BR18" s="672"/>
      <c r="BS18" s="673" t="s">
        <v>130</v>
      </c>
      <c r="BT18" s="673"/>
      <c r="BU18" s="673"/>
      <c r="BV18" s="673"/>
      <c r="BW18" s="673"/>
      <c r="BX18" s="673"/>
      <c r="BY18" s="673"/>
      <c r="BZ18" s="673"/>
      <c r="CA18" s="673"/>
      <c r="CB18" s="677"/>
      <c r="CD18" s="684" t="s">
        <v>272</v>
      </c>
      <c r="CE18" s="685"/>
      <c r="CF18" s="685"/>
      <c r="CG18" s="685"/>
      <c r="CH18" s="685"/>
      <c r="CI18" s="685"/>
      <c r="CJ18" s="685"/>
      <c r="CK18" s="685"/>
      <c r="CL18" s="685"/>
      <c r="CM18" s="685"/>
      <c r="CN18" s="685"/>
      <c r="CO18" s="685"/>
      <c r="CP18" s="685"/>
      <c r="CQ18" s="686"/>
      <c r="CR18" s="669" t="s">
        <v>130</v>
      </c>
      <c r="CS18" s="670"/>
      <c r="CT18" s="670"/>
      <c r="CU18" s="670"/>
      <c r="CV18" s="670"/>
      <c r="CW18" s="670"/>
      <c r="CX18" s="670"/>
      <c r="CY18" s="671"/>
      <c r="CZ18" s="672" t="s">
        <v>236</v>
      </c>
      <c r="DA18" s="672"/>
      <c r="DB18" s="672"/>
      <c r="DC18" s="672"/>
      <c r="DD18" s="678" t="s">
        <v>130</v>
      </c>
      <c r="DE18" s="670"/>
      <c r="DF18" s="670"/>
      <c r="DG18" s="670"/>
      <c r="DH18" s="670"/>
      <c r="DI18" s="670"/>
      <c r="DJ18" s="670"/>
      <c r="DK18" s="670"/>
      <c r="DL18" s="670"/>
      <c r="DM18" s="670"/>
      <c r="DN18" s="670"/>
      <c r="DO18" s="670"/>
      <c r="DP18" s="671"/>
      <c r="DQ18" s="678" t="s">
        <v>236</v>
      </c>
      <c r="DR18" s="670"/>
      <c r="DS18" s="670"/>
      <c r="DT18" s="670"/>
      <c r="DU18" s="670"/>
      <c r="DV18" s="670"/>
      <c r="DW18" s="670"/>
      <c r="DX18" s="670"/>
      <c r="DY18" s="670"/>
      <c r="DZ18" s="670"/>
      <c r="EA18" s="670"/>
      <c r="EB18" s="670"/>
      <c r="EC18" s="679"/>
    </row>
    <row r="19" spans="2:133" ht="11.25" customHeight="1" x14ac:dyDescent="0.2">
      <c r="B19" s="666" t="s">
        <v>273</v>
      </c>
      <c r="C19" s="667"/>
      <c r="D19" s="667"/>
      <c r="E19" s="667"/>
      <c r="F19" s="667"/>
      <c r="G19" s="667"/>
      <c r="H19" s="667"/>
      <c r="I19" s="667"/>
      <c r="J19" s="667"/>
      <c r="K19" s="667"/>
      <c r="L19" s="667"/>
      <c r="M19" s="667"/>
      <c r="N19" s="667"/>
      <c r="O19" s="667"/>
      <c r="P19" s="667"/>
      <c r="Q19" s="668"/>
      <c r="R19" s="669">
        <v>2244</v>
      </c>
      <c r="S19" s="670"/>
      <c r="T19" s="670"/>
      <c r="U19" s="670"/>
      <c r="V19" s="670"/>
      <c r="W19" s="670"/>
      <c r="X19" s="670"/>
      <c r="Y19" s="671"/>
      <c r="Z19" s="672">
        <v>0</v>
      </c>
      <c r="AA19" s="672"/>
      <c r="AB19" s="672"/>
      <c r="AC19" s="672"/>
      <c r="AD19" s="673">
        <v>2244</v>
      </c>
      <c r="AE19" s="673"/>
      <c r="AF19" s="673"/>
      <c r="AG19" s="673"/>
      <c r="AH19" s="673"/>
      <c r="AI19" s="673"/>
      <c r="AJ19" s="673"/>
      <c r="AK19" s="673"/>
      <c r="AL19" s="674">
        <v>0.1</v>
      </c>
      <c r="AM19" s="675"/>
      <c r="AN19" s="675"/>
      <c r="AO19" s="676"/>
      <c r="AP19" s="666" t="s">
        <v>274</v>
      </c>
      <c r="AQ19" s="667"/>
      <c r="AR19" s="667"/>
      <c r="AS19" s="667"/>
      <c r="AT19" s="667"/>
      <c r="AU19" s="667"/>
      <c r="AV19" s="667"/>
      <c r="AW19" s="667"/>
      <c r="AX19" s="667"/>
      <c r="AY19" s="667"/>
      <c r="AZ19" s="667"/>
      <c r="BA19" s="667"/>
      <c r="BB19" s="667"/>
      <c r="BC19" s="667"/>
      <c r="BD19" s="667"/>
      <c r="BE19" s="667"/>
      <c r="BF19" s="668"/>
      <c r="BG19" s="669">
        <v>3720</v>
      </c>
      <c r="BH19" s="670"/>
      <c r="BI19" s="670"/>
      <c r="BJ19" s="670"/>
      <c r="BK19" s="670"/>
      <c r="BL19" s="670"/>
      <c r="BM19" s="670"/>
      <c r="BN19" s="671"/>
      <c r="BO19" s="672">
        <v>0.4</v>
      </c>
      <c r="BP19" s="672"/>
      <c r="BQ19" s="672"/>
      <c r="BR19" s="672"/>
      <c r="BS19" s="673" t="s">
        <v>177</v>
      </c>
      <c r="BT19" s="673"/>
      <c r="BU19" s="673"/>
      <c r="BV19" s="673"/>
      <c r="BW19" s="673"/>
      <c r="BX19" s="673"/>
      <c r="BY19" s="673"/>
      <c r="BZ19" s="673"/>
      <c r="CA19" s="673"/>
      <c r="CB19" s="677"/>
      <c r="CD19" s="684" t="s">
        <v>275</v>
      </c>
      <c r="CE19" s="685"/>
      <c r="CF19" s="685"/>
      <c r="CG19" s="685"/>
      <c r="CH19" s="685"/>
      <c r="CI19" s="685"/>
      <c r="CJ19" s="685"/>
      <c r="CK19" s="685"/>
      <c r="CL19" s="685"/>
      <c r="CM19" s="685"/>
      <c r="CN19" s="685"/>
      <c r="CO19" s="685"/>
      <c r="CP19" s="685"/>
      <c r="CQ19" s="686"/>
      <c r="CR19" s="669" t="s">
        <v>130</v>
      </c>
      <c r="CS19" s="670"/>
      <c r="CT19" s="670"/>
      <c r="CU19" s="670"/>
      <c r="CV19" s="670"/>
      <c r="CW19" s="670"/>
      <c r="CX19" s="670"/>
      <c r="CY19" s="671"/>
      <c r="CZ19" s="672" t="s">
        <v>130</v>
      </c>
      <c r="DA19" s="672"/>
      <c r="DB19" s="672"/>
      <c r="DC19" s="672"/>
      <c r="DD19" s="678" t="s">
        <v>130</v>
      </c>
      <c r="DE19" s="670"/>
      <c r="DF19" s="670"/>
      <c r="DG19" s="670"/>
      <c r="DH19" s="670"/>
      <c r="DI19" s="670"/>
      <c r="DJ19" s="670"/>
      <c r="DK19" s="670"/>
      <c r="DL19" s="670"/>
      <c r="DM19" s="670"/>
      <c r="DN19" s="670"/>
      <c r="DO19" s="670"/>
      <c r="DP19" s="671"/>
      <c r="DQ19" s="678" t="s">
        <v>177</v>
      </c>
      <c r="DR19" s="670"/>
      <c r="DS19" s="670"/>
      <c r="DT19" s="670"/>
      <c r="DU19" s="670"/>
      <c r="DV19" s="670"/>
      <c r="DW19" s="670"/>
      <c r="DX19" s="670"/>
      <c r="DY19" s="670"/>
      <c r="DZ19" s="670"/>
      <c r="EA19" s="670"/>
      <c r="EB19" s="670"/>
      <c r="EC19" s="679"/>
    </row>
    <row r="20" spans="2:133" ht="11.25" customHeight="1" x14ac:dyDescent="0.2">
      <c r="B20" s="666" t="s">
        <v>276</v>
      </c>
      <c r="C20" s="667"/>
      <c r="D20" s="667"/>
      <c r="E20" s="667"/>
      <c r="F20" s="667"/>
      <c r="G20" s="667"/>
      <c r="H20" s="667"/>
      <c r="I20" s="667"/>
      <c r="J20" s="667"/>
      <c r="K20" s="667"/>
      <c r="L20" s="667"/>
      <c r="M20" s="667"/>
      <c r="N20" s="667"/>
      <c r="O20" s="667"/>
      <c r="P20" s="667"/>
      <c r="Q20" s="668"/>
      <c r="R20" s="669">
        <v>581</v>
      </c>
      <c r="S20" s="670"/>
      <c r="T20" s="670"/>
      <c r="U20" s="670"/>
      <c r="V20" s="670"/>
      <c r="W20" s="670"/>
      <c r="X20" s="670"/>
      <c r="Y20" s="671"/>
      <c r="Z20" s="672">
        <v>0</v>
      </c>
      <c r="AA20" s="672"/>
      <c r="AB20" s="672"/>
      <c r="AC20" s="672"/>
      <c r="AD20" s="673">
        <v>581</v>
      </c>
      <c r="AE20" s="673"/>
      <c r="AF20" s="673"/>
      <c r="AG20" s="673"/>
      <c r="AH20" s="673"/>
      <c r="AI20" s="673"/>
      <c r="AJ20" s="673"/>
      <c r="AK20" s="673"/>
      <c r="AL20" s="674">
        <v>0</v>
      </c>
      <c r="AM20" s="675"/>
      <c r="AN20" s="675"/>
      <c r="AO20" s="676"/>
      <c r="AP20" s="666" t="s">
        <v>277</v>
      </c>
      <c r="AQ20" s="667"/>
      <c r="AR20" s="667"/>
      <c r="AS20" s="667"/>
      <c r="AT20" s="667"/>
      <c r="AU20" s="667"/>
      <c r="AV20" s="667"/>
      <c r="AW20" s="667"/>
      <c r="AX20" s="667"/>
      <c r="AY20" s="667"/>
      <c r="AZ20" s="667"/>
      <c r="BA20" s="667"/>
      <c r="BB20" s="667"/>
      <c r="BC20" s="667"/>
      <c r="BD20" s="667"/>
      <c r="BE20" s="667"/>
      <c r="BF20" s="668"/>
      <c r="BG20" s="669">
        <v>3720</v>
      </c>
      <c r="BH20" s="670"/>
      <c r="BI20" s="670"/>
      <c r="BJ20" s="670"/>
      <c r="BK20" s="670"/>
      <c r="BL20" s="670"/>
      <c r="BM20" s="670"/>
      <c r="BN20" s="671"/>
      <c r="BO20" s="672">
        <v>0.4</v>
      </c>
      <c r="BP20" s="672"/>
      <c r="BQ20" s="672"/>
      <c r="BR20" s="672"/>
      <c r="BS20" s="673" t="s">
        <v>177</v>
      </c>
      <c r="BT20" s="673"/>
      <c r="BU20" s="673"/>
      <c r="BV20" s="673"/>
      <c r="BW20" s="673"/>
      <c r="BX20" s="673"/>
      <c r="BY20" s="673"/>
      <c r="BZ20" s="673"/>
      <c r="CA20" s="673"/>
      <c r="CB20" s="677"/>
      <c r="CD20" s="684" t="s">
        <v>278</v>
      </c>
      <c r="CE20" s="685"/>
      <c r="CF20" s="685"/>
      <c r="CG20" s="685"/>
      <c r="CH20" s="685"/>
      <c r="CI20" s="685"/>
      <c r="CJ20" s="685"/>
      <c r="CK20" s="685"/>
      <c r="CL20" s="685"/>
      <c r="CM20" s="685"/>
      <c r="CN20" s="685"/>
      <c r="CO20" s="685"/>
      <c r="CP20" s="685"/>
      <c r="CQ20" s="686"/>
      <c r="CR20" s="669">
        <v>5089168</v>
      </c>
      <c r="CS20" s="670"/>
      <c r="CT20" s="670"/>
      <c r="CU20" s="670"/>
      <c r="CV20" s="670"/>
      <c r="CW20" s="670"/>
      <c r="CX20" s="670"/>
      <c r="CY20" s="671"/>
      <c r="CZ20" s="672">
        <v>100</v>
      </c>
      <c r="DA20" s="672"/>
      <c r="DB20" s="672"/>
      <c r="DC20" s="672"/>
      <c r="DD20" s="678">
        <v>552492</v>
      </c>
      <c r="DE20" s="670"/>
      <c r="DF20" s="670"/>
      <c r="DG20" s="670"/>
      <c r="DH20" s="670"/>
      <c r="DI20" s="670"/>
      <c r="DJ20" s="670"/>
      <c r="DK20" s="670"/>
      <c r="DL20" s="670"/>
      <c r="DM20" s="670"/>
      <c r="DN20" s="670"/>
      <c r="DO20" s="670"/>
      <c r="DP20" s="671"/>
      <c r="DQ20" s="678">
        <v>3471403</v>
      </c>
      <c r="DR20" s="670"/>
      <c r="DS20" s="670"/>
      <c r="DT20" s="670"/>
      <c r="DU20" s="670"/>
      <c r="DV20" s="670"/>
      <c r="DW20" s="670"/>
      <c r="DX20" s="670"/>
      <c r="DY20" s="670"/>
      <c r="DZ20" s="670"/>
      <c r="EA20" s="670"/>
      <c r="EB20" s="670"/>
      <c r="EC20" s="679"/>
    </row>
    <row r="21" spans="2:133" ht="11.25" customHeight="1" x14ac:dyDescent="0.2">
      <c r="B21" s="666" t="s">
        <v>279</v>
      </c>
      <c r="C21" s="667"/>
      <c r="D21" s="667"/>
      <c r="E21" s="667"/>
      <c r="F21" s="667"/>
      <c r="G21" s="667"/>
      <c r="H21" s="667"/>
      <c r="I21" s="667"/>
      <c r="J21" s="667"/>
      <c r="K21" s="667"/>
      <c r="L21" s="667"/>
      <c r="M21" s="667"/>
      <c r="N21" s="667"/>
      <c r="O21" s="667"/>
      <c r="P21" s="667"/>
      <c r="Q21" s="668"/>
      <c r="R21" s="669">
        <v>290</v>
      </c>
      <c r="S21" s="670"/>
      <c r="T21" s="670"/>
      <c r="U21" s="670"/>
      <c r="V21" s="670"/>
      <c r="W21" s="670"/>
      <c r="X21" s="670"/>
      <c r="Y21" s="671"/>
      <c r="Z21" s="672">
        <v>0</v>
      </c>
      <c r="AA21" s="672"/>
      <c r="AB21" s="672"/>
      <c r="AC21" s="672"/>
      <c r="AD21" s="673">
        <v>290</v>
      </c>
      <c r="AE21" s="673"/>
      <c r="AF21" s="673"/>
      <c r="AG21" s="673"/>
      <c r="AH21" s="673"/>
      <c r="AI21" s="673"/>
      <c r="AJ21" s="673"/>
      <c r="AK21" s="673"/>
      <c r="AL21" s="674">
        <v>0</v>
      </c>
      <c r="AM21" s="675"/>
      <c r="AN21" s="675"/>
      <c r="AO21" s="676"/>
      <c r="AP21" s="688" t="s">
        <v>280</v>
      </c>
      <c r="AQ21" s="689"/>
      <c r="AR21" s="689"/>
      <c r="AS21" s="689"/>
      <c r="AT21" s="689"/>
      <c r="AU21" s="689"/>
      <c r="AV21" s="689"/>
      <c r="AW21" s="689"/>
      <c r="AX21" s="689"/>
      <c r="AY21" s="689"/>
      <c r="AZ21" s="689"/>
      <c r="BA21" s="689"/>
      <c r="BB21" s="689"/>
      <c r="BC21" s="689"/>
      <c r="BD21" s="689"/>
      <c r="BE21" s="689"/>
      <c r="BF21" s="690"/>
      <c r="BG21" s="669">
        <v>3720</v>
      </c>
      <c r="BH21" s="670"/>
      <c r="BI21" s="670"/>
      <c r="BJ21" s="670"/>
      <c r="BK21" s="670"/>
      <c r="BL21" s="670"/>
      <c r="BM21" s="670"/>
      <c r="BN21" s="671"/>
      <c r="BO21" s="672">
        <v>0.4</v>
      </c>
      <c r="BP21" s="672"/>
      <c r="BQ21" s="672"/>
      <c r="BR21" s="672"/>
      <c r="BS21" s="673" t="s">
        <v>236</v>
      </c>
      <c r="BT21" s="673"/>
      <c r="BU21" s="673"/>
      <c r="BV21" s="673"/>
      <c r="BW21" s="673"/>
      <c r="BX21" s="673"/>
      <c r="BY21" s="673"/>
      <c r="BZ21" s="673"/>
      <c r="CA21" s="673"/>
      <c r="CB21" s="677"/>
      <c r="CD21" s="694"/>
      <c r="CE21" s="695"/>
      <c r="CF21" s="695"/>
      <c r="CG21" s="695"/>
      <c r="CH21" s="695"/>
      <c r="CI21" s="695"/>
      <c r="CJ21" s="695"/>
      <c r="CK21" s="695"/>
      <c r="CL21" s="695"/>
      <c r="CM21" s="695"/>
      <c r="CN21" s="695"/>
      <c r="CO21" s="695"/>
      <c r="CP21" s="695"/>
      <c r="CQ21" s="696"/>
      <c r="CR21" s="697"/>
      <c r="CS21" s="692"/>
      <c r="CT21" s="692"/>
      <c r="CU21" s="692"/>
      <c r="CV21" s="692"/>
      <c r="CW21" s="692"/>
      <c r="CX21" s="692"/>
      <c r="CY21" s="698"/>
      <c r="CZ21" s="699"/>
      <c r="DA21" s="699"/>
      <c r="DB21" s="699"/>
      <c r="DC21" s="699"/>
      <c r="DD21" s="691"/>
      <c r="DE21" s="692"/>
      <c r="DF21" s="692"/>
      <c r="DG21" s="692"/>
      <c r="DH21" s="692"/>
      <c r="DI21" s="692"/>
      <c r="DJ21" s="692"/>
      <c r="DK21" s="692"/>
      <c r="DL21" s="692"/>
      <c r="DM21" s="692"/>
      <c r="DN21" s="692"/>
      <c r="DO21" s="692"/>
      <c r="DP21" s="698"/>
      <c r="DQ21" s="691"/>
      <c r="DR21" s="692"/>
      <c r="DS21" s="692"/>
      <c r="DT21" s="692"/>
      <c r="DU21" s="692"/>
      <c r="DV21" s="692"/>
      <c r="DW21" s="692"/>
      <c r="DX21" s="692"/>
      <c r="DY21" s="692"/>
      <c r="DZ21" s="692"/>
      <c r="EA21" s="692"/>
      <c r="EB21" s="692"/>
      <c r="EC21" s="693"/>
    </row>
    <row r="22" spans="2:133" ht="11.25" customHeight="1" x14ac:dyDescent="0.2">
      <c r="B22" s="705" t="s">
        <v>281</v>
      </c>
      <c r="C22" s="706"/>
      <c r="D22" s="706"/>
      <c r="E22" s="706"/>
      <c r="F22" s="706"/>
      <c r="G22" s="706"/>
      <c r="H22" s="706"/>
      <c r="I22" s="706"/>
      <c r="J22" s="706"/>
      <c r="K22" s="706"/>
      <c r="L22" s="706"/>
      <c r="M22" s="706"/>
      <c r="N22" s="706"/>
      <c r="O22" s="706"/>
      <c r="P22" s="706"/>
      <c r="Q22" s="707"/>
      <c r="R22" s="669">
        <v>9193</v>
      </c>
      <c r="S22" s="670"/>
      <c r="T22" s="670"/>
      <c r="U22" s="670"/>
      <c r="V22" s="670"/>
      <c r="W22" s="670"/>
      <c r="X22" s="670"/>
      <c r="Y22" s="671"/>
      <c r="Z22" s="672">
        <v>0.2</v>
      </c>
      <c r="AA22" s="672"/>
      <c r="AB22" s="672"/>
      <c r="AC22" s="672"/>
      <c r="AD22" s="673">
        <v>9193</v>
      </c>
      <c r="AE22" s="673"/>
      <c r="AF22" s="673"/>
      <c r="AG22" s="673"/>
      <c r="AH22" s="673"/>
      <c r="AI22" s="673"/>
      <c r="AJ22" s="673"/>
      <c r="AK22" s="673"/>
      <c r="AL22" s="674">
        <v>0.30000001192092896</v>
      </c>
      <c r="AM22" s="675"/>
      <c r="AN22" s="675"/>
      <c r="AO22" s="676"/>
      <c r="AP22" s="688" t="s">
        <v>282</v>
      </c>
      <c r="AQ22" s="689"/>
      <c r="AR22" s="689"/>
      <c r="AS22" s="689"/>
      <c r="AT22" s="689"/>
      <c r="AU22" s="689"/>
      <c r="AV22" s="689"/>
      <c r="AW22" s="689"/>
      <c r="AX22" s="689"/>
      <c r="AY22" s="689"/>
      <c r="AZ22" s="689"/>
      <c r="BA22" s="689"/>
      <c r="BB22" s="689"/>
      <c r="BC22" s="689"/>
      <c r="BD22" s="689"/>
      <c r="BE22" s="689"/>
      <c r="BF22" s="690"/>
      <c r="BG22" s="669" t="s">
        <v>236</v>
      </c>
      <c r="BH22" s="670"/>
      <c r="BI22" s="670"/>
      <c r="BJ22" s="670"/>
      <c r="BK22" s="670"/>
      <c r="BL22" s="670"/>
      <c r="BM22" s="670"/>
      <c r="BN22" s="671"/>
      <c r="BO22" s="672" t="s">
        <v>130</v>
      </c>
      <c r="BP22" s="672"/>
      <c r="BQ22" s="672"/>
      <c r="BR22" s="672"/>
      <c r="BS22" s="673" t="s">
        <v>130</v>
      </c>
      <c r="BT22" s="673"/>
      <c r="BU22" s="673"/>
      <c r="BV22" s="673"/>
      <c r="BW22" s="673"/>
      <c r="BX22" s="673"/>
      <c r="BY22" s="673"/>
      <c r="BZ22" s="673"/>
      <c r="CA22" s="673"/>
      <c r="CB22" s="677"/>
      <c r="CD22" s="651" t="s">
        <v>283</v>
      </c>
      <c r="CE22" s="652"/>
      <c r="CF22" s="652"/>
      <c r="CG22" s="652"/>
      <c r="CH22" s="652"/>
      <c r="CI22" s="652"/>
      <c r="CJ22" s="652"/>
      <c r="CK22" s="652"/>
      <c r="CL22" s="652"/>
      <c r="CM22" s="652"/>
      <c r="CN22" s="652"/>
      <c r="CO22" s="652"/>
      <c r="CP22" s="652"/>
      <c r="CQ22" s="652"/>
      <c r="CR22" s="652"/>
      <c r="CS22" s="652"/>
      <c r="CT22" s="652"/>
      <c r="CU22" s="652"/>
      <c r="CV22" s="652"/>
      <c r="CW22" s="652"/>
      <c r="CX22" s="652"/>
      <c r="CY22" s="652"/>
      <c r="CZ22" s="652"/>
      <c r="DA22" s="652"/>
      <c r="DB22" s="652"/>
      <c r="DC22" s="652"/>
      <c r="DD22" s="652"/>
      <c r="DE22" s="652"/>
      <c r="DF22" s="652"/>
      <c r="DG22" s="652"/>
      <c r="DH22" s="652"/>
      <c r="DI22" s="652"/>
      <c r="DJ22" s="652"/>
      <c r="DK22" s="652"/>
      <c r="DL22" s="652"/>
      <c r="DM22" s="652"/>
      <c r="DN22" s="652"/>
      <c r="DO22" s="652"/>
      <c r="DP22" s="652"/>
      <c r="DQ22" s="652"/>
      <c r="DR22" s="652"/>
      <c r="DS22" s="652"/>
      <c r="DT22" s="652"/>
      <c r="DU22" s="652"/>
      <c r="DV22" s="652"/>
      <c r="DW22" s="652"/>
      <c r="DX22" s="652"/>
      <c r="DY22" s="652"/>
      <c r="DZ22" s="652"/>
      <c r="EA22" s="652"/>
      <c r="EB22" s="652"/>
      <c r="EC22" s="653"/>
    </row>
    <row r="23" spans="2:133" ht="11.25" customHeight="1" x14ac:dyDescent="0.2">
      <c r="B23" s="666" t="s">
        <v>284</v>
      </c>
      <c r="C23" s="667"/>
      <c r="D23" s="667"/>
      <c r="E23" s="667"/>
      <c r="F23" s="667"/>
      <c r="G23" s="667"/>
      <c r="H23" s="667"/>
      <c r="I23" s="667"/>
      <c r="J23" s="667"/>
      <c r="K23" s="667"/>
      <c r="L23" s="667"/>
      <c r="M23" s="667"/>
      <c r="N23" s="667"/>
      <c r="O23" s="667"/>
      <c r="P23" s="667"/>
      <c r="Q23" s="668"/>
      <c r="R23" s="669">
        <v>2039205</v>
      </c>
      <c r="S23" s="670"/>
      <c r="T23" s="670"/>
      <c r="U23" s="670"/>
      <c r="V23" s="670"/>
      <c r="W23" s="670"/>
      <c r="X23" s="670"/>
      <c r="Y23" s="671"/>
      <c r="Z23" s="672">
        <v>34.799999999999997</v>
      </c>
      <c r="AA23" s="672"/>
      <c r="AB23" s="672"/>
      <c r="AC23" s="672"/>
      <c r="AD23" s="673">
        <v>1840182</v>
      </c>
      <c r="AE23" s="673"/>
      <c r="AF23" s="673"/>
      <c r="AG23" s="673"/>
      <c r="AH23" s="673"/>
      <c r="AI23" s="673"/>
      <c r="AJ23" s="673"/>
      <c r="AK23" s="673"/>
      <c r="AL23" s="674">
        <v>61.5</v>
      </c>
      <c r="AM23" s="675"/>
      <c r="AN23" s="675"/>
      <c r="AO23" s="676"/>
      <c r="AP23" s="688" t="s">
        <v>285</v>
      </c>
      <c r="AQ23" s="689"/>
      <c r="AR23" s="689"/>
      <c r="AS23" s="689"/>
      <c r="AT23" s="689"/>
      <c r="AU23" s="689"/>
      <c r="AV23" s="689"/>
      <c r="AW23" s="689"/>
      <c r="AX23" s="689"/>
      <c r="AY23" s="689"/>
      <c r="AZ23" s="689"/>
      <c r="BA23" s="689"/>
      <c r="BB23" s="689"/>
      <c r="BC23" s="689"/>
      <c r="BD23" s="689"/>
      <c r="BE23" s="689"/>
      <c r="BF23" s="690"/>
      <c r="BG23" s="669" t="s">
        <v>130</v>
      </c>
      <c r="BH23" s="670"/>
      <c r="BI23" s="670"/>
      <c r="BJ23" s="670"/>
      <c r="BK23" s="670"/>
      <c r="BL23" s="670"/>
      <c r="BM23" s="670"/>
      <c r="BN23" s="671"/>
      <c r="BO23" s="672" t="s">
        <v>236</v>
      </c>
      <c r="BP23" s="672"/>
      <c r="BQ23" s="672"/>
      <c r="BR23" s="672"/>
      <c r="BS23" s="673" t="s">
        <v>236</v>
      </c>
      <c r="BT23" s="673"/>
      <c r="BU23" s="673"/>
      <c r="BV23" s="673"/>
      <c r="BW23" s="673"/>
      <c r="BX23" s="673"/>
      <c r="BY23" s="673"/>
      <c r="BZ23" s="673"/>
      <c r="CA23" s="673"/>
      <c r="CB23" s="677"/>
      <c r="CD23" s="651" t="s">
        <v>224</v>
      </c>
      <c r="CE23" s="652"/>
      <c r="CF23" s="652"/>
      <c r="CG23" s="652"/>
      <c r="CH23" s="652"/>
      <c r="CI23" s="652"/>
      <c r="CJ23" s="652"/>
      <c r="CK23" s="652"/>
      <c r="CL23" s="652"/>
      <c r="CM23" s="652"/>
      <c r="CN23" s="652"/>
      <c r="CO23" s="652"/>
      <c r="CP23" s="652"/>
      <c r="CQ23" s="653"/>
      <c r="CR23" s="651" t="s">
        <v>286</v>
      </c>
      <c r="CS23" s="652"/>
      <c r="CT23" s="652"/>
      <c r="CU23" s="652"/>
      <c r="CV23" s="652"/>
      <c r="CW23" s="652"/>
      <c r="CX23" s="652"/>
      <c r="CY23" s="653"/>
      <c r="CZ23" s="651" t="s">
        <v>287</v>
      </c>
      <c r="DA23" s="652"/>
      <c r="DB23" s="652"/>
      <c r="DC23" s="653"/>
      <c r="DD23" s="651" t="s">
        <v>288</v>
      </c>
      <c r="DE23" s="652"/>
      <c r="DF23" s="652"/>
      <c r="DG23" s="652"/>
      <c r="DH23" s="652"/>
      <c r="DI23" s="652"/>
      <c r="DJ23" s="652"/>
      <c r="DK23" s="653"/>
      <c r="DL23" s="700" t="s">
        <v>289</v>
      </c>
      <c r="DM23" s="701"/>
      <c r="DN23" s="701"/>
      <c r="DO23" s="701"/>
      <c r="DP23" s="701"/>
      <c r="DQ23" s="701"/>
      <c r="DR23" s="701"/>
      <c r="DS23" s="701"/>
      <c r="DT23" s="701"/>
      <c r="DU23" s="701"/>
      <c r="DV23" s="702"/>
      <c r="DW23" s="651" t="s">
        <v>290</v>
      </c>
      <c r="DX23" s="652"/>
      <c r="DY23" s="652"/>
      <c r="DZ23" s="652"/>
      <c r="EA23" s="652"/>
      <c r="EB23" s="652"/>
      <c r="EC23" s="653"/>
    </row>
    <row r="24" spans="2:133" ht="11.25" customHeight="1" x14ac:dyDescent="0.2">
      <c r="B24" s="666" t="s">
        <v>291</v>
      </c>
      <c r="C24" s="667"/>
      <c r="D24" s="667"/>
      <c r="E24" s="667"/>
      <c r="F24" s="667"/>
      <c r="G24" s="667"/>
      <c r="H24" s="667"/>
      <c r="I24" s="667"/>
      <c r="J24" s="667"/>
      <c r="K24" s="667"/>
      <c r="L24" s="667"/>
      <c r="M24" s="667"/>
      <c r="N24" s="667"/>
      <c r="O24" s="667"/>
      <c r="P24" s="667"/>
      <c r="Q24" s="668"/>
      <c r="R24" s="669">
        <v>1840182</v>
      </c>
      <c r="S24" s="670"/>
      <c r="T24" s="670"/>
      <c r="U24" s="670"/>
      <c r="V24" s="670"/>
      <c r="W24" s="670"/>
      <c r="X24" s="670"/>
      <c r="Y24" s="671"/>
      <c r="Z24" s="672">
        <v>31.4</v>
      </c>
      <c r="AA24" s="672"/>
      <c r="AB24" s="672"/>
      <c r="AC24" s="672"/>
      <c r="AD24" s="673">
        <v>1840182</v>
      </c>
      <c r="AE24" s="673"/>
      <c r="AF24" s="673"/>
      <c r="AG24" s="673"/>
      <c r="AH24" s="673"/>
      <c r="AI24" s="673"/>
      <c r="AJ24" s="673"/>
      <c r="AK24" s="673"/>
      <c r="AL24" s="674">
        <v>61.5</v>
      </c>
      <c r="AM24" s="675"/>
      <c r="AN24" s="675"/>
      <c r="AO24" s="676"/>
      <c r="AP24" s="688" t="s">
        <v>292</v>
      </c>
      <c r="AQ24" s="689"/>
      <c r="AR24" s="689"/>
      <c r="AS24" s="689"/>
      <c r="AT24" s="689"/>
      <c r="AU24" s="689"/>
      <c r="AV24" s="689"/>
      <c r="AW24" s="689"/>
      <c r="AX24" s="689"/>
      <c r="AY24" s="689"/>
      <c r="AZ24" s="689"/>
      <c r="BA24" s="689"/>
      <c r="BB24" s="689"/>
      <c r="BC24" s="689"/>
      <c r="BD24" s="689"/>
      <c r="BE24" s="689"/>
      <c r="BF24" s="690"/>
      <c r="BG24" s="669" t="s">
        <v>236</v>
      </c>
      <c r="BH24" s="670"/>
      <c r="BI24" s="670"/>
      <c r="BJ24" s="670"/>
      <c r="BK24" s="670"/>
      <c r="BL24" s="670"/>
      <c r="BM24" s="670"/>
      <c r="BN24" s="671"/>
      <c r="BO24" s="672" t="s">
        <v>236</v>
      </c>
      <c r="BP24" s="672"/>
      <c r="BQ24" s="672"/>
      <c r="BR24" s="672"/>
      <c r="BS24" s="673" t="s">
        <v>177</v>
      </c>
      <c r="BT24" s="673"/>
      <c r="BU24" s="673"/>
      <c r="BV24" s="673"/>
      <c r="BW24" s="673"/>
      <c r="BX24" s="673"/>
      <c r="BY24" s="673"/>
      <c r="BZ24" s="673"/>
      <c r="CA24" s="673"/>
      <c r="CB24" s="677"/>
      <c r="CD24" s="680" t="s">
        <v>293</v>
      </c>
      <c r="CE24" s="681"/>
      <c r="CF24" s="681"/>
      <c r="CG24" s="681"/>
      <c r="CH24" s="681"/>
      <c r="CI24" s="681"/>
      <c r="CJ24" s="681"/>
      <c r="CK24" s="681"/>
      <c r="CL24" s="681"/>
      <c r="CM24" s="681"/>
      <c r="CN24" s="681"/>
      <c r="CO24" s="681"/>
      <c r="CP24" s="681"/>
      <c r="CQ24" s="682"/>
      <c r="CR24" s="658">
        <v>1919172</v>
      </c>
      <c r="CS24" s="659"/>
      <c r="CT24" s="659"/>
      <c r="CU24" s="659"/>
      <c r="CV24" s="659"/>
      <c r="CW24" s="659"/>
      <c r="CX24" s="659"/>
      <c r="CY24" s="660"/>
      <c r="CZ24" s="663">
        <v>37.700000000000003</v>
      </c>
      <c r="DA24" s="664"/>
      <c r="DB24" s="664"/>
      <c r="DC24" s="683"/>
      <c r="DD24" s="711">
        <v>1582505</v>
      </c>
      <c r="DE24" s="659"/>
      <c r="DF24" s="659"/>
      <c r="DG24" s="659"/>
      <c r="DH24" s="659"/>
      <c r="DI24" s="659"/>
      <c r="DJ24" s="659"/>
      <c r="DK24" s="660"/>
      <c r="DL24" s="711">
        <v>1277524</v>
      </c>
      <c r="DM24" s="659"/>
      <c r="DN24" s="659"/>
      <c r="DO24" s="659"/>
      <c r="DP24" s="659"/>
      <c r="DQ24" s="659"/>
      <c r="DR24" s="659"/>
      <c r="DS24" s="659"/>
      <c r="DT24" s="659"/>
      <c r="DU24" s="659"/>
      <c r="DV24" s="660"/>
      <c r="DW24" s="663">
        <v>40.700000000000003</v>
      </c>
      <c r="DX24" s="664"/>
      <c r="DY24" s="664"/>
      <c r="DZ24" s="664"/>
      <c r="EA24" s="664"/>
      <c r="EB24" s="664"/>
      <c r="EC24" s="665"/>
    </row>
    <row r="25" spans="2:133" ht="11.25" customHeight="1" x14ac:dyDescent="0.2">
      <c r="B25" s="666" t="s">
        <v>294</v>
      </c>
      <c r="C25" s="667"/>
      <c r="D25" s="667"/>
      <c r="E25" s="667"/>
      <c r="F25" s="667"/>
      <c r="G25" s="667"/>
      <c r="H25" s="667"/>
      <c r="I25" s="667"/>
      <c r="J25" s="667"/>
      <c r="K25" s="667"/>
      <c r="L25" s="667"/>
      <c r="M25" s="667"/>
      <c r="N25" s="667"/>
      <c r="O25" s="667"/>
      <c r="P25" s="667"/>
      <c r="Q25" s="668"/>
      <c r="R25" s="669">
        <v>159372</v>
      </c>
      <c r="S25" s="670"/>
      <c r="T25" s="670"/>
      <c r="U25" s="670"/>
      <c r="V25" s="670"/>
      <c r="W25" s="670"/>
      <c r="X25" s="670"/>
      <c r="Y25" s="671"/>
      <c r="Z25" s="672">
        <v>2.7</v>
      </c>
      <c r="AA25" s="672"/>
      <c r="AB25" s="672"/>
      <c r="AC25" s="672"/>
      <c r="AD25" s="673" t="s">
        <v>177</v>
      </c>
      <c r="AE25" s="673"/>
      <c r="AF25" s="673"/>
      <c r="AG25" s="673"/>
      <c r="AH25" s="673"/>
      <c r="AI25" s="673"/>
      <c r="AJ25" s="673"/>
      <c r="AK25" s="673"/>
      <c r="AL25" s="674" t="s">
        <v>177</v>
      </c>
      <c r="AM25" s="675"/>
      <c r="AN25" s="675"/>
      <c r="AO25" s="676"/>
      <c r="AP25" s="688" t="s">
        <v>295</v>
      </c>
      <c r="AQ25" s="689"/>
      <c r="AR25" s="689"/>
      <c r="AS25" s="689"/>
      <c r="AT25" s="689"/>
      <c r="AU25" s="689"/>
      <c r="AV25" s="689"/>
      <c r="AW25" s="689"/>
      <c r="AX25" s="689"/>
      <c r="AY25" s="689"/>
      <c r="AZ25" s="689"/>
      <c r="BA25" s="689"/>
      <c r="BB25" s="689"/>
      <c r="BC25" s="689"/>
      <c r="BD25" s="689"/>
      <c r="BE25" s="689"/>
      <c r="BF25" s="690"/>
      <c r="BG25" s="669" t="s">
        <v>236</v>
      </c>
      <c r="BH25" s="670"/>
      <c r="BI25" s="670"/>
      <c r="BJ25" s="670"/>
      <c r="BK25" s="670"/>
      <c r="BL25" s="670"/>
      <c r="BM25" s="670"/>
      <c r="BN25" s="671"/>
      <c r="BO25" s="672" t="s">
        <v>236</v>
      </c>
      <c r="BP25" s="672"/>
      <c r="BQ25" s="672"/>
      <c r="BR25" s="672"/>
      <c r="BS25" s="673" t="s">
        <v>236</v>
      </c>
      <c r="BT25" s="673"/>
      <c r="BU25" s="673"/>
      <c r="BV25" s="673"/>
      <c r="BW25" s="673"/>
      <c r="BX25" s="673"/>
      <c r="BY25" s="673"/>
      <c r="BZ25" s="673"/>
      <c r="CA25" s="673"/>
      <c r="CB25" s="677"/>
      <c r="CD25" s="684" t="s">
        <v>296</v>
      </c>
      <c r="CE25" s="685"/>
      <c r="CF25" s="685"/>
      <c r="CG25" s="685"/>
      <c r="CH25" s="685"/>
      <c r="CI25" s="685"/>
      <c r="CJ25" s="685"/>
      <c r="CK25" s="685"/>
      <c r="CL25" s="685"/>
      <c r="CM25" s="685"/>
      <c r="CN25" s="685"/>
      <c r="CO25" s="685"/>
      <c r="CP25" s="685"/>
      <c r="CQ25" s="686"/>
      <c r="CR25" s="669">
        <v>765866</v>
      </c>
      <c r="CS25" s="708"/>
      <c r="CT25" s="708"/>
      <c r="CU25" s="708"/>
      <c r="CV25" s="708"/>
      <c r="CW25" s="708"/>
      <c r="CX25" s="708"/>
      <c r="CY25" s="709"/>
      <c r="CZ25" s="674">
        <v>15</v>
      </c>
      <c r="DA25" s="703"/>
      <c r="DB25" s="703"/>
      <c r="DC25" s="710"/>
      <c r="DD25" s="678">
        <v>709013</v>
      </c>
      <c r="DE25" s="708"/>
      <c r="DF25" s="708"/>
      <c r="DG25" s="708"/>
      <c r="DH25" s="708"/>
      <c r="DI25" s="708"/>
      <c r="DJ25" s="708"/>
      <c r="DK25" s="709"/>
      <c r="DL25" s="678">
        <v>708848</v>
      </c>
      <c r="DM25" s="708"/>
      <c r="DN25" s="708"/>
      <c r="DO25" s="708"/>
      <c r="DP25" s="708"/>
      <c r="DQ25" s="708"/>
      <c r="DR25" s="708"/>
      <c r="DS25" s="708"/>
      <c r="DT25" s="708"/>
      <c r="DU25" s="708"/>
      <c r="DV25" s="709"/>
      <c r="DW25" s="674">
        <v>22.6</v>
      </c>
      <c r="DX25" s="703"/>
      <c r="DY25" s="703"/>
      <c r="DZ25" s="703"/>
      <c r="EA25" s="703"/>
      <c r="EB25" s="703"/>
      <c r="EC25" s="704"/>
    </row>
    <row r="26" spans="2:133" ht="11.25" customHeight="1" x14ac:dyDescent="0.2">
      <c r="B26" s="666" t="s">
        <v>297</v>
      </c>
      <c r="C26" s="667"/>
      <c r="D26" s="667"/>
      <c r="E26" s="667"/>
      <c r="F26" s="667"/>
      <c r="G26" s="667"/>
      <c r="H26" s="667"/>
      <c r="I26" s="667"/>
      <c r="J26" s="667"/>
      <c r="K26" s="667"/>
      <c r="L26" s="667"/>
      <c r="M26" s="667"/>
      <c r="N26" s="667"/>
      <c r="O26" s="667"/>
      <c r="P26" s="667"/>
      <c r="Q26" s="668"/>
      <c r="R26" s="669">
        <v>39651</v>
      </c>
      <c r="S26" s="670"/>
      <c r="T26" s="670"/>
      <c r="U26" s="670"/>
      <c r="V26" s="670"/>
      <c r="W26" s="670"/>
      <c r="X26" s="670"/>
      <c r="Y26" s="671"/>
      <c r="Z26" s="672">
        <v>0.7</v>
      </c>
      <c r="AA26" s="672"/>
      <c r="AB26" s="672"/>
      <c r="AC26" s="672"/>
      <c r="AD26" s="673" t="s">
        <v>130</v>
      </c>
      <c r="AE26" s="673"/>
      <c r="AF26" s="673"/>
      <c r="AG26" s="673"/>
      <c r="AH26" s="673"/>
      <c r="AI26" s="673"/>
      <c r="AJ26" s="673"/>
      <c r="AK26" s="673"/>
      <c r="AL26" s="674" t="s">
        <v>236</v>
      </c>
      <c r="AM26" s="675"/>
      <c r="AN26" s="675"/>
      <c r="AO26" s="676"/>
      <c r="AP26" s="688" t="s">
        <v>298</v>
      </c>
      <c r="AQ26" s="718"/>
      <c r="AR26" s="718"/>
      <c r="AS26" s="718"/>
      <c r="AT26" s="718"/>
      <c r="AU26" s="718"/>
      <c r="AV26" s="718"/>
      <c r="AW26" s="718"/>
      <c r="AX26" s="718"/>
      <c r="AY26" s="718"/>
      <c r="AZ26" s="718"/>
      <c r="BA26" s="718"/>
      <c r="BB26" s="718"/>
      <c r="BC26" s="718"/>
      <c r="BD26" s="718"/>
      <c r="BE26" s="718"/>
      <c r="BF26" s="690"/>
      <c r="BG26" s="669" t="s">
        <v>130</v>
      </c>
      <c r="BH26" s="670"/>
      <c r="BI26" s="670"/>
      <c r="BJ26" s="670"/>
      <c r="BK26" s="670"/>
      <c r="BL26" s="670"/>
      <c r="BM26" s="670"/>
      <c r="BN26" s="671"/>
      <c r="BO26" s="672" t="s">
        <v>177</v>
      </c>
      <c r="BP26" s="672"/>
      <c r="BQ26" s="672"/>
      <c r="BR26" s="672"/>
      <c r="BS26" s="673" t="s">
        <v>130</v>
      </c>
      <c r="BT26" s="673"/>
      <c r="BU26" s="673"/>
      <c r="BV26" s="673"/>
      <c r="BW26" s="673"/>
      <c r="BX26" s="673"/>
      <c r="BY26" s="673"/>
      <c r="BZ26" s="673"/>
      <c r="CA26" s="673"/>
      <c r="CB26" s="677"/>
      <c r="CD26" s="684" t="s">
        <v>299</v>
      </c>
      <c r="CE26" s="685"/>
      <c r="CF26" s="685"/>
      <c r="CG26" s="685"/>
      <c r="CH26" s="685"/>
      <c r="CI26" s="685"/>
      <c r="CJ26" s="685"/>
      <c r="CK26" s="685"/>
      <c r="CL26" s="685"/>
      <c r="CM26" s="685"/>
      <c r="CN26" s="685"/>
      <c r="CO26" s="685"/>
      <c r="CP26" s="685"/>
      <c r="CQ26" s="686"/>
      <c r="CR26" s="669">
        <v>444782</v>
      </c>
      <c r="CS26" s="670"/>
      <c r="CT26" s="670"/>
      <c r="CU26" s="670"/>
      <c r="CV26" s="670"/>
      <c r="CW26" s="670"/>
      <c r="CX26" s="670"/>
      <c r="CY26" s="671"/>
      <c r="CZ26" s="674">
        <v>8.6999999999999993</v>
      </c>
      <c r="DA26" s="703"/>
      <c r="DB26" s="703"/>
      <c r="DC26" s="710"/>
      <c r="DD26" s="678">
        <v>404455</v>
      </c>
      <c r="DE26" s="670"/>
      <c r="DF26" s="670"/>
      <c r="DG26" s="670"/>
      <c r="DH26" s="670"/>
      <c r="DI26" s="670"/>
      <c r="DJ26" s="670"/>
      <c r="DK26" s="671"/>
      <c r="DL26" s="678" t="s">
        <v>236</v>
      </c>
      <c r="DM26" s="670"/>
      <c r="DN26" s="670"/>
      <c r="DO26" s="670"/>
      <c r="DP26" s="670"/>
      <c r="DQ26" s="670"/>
      <c r="DR26" s="670"/>
      <c r="DS26" s="670"/>
      <c r="DT26" s="670"/>
      <c r="DU26" s="670"/>
      <c r="DV26" s="671"/>
      <c r="DW26" s="674" t="s">
        <v>236</v>
      </c>
      <c r="DX26" s="703"/>
      <c r="DY26" s="703"/>
      <c r="DZ26" s="703"/>
      <c r="EA26" s="703"/>
      <c r="EB26" s="703"/>
      <c r="EC26" s="704"/>
    </row>
    <row r="27" spans="2:133" ht="11.25" customHeight="1" x14ac:dyDescent="0.2">
      <c r="B27" s="666" t="s">
        <v>300</v>
      </c>
      <c r="C27" s="667"/>
      <c r="D27" s="667"/>
      <c r="E27" s="667"/>
      <c r="F27" s="667"/>
      <c r="G27" s="667"/>
      <c r="H27" s="667"/>
      <c r="I27" s="667"/>
      <c r="J27" s="667"/>
      <c r="K27" s="667"/>
      <c r="L27" s="667"/>
      <c r="M27" s="667"/>
      <c r="N27" s="667"/>
      <c r="O27" s="667"/>
      <c r="P27" s="667"/>
      <c r="Q27" s="668"/>
      <c r="R27" s="669">
        <v>3192577</v>
      </c>
      <c r="S27" s="670"/>
      <c r="T27" s="670"/>
      <c r="U27" s="670"/>
      <c r="V27" s="670"/>
      <c r="W27" s="670"/>
      <c r="X27" s="670"/>
      <c r="Y27" s="671"/>
      <c r="Z27" s="672">
        <v>54.6</v>
      </c>
      <c r="AA27" s="672"/>
      <c r="AB27" s="672"/>
      <c r="AC27" s="672"/>
      <c r="AD27" s="673">
        <v>2993554</v>
      </c>
      <c r="AE27" s="673"/>
      <c r="AF27" s="673"/>
      <c r="AG27" s="673"/>
      <c r="AH27" s="673"/>
      <c r="AI27" s="673"/>
      <c r="AJ27" s="673"/>
      <c r="AK27" s="673"/>
      <c r="AL27" s="674">
        <v>100</v>
      </c>
      <c r="AM27" s="675"/>
      <c r="AN27" s="675"/>
      <c r="AO27" s="676"/>
      <c r="AP27" s="666" t="s">
        <v>301</v>
      </c>
      <c r="AQ27" s="667"/>
      <c r="AR27" s="667"/>
      <c r="AS27" s="667"/>
      <c r="AT27" s="667"/>
      <c r="AU27" s="667"/>
      <c r="AV27" s="667"/>
      <c r="AW27" s="667"/>
      <c r="AX27" s="667"/>
      <c r="AY27" s="667"/>
      <c r="AZ27" s="667"/>
      <c r="BA27" s="667"/>
      <c r="BB27" s="667"/>
      <c r="BC27" s="667"/>
      <c r="BD27" s="667"/>
      <c r="BE27" s="667"/>
      <c r="BF27" s="668"/>
      <c r="BG27" s="669">
        <v>877139</v>
      </c>
      <c r="BH27" s="670"/>
      <c r="BI27" s="670"/>
      <c r="BJ27" s="670"/>
      <c r="BK27" s="670"/>
      <c r="BL27" s="670"/>
      <c r="BM27" s="670"/>
      <c r="BN27" s="671"/>
      <c r="BO27" s="672">
        <v>100</v>
      </c>
      <c r="BP27" s="672"/>
      <c r="BQ27" s="672"/>
      <c r="BR27" s="672"/>
      <c r="BS27" s="673" t="s">
        <v>236</v>
      </c>
      <c r="BT27" s="673"/>
      <c r="BU27" s="673"/>
      <c r="BV27" s="673"/>
      <c r="BW27" s="673"/>
      <c r="BX27" s="673"/>
      <c r="BY27" s="673"/>
      <c r="BZ27" s="673"/>
      <c r="CA27" s="673"/>
      <c r="CB27" s="677"/>
      <c r="CD27" s="684" t="s">
        <v>302</v>
      </c>
      <c r="CE27" s="685"/>
      <c r="CF27" s="685"/>
      <c r="CG27" s="685"/>
      <c r="CH27" s="685"/>
      <c r="CI27" s="685"/>
      <c r="CJ27" s="685"/>
      <c r="CK27" s="685"/>
      <c r="CL27" s="685"/>
      <c r="CM27" s="685"/>
      <c r="CN27" s="685"/>
      <c r="CO27" s="685"/>
      <c r="CP27" s="685"/>
      <c r="CQ27" s="686"/>
      <c r="CR27" s="669">
        <v>349641</v>
      </c>
      <c r="CS27" s="708"/>
      <c r="CT27" s="708"/>
      <c r="CU27" s="708"/>
      <c r="CV27" s="708"/>
      <c r="CW27" s="708"/>
      <c r="CX27" s="708"/>
      <c r="CY27" s="709"/>
      <c r="CZ27" s="674">
        <v>6.9</v>
      </c>
      <c r="DA27" s="703"/>
      <c r="DB27" s="703"/>
      <c r="DC27" s="710"/>
      <c r="DD27" s="678">
        <v>69827</v>
      </c>
      <c r="DE27" s="708"/>
      <c r="DF27" s="708"/>
      <c r="DG27" s="708"/>
      <c r="DH27" s="708"/>
      <c r="DI27" s="708"/>
      <c r="DJ27" s="708"/>
      <c r="DK27" s="709"/>
      <c r="DL27" s="678">
        <v>69675</v>
      </c>
      <c r="DM27" s="708"/>
      <c r="DN27" s="708"/>
      <c r="DO27" s="708"/>
      <c r="DP27" s="708"/>
      <c r="DQ27" s="708"/>
      <c r="DR27" s="708"/>
      <c r="DS27" s="708"/>
      <c r="DT27" s="708"/>
      <c r="DU27" s="708"/>
      <c r="DV27" s="709"/>
      <c r="DW27" s="674">
        <v>2.2000000000000002</v>
      </c>
      <c r="DX27" s="703"/>
      <c r="DY27" s="703"/>
      <c r="DZ27" s="703"/>
      <c r="EA27" s="703"/>
      <c r="EB27" s="703"/>
      <c r="EC27" s="704"/>
    </row>
    <row r="28" spans="2:133" ht="11.25" customHeight="1" x14ac:dyDescent="0.2">
      <c r="B28" s="666" t="s">
        <v>303</v>
      </c>
      <c r="C28" s="667"/>
      <c r="D28" s="667"/>
      <c r="E28" s="667"/>
      <c r="F28" s="667"/>
      <c r="G28" s="667"/>
      <c r="H28" s="667"/>
      <c r="I28" s="667"/>
      <c r="J28" s="667"/>
      <c r="K28" s="667"/>
      <c r="L28" s="667"/>
      <c r="M28" s="667"/>
      <c r="N28" s="667"/>
      <c r="O28" s="667"/>
      <c r="P28" s="667"/>
      <c r="Q28" s="668"/>
      <c r="R28" s="669" t="s">
        <v>236</v>
      </c>
      <c r="S28" s="670"/>
      <c r="T28" s="670"/>
      <c r="U28" s="670"/>
      <c r="V28" s="670"/>
      <c r="W28" s="670"/>
      <c r="X28" s="670"/>
      <c r="Y28" s="671"/>
      <c r="Z28" s="672" t="s">
        <v>236</v>
      </c>
      <c r="AA28" s="672"/>
      <c r="AB28" s="672"/>
      <c r="AC28" s="672"/>
      <c r="AD28" s="673" t="s">
        <v>236</v>
      </c>
      <c r="AE28" s="673"/>
      <c r="AF28" s="673"/>
      <c r="AG28" s="673"/>
      <c r="AH28" s="673"/>
      <c r="AI28" s="673"/>
      <c r="AJ28" s="673"/>
      <c r="AK28" s="673"/>
      <c r="AL28" s="674" t="s">
        <v>130</v>
      </c>
      <c r="AM28" s="675"/>
      <c r="AN28" s="675"/>
      <c r="AO28" s="676"/>
      <c r="AP28" s="666"/>
      <c r="AQ28" s="667"/>
      <c r="AR28" s="667"/>
      <c r="AS28" s="667"/>
      <c r="AT28" s="667"/>
      <c r="AU28" s="667"/>
      <c r="AV28" s="667"/>
      <c r="AW28" s="667"/>
      <c r="AX28" s="667"/>
      <c r="AY28" s="667"/>
      <c r="AZ28" s="667"/>
      <c r="BA28" s="667"/>
      <c r="BB28" s="667"/>
      <c r="BC28" s="667"/>
      <c r="BD28" s="667"/>
      <c r="BE28" s="667"/>
      <c r="BF28" s="668"/>
      <c r="BG28" s="669"/>
      <c r="BH28" s="670"/>
      <c r="BI28" s="670"/>
      <c r="BJ28" s="670"/>
      <c r="BK28" s="670"/>
      <c r="BL28" s="670"/>
      <c r="BM28" s="670"/>
      <c r="BN28" s="671"/>
      <c r="BO28" s="672"/>
      <c r="BP28" s="672"/>
      <c r="BQ28" s="672"/>
      <c r="BR28" s="672"/>
      <c r="BS28" s="678"/>
      <c r="BT28" s="670"/>
      <c r="BU28" s="670"/>
      <c r="BV28" s="670"/>
      <c r="BW28" s="670"/>
      <c r="BX28" s="670"/>
      <c r="BY28" s="670"/>
      <c r="BZ28" s="670"/>
      <c r="CA28" s="670"/>
      <c r="CB28" s="679"/>
      <c r="CD28" s="684" t="s">
        <v>304</v>
      </c>
      <c r="CE28" s="685"/>
      <c r="CF28" s="685"/>
      <c r="CG28" s="685"/>
      <c r="CH28" s="685"/>
      <c r="CI28" s="685"/>
      <c r="CJ28" s="685"/>
      <c r="CK28" s="685"/>
      <c r="CL28" s="685"/>
      <c r="CM28" s="685"/>
      <c r="CN28" s="685"/>
      <c r="CO28" s="685"/>
      <c r="CP28" s="685"/>
      <c r="CQ28" s="686"/>
      <c r="CR28" s="669">
        <v>803665</v>
      </c>
      <c r="CS28" s="670"/>
      <c r="CT28" s="670"/>
      <c r="CU28" s="670"/>
      <c r="CV28" s="670"/>
      <c r="CW28" s="670"/>
      <c r="CX28" s="670"/>
      <c r="CY28" s="671"/>
      <c r="CZ28" s="674">
        <v>15.8</v>
      </c>
      <c r="DA28" s="703"/>
      <c r="DB28" s="703"/>
      <c r="DC28" s="710"/>
      <c r="DD28" s="678">
        <v>803665</v>
      </c>
      <c r="DE28" s="670"/>
      <c r="DF28" s="670"/>
      <c r="DG28" s="670"/>
      <c r="DH28" s="670"/>
      <c r="DI28" s="670"/>
      <c r="DJ28" s="670"/>
      <c r="DK28" s="671"/>
      <c r="DL28" s="678">
        <v>499001</v>
      </c>
      <c r="DM28" s="670"/>
      <c r="DN28" s="670"/>
      <c r="DO28" s="670"/>
      <c r="DP28" s="670"/>
      <c r="DQ28" s="670"/>
      <c r="DR28" s="670"/>
      <c r="DS28" s="670"/>
      <c r="DT28" s="670"/>
      <c r="DU28" s="670"/>
      <c r="DV28" s="671"/>
      <c r="DW28" s="674">
        <v>15.9</v>
      </c>
      <c r="DX28" s="703"/>
      <c r="DY28" s="703"/>
      <c r="DZ28" s="703"/>
      <c r="EA28" s="703"/>
      <c r="EB28" s="703"/>
      <c r="EC28" s="704"/>
    </row>
    <row r="29" spans="2:133" ht="11.25" customHeight="1" x14ac:dyDescent="0.2">
      <c r="B29" s="666" t="s">
        <v>305</v>
      </c>
      <c r="C29" s="667"/>
      <c r="D29" s="667"/>
      <c r="E29" s="667"/>
      <c r="F29" s="667"/>
      <c r="G29" s="667"/>
      <c r="H29" s="667"/>
      <c r="I29" s="667"/>
      <c r="J29" s="667"/>
      <c r="K29" s="667"/>
      <c r="L29" s="667"/>
      <c r="M29" s="667"/>
      <c r="N29" s="667"/>
      <c r="O29" s="667"/>
      <c r="P29" s="667"/>
      <c r="Q29" s="668"/>
      <c r="R29" s="669">
        <v>5178</v>
      </c>
      <c r="S29" s="670"/>
      <c r="T29" s="670"/>
      <c r="U29" s="670"/>
      <c r="V29" s="670"/>
      <c r="W29" s="670"/>
      <c r="X29" s="670"/>
      <c r="Y29" s="671"/>
      <c r="Z29" s="672">
        <v>0.1</v>
      </c>
      <c r="AA29" s="672"/>
      <c r="AB29" s="672"/>
      <c r="AC29" s="672"/>
      <c r="AD29" s="673" t="s">
        <v>177</v>
      </c>
      <c r="AE29" s="673"/>
      <c r="AF29" s="673"/>
      <c r="AG29" s="673"/>
      <c r="AH29" s="673"/>
      <c r="AI29" s="673"/>
      <c r="AJ29" s="673"/>
      <c r="AK29" s="673"/>
      <c r="AL29" s="674" t="s">
        <v>236</v>
      </c>
      <c r="AM29" s="675"/>
      <c r="AN29" s="675"/>
      <c r="AO29" s="676"/>
      <c r="AP29" s="719"/>
      <c r="AQ29" s="720"/>
      <c r="AR29" s="720"/>
      <c r="AS29" s="720"/>
      <c r="AT29" s="720"/>
      <c r="AU29" s="720"/>
      <c r="AV29" s="720"/>
      <c r="AW29" s="720"/>
      <c r="AX29" s="720"/>
      <c r="AY29" s="720"/>
      <c r="AZ29" s="720"/>
      <c r="BA29" s="720"/>
      <c r="BB29" s="720"/>
      <c r="BC29" s="720"/>
      <c r="BD29" s="720"/>
      <c r="BE29" s="720"/>
      <c r="BF29" s="721"/>
      <c r="BG29" s="669"/>
      <c r="BH29" s="670"/>
      <c r="BI29" s="670"/>
      <c r="BJ29" s="670"/>
      <c r="BK29" s="670"/>
      <c r="BL29" s="670"/>
      <c r="BM29" s="670"/>
      <c r="BN29" s="671"/>
      <c r="BO29" s="672"/>
      <c r="BP29" s="672"/>
      <c r="BQ29" s="672"/>
      <c r="BR29" s="672"/>
      <c r="BS29" s="673"/>
      <c r="BT29" s="673"/>
      <c r="BU29" s="673"/>
      <c r="BV29" s="673"/>
      <c r="BW29" s="673"/>
      <c r="BX29" s="673"/>
      <c r="BY29" s="673"/>
      <c r="BZ29" s="673"/>
      <c r="CA29" s="673"/>
      <c r="CB29" s="677"/>
      <c r="CD29" s="712" t="s">
        <v>306</v>
      </c>
      <c r="CE29" s="713"/>
      <c r="CF29" s="684" t="s">
        <v>307</v>
      </c>
      <c r="CG29" s="685"/>
      <c r="CH29" s="685"/>
      <c r="CI29" s="685"/>
      <c r="CJ29" s="685"/>
      <c r="CK29" s="685"/>
      <c r="CL29" s="685"/>
      <c r="CM29" s="685"/>
      <c r="CN29" s="685"/>
      <c r="CO29" s="685"/>
      <c r="CP29" s="685"/>
      <c r="CQ29" s="686"/>
      <c r="CR29" s="669">
        <v>803665</v>
      </c>
      <c r="CS29" s="708"/>
      <c r="CT29" s="708"/>
      <c r="CU29" s="708"/>
      <c r="CV29" s="708"/>
      <c r="CW29" s="708"/>
      <c r="CX29" s="708"/>
      <c r="CY29" s="709"/>
      <c r="CZ29" s="674">
        <v>15.8</v>
      </c>
      <c r="DA29" s="703"/>
      <c r="DB29" s="703"/>
      <c r="DC29" s="710"/>
      <c r="DD29" s="678">
        <v>803665</v>
      </c>
      <c r="DE29" s="708"/>
      <c r="DF29" s="708"/>
      <c r="DG29" s="708"/>
      <c r="DH29" s="708"/>
      <c r="DI29" s="708"/>
      <c r="DJ29" s="708"/>
      <c r="DK29" s="709"/>
      <c r="DL29" s="678">
        <v>499001</v>
      </c>
      <c r="DM29" s="708"/>
      <c r="DN29" s="708"/>
      <c r="DO29" s="708"/>
      <c r="DP29" s="708"/>
      <c r="DQ29" s="708"/>
      <c r="DR29" s="708"/>
      <c r="DS29" s="708"/>
      <c r="DT29" s="708"/>
      <c r="DU29" s="708"/>
      <c r="DV29" s="709"/>
      <c r="DW29" s="674">
        <v>15.9</v>
      </c>
      <c r="DX29" s="703"/>
      <c r="DY29" s="703"/>
      <c r="DZ29" s="703"/>
      <c r="EA29" s="703"/>
      <c r="EB29" s="703"/>
      <c r="EC29" s="704"/>
    </row>
    <row r="30" spans="2:133" ht="11.25" customHeight="1" x14ac:dyDescent="0.2">
      <c r="B30" s="666" t="s">
        <v>308</v>
      </c>
      <c r="C30" s="667"/>
      <c r="D30" s="667"/>
      <c r="E30" s="667"/>
      <c r="F30" s="667"/>
      <c r="G30" s="667"/>
      <c r="H30" s="667"/>
      <c r="I30" s="667"/>
      <c r="J30" s="667"/>
      <c r="K30" s="667"/>
      <c r="L30" s="667"/>
      <c r="M30" s="667"/>
      <c r="N30" s="667"/>
      <c r="O30" s="667"/>
      <c r="P30" s="667"/>
      <c r="Q30" s="668"/>
      <c r="R30" s="669">
        <v>37266</v>
      </c>
      <c r="S30" s="670"/>
      <c r="T30" s="670"/>
      <c r="U30" s="670"/>
      <c r="V30" s="670"/>
      <c r="W30" s="670"/>
      <c r="X30" s="670"/>
      <c r="Y30" s="671"/>
      <c r="Z30" s="672">
        <v>0.6</v>
      </c>
      <c r="AA30" s="672"/>
      <c r="AB30" s="672"/>
      <c r="AC30" s="672"/>
      <c r="AD30" s="673" t="s">
        <v>130</v>
      </c>
      <c r="AE30" s="673"/>
      <c r="AF30" s="673"/>
      <c r="AG30" s="673"/>
      <c r="AH30" s="673"/>
      <c r="AI30" s="673"/>
      <c r="AJ30" s="673"/>
      <c r="AK30" s="673"/>
      <c r="AL30" s="674" t="s">
        <v>236</v>
      </c>
      <c r="AM30" s="675"/>
      <c r="AN30" s="675"/>
      <c r="AO30" s="676"/>
      <c r="AP30" s="648" t="s">
        <v>224</v>
      </c>
      <c r="AQ30" s="649"/>
      <c r="AR30" s="649"/>
      <c r="AS30" s="649"/>
      <c r="AT30" s="649"/>
      <c r="AU30" s="649"/>
      <c r="AV30" s="649"/>
      <c r="AW30" s="649"/>
      <c r="AX30" s="649"/>
      <c r="AY30" s="649"/>
      <c r="AZ30" s="649"/>
      <c r="BA30" s="649"/>
      <c r="BB30" s="649"/>
      <c r="BC30" s="649"/>
      <c r="BD30" s="649"/>
      <c r="BE30" s="649"/>
      <c r="BF30" s="650"/>
      <c r="BG30" s="648" t="s">
        <v>309</v>
      </c>
      <c r="BH30" s="722"/>
      <c r="BI30" s="722"/>
      <c r="BJ30" s="722"/>
      <c r="BK30" s="722"/>
      <c r="BL30" s="722"/>
      <c r="BM30" s="722"/>
      <c r="BN30" s="722"/>
      <c r="BO30" s="722"/>
      <c r="BP30" s="722"/>
      <c r="BQ30" s="723"/>
      <c r="BR30" s="648" t="s">
        <v>310</v>
      </c>
      <c r="BS30" s="722"/>
      <c r="BT30" s="722"/>
      <c r="BU30" s="722"/>
      <c r="BV30" s="722"/>
      <c r="BW30" s="722"/>
      <c r="BX30" s="722"/>
      <c r="BY30" s="722"/>
      <c r="BZ30" s="722"/>
      <c r="CA30" s="722"/>
      <c r="CB30" s="723"/>
      <c r="CD30" s="714"/>
      <c r="CE30" s="715"/>
      <c r="CF30" s="684" t="s">
        <v>311</v>
      </c>
      <c r="CG30" s="685"/>
      <c r="CH30" s="685"/>
      <c r="CI30" s="685"/>
      <c r="CJ30" s="685"/>
      <c r="CK30" s="685"/>
      <c r="CL30" s="685"/>
      <c r="CM30" s="685"/>
      <c r="CN30" s="685"/>
      <c r="CO30" s="685"/>
      <c r="CP30" s="685"/>
      <c r="CQ30" s="686"/>
      <c r="CR30" s="669">
        <v>794092</v>
      </c>
      <c r="CS30" s="670"/>
      <c r="CT30" s="670"/>
      <c r="CU30" s="670"/>
      <c r="CV30" s="670"/>
      <c r="CW30" s="670"/>
      <c r="CX30" s="670"/>
      <c r="CY30" s="671"/>
      <c r="CZ30" s="674">
        <v>15.6</v>
      </c>
      <c r="DA30" s="703"/>
      <c r="DB30" s="703"/>
      <c r="DC30" s="710"/>
      <c r="DD30" s="678">
        <v>794092</v>
      </c>
      <c r="DE30" s="670"/>
      <c r="DF30" s="670"/>
      <c r="DG30" s="670"/>
      <c r="DH30" s="670"/>
      <c r="DI30" s="670"/>
      <c r="DJ30" s="670"/>
      <c r="DK30" s="671"/>
      <c r="DL30" s="678">
        <v>489875</v>
      </c>
      <c r="DM30" s="670"/>
      <c r="DN30" s="670"/>
      <c r="DO30" s="670"/>
      <c r="DP30" s="670"/>
      <c r="DQ30" s="670"/>
      <c r="DR30" s="670"/>
      <c r="DS30" s="670"/>
      <c r="DT30" s="670"/>
      <c r="DU30" s="670"/>
      <c r="DV30" s="671"/>
      <c r="DW30" s="674">
        <v>15.6</v>
      </c>
      <c r="DX30" s="703"/>
      <c r="DY30" s="703"/>
      <c r="DZ30" s="703"/>
      <c r="EA30" s="703"/>
      <c r="EB30" s="703"/>
      <c r="EC30" s="704"/>
    </row>
    <row r="31" spans="2:133" ht="11.25" customHeight="1" x14ac:dyDescent="0.2">
      <c r="B31" s="666" t="s">
        <v>312</v>
      </c>
      <c r="C31" s="667"/>
      <c r="D31" s="667"/>
      <c r="E31" s="667"/>
      <c r="F31" s="667"/>
      <c r="G31" s="667"/>
      <c r="H31" s="667"/>
      <c r="I31" s="667"/>
      <c r="J31" s="667"/>
      <c r="K31" s="667"/>
      <c r="L31" s="667"/>
      <c r="M31" s="667"/>
      <c r="N31" s="667"/>
      <c r="O31" s="667"/>
      <c r="P31" s="667"/>
      <c r="Q31" s="668"/>
      <c r="R31" s="669">
        <v>3105</v>
      </c>
      <c r="S31" s="670"/>
      <c r="T31" s="670"/>
      <c r="U31" s="670"/>
      <c r="V31" s="670"/>
      <c r="W31" s="670"/>
      <c r="X31" s="670"/>
      <c r="Y31" s="671"/>
      <c r="Z31" s="672">
        <v>0.1</v>
      </c>
      <c r="AA31" s="672"/>
      <c r="AB31" s="672"/>
      <c r="AC31" s="672"/>
      <c r="AD31" s="673" t="s">
        <v>177</v>
      </c>
      <c r="AE31" s="673"/>
      <c r="AF31" s="673"/>
      <c r="AG31" s="673"/>
      <c r="AH31" s="673"/>
      <c r="AI31" s="673"/>
      <c r="AJ31" s="673"/>
      <c r="AK31" s="673"/>
      <c r="AL31" s="674" t="s">
        <v>177</v>
      </c>
      <c r="AM31" s="675"/>
      <c r="AN31" s="675"/>
      <c r="AO31" s="676"/>
      <c r="AP31" s="726" t="s">
        <v>313</v>
      </c>
      <c r="AQ31" s="727"/>
      <c r="AR31" s="727"/>
      <c r="AS31" s="727"/>
      <c r="AT31" s="732" t="s">
        <v>314</v>
      </c>
      <c r="AU31" s="217"/>
      <c r="AV31" s="217"/>
      <c r="AW31" s="217"/>
      <c r="AX31" s="655" t="s">
        <v>189</v>
      </c>
      <c r="AY31" s="656"/>
      <c r="AZ31" s="656"/>
      <c r="BA31" s="656"/>
      <c r="BB31" s="656"/>
      <c r="BC31" s="656"/>
      <c r="BD31" s="656"/>
      <c r="BE31" s="656"/>
      <c r="BF31" s="657"/>
      <c r="BG31" s="737">
        <v>99.1</v>
      </c>
      <c r="BH31" s="724"/>
      <c r="BI31" s="724"/>
      <c r="BJ31" s="724"/>
      <c r="BK31" s="724"/>
      <c r="BL31" s="724"/>
      <c r="BM31" s="664">
        <v>95.2</v>
      </c>
      <c r="BN31" s="724"/>
      <c r="BO31" s="724"/>
      <c r="BP31" s="724"/>
      <c r="BQ31" s="725"/>
      <c r="BR31" s="737">
        <v>98.8</v>
      </c>
      <c r="BS31" s="724"/>
      <c r="BT31" s="724"/>
      <c r="BU31" s="724"/>
      <c r="BV31" s="724"/>
      <c r="BW31" s="724"/>
      <c r="BX31" s="664">
        <v>90.5</v>
      </c>
      <c r="BY31" s="724"/>
      <c r="BZ31" s="724"/>
      <c r="CA31" s="724"/>
      <c r="CB31" s="725"/>
      <c r="CD31" s="714"/>
      <c r="CE31" s="715"/>
      <c r="CF31" s="684" t="s">
        <v>315</v>
      </c>
      <c r="CG31" s="685"/>
      <c r="CH31" s="685"/>
      <c r="CI31" s="685"/>
      <c r="CJ31" s="685"/>
      <c r="CK31" s="685"/>
      <c r="CL31" s="685"/>
      <c r="CM31" s="685"/>
      <c r="CN31" s="685"/>
      <c r="CO31" s="685"/>
      <c r="CP31" s="685"/>
      <c r="CQ31" s="686"/>
      <c r="CR31" s="669">
        <v>9573</v>
      </c>
      <c r="CS31" s="708"/>
      <c r="CT31" s="708"/>
      <c r="CU31" s="708"/>
      <c r="CV31" s="708"/>
      <c r="CW31" s="708"/>
      <c r="CX31" s="708"/>
      <c r="CY31" s="709"/>
      <c r="CZ31" s="674">
        <v>0.2</v>
      </c>
      <c r="DA31" s="703"/>
      <c r="DB31" s="703"/>
      <c r="DC31" s="710"/>
      <c r="DD31" s="678">
        <v>9573</v>
      </c>
      <c r="DE31" s="708"/>
      <c r="DF31" s="708"/>
      <c r="DG31" s="708"/>
      <c r="DH31" s="708"/>
      <c r="DI31" s="708"/>
      <c r="DJ31" s="708"/>
      <c r="DK31" s="709"/>
      <c r="DL31" s="678">
        <v>9126</v>
      </c>
      <c r="DM31" s="708"/>
      <c r="DN31" s="708"/>
      <c r="DO31" s="708"/>
      <c r="DP31" s="708"/>
      <c r="DQ31" s="708"/>
      <c r="DR31" s="708"/>
      <c r="DS31" s="708"/>
      <c r="DT31" s="708"/>
      <c r="DU31" s="708"/>
      <c r="DV31" s="709"/>
      <c r="DW31" s="674">
        <v>0.3</v>
      </c>
      <c r="DX31" s="703"/>
      <c r="DY31" s="703"/>
      <c r="DZ31" s="703"/>
      <c r="EA31" s="703"/>
      <c r="EB31" s="703"/>
      <c r="EC31" s="704"/>
    </row>
    <row r="32" spans="2:133" ht="11.25" customHeight="1" x14ac:dyDescent="0.2">
      <c r="B32" s="666" t="s">
        <v>316</v>
      </c>
      <c r="C32" s="667"/>
      <c r="D32" s="667"/>
      <c r="E32" s="667"/>
      <c r="F32" s="667"/>
      <c r="G32" s="667"/>
      <c r="H32" s="667"/>
      <c r="I32" s="667"/>
      <c r="J32" s="667"/>
      <c r="K32" s="667"/>
      <c r="L32" s="667"/>
      <c r="M32" s="667"/>
      <c r="N32" s="667"/>
      <c r="O32" s="667"/>
      <c r="P32" s="667"/>
      <c r="Q32" s="668"/>
      <c r="R32" s="669">
        <v>749782</v>
      </c>
      <c r="S32" s="670"/>
      <c r="T32" s="670"/>
      <c r="U32" s="670"/>
      <c r="V32" s="670"/>
      <c r="W32" s="670"/>
      <c r="X32" s="670"/>
      <c r="Y32" s="671"/>
      <c r="Z32" s="672">
        <v>12.8</v>
      </c>
      <c r="AA32" s="672"/>
      <c r="AB32" s="672"/>
      <c r="AC32" s="672"/>
      <c r="AD32" s="673" t="s">
        <v>236</v>
      </c>
      <c r="AE32" s="673"/>
      <c r="AF32" s="673"/>
      <c r="AG32" s="673"/>
      <c r="AH32" s="673"/>
      <c r="AI32" s="673"/>
      <c r="AJ32" s="673"/>
      <c r="AK32" s="673"/>
      <c r="AL32" s="674" t="s">
        <v>177</v>
      </c>
      <c r="AM32" s="675"/>
      <c r="AN32" s="675"/>
      <c r="AO32" s="676"/>
      <c r="AP32" s="728"/>
      <c r="AQ32" s="729"/>
      <c r="AR32" s="729"/>
      <c r="AS32" s="729"/>
      <c r="AT32" s="733"/>
      <c r="AU32" s="216" t="s">
        <v>317</v>
      </c>
      <c r="AV32" s="216"/>
      <c r="AW32" s="216"/>
      <c r="AX32" s="666" t="s">
        <v>318</v>
      </c>
      <c r="AY32" s="667"/>
      <c r="AZ32" s="667"/>
      <c r="BA32" s="667"/>
      <c r="BB32" s="667"/>
      <c r="BC32" s="667"/>
      <c r="BD32" s="667"/>
      <c r="BE32" s="667"/>
      <c r="BF32" s="668"/>
      <c r="BG32" s="738">
        <v>99.4</v>
      </c>
      <c r="BH32" s="708"/>
      <c r="BI32" s="708"/>
      <c r="BJ32" s="708"/>
      <c r="BK32" s="708"/>
      <c r="BL32" s="708"/>
      <c r="BM32" s="675">
        <v>96.9</v>
      </c>
      <c r="BN32" s="735"/>
      <c r="BO32" s="735"/>
      <c r="BP32" s="735"/>
      <c r="BQ32" s="736"/>
      <c r="BR32" s="738">
        <v>99.3</v>
      </c>
      <c r="BS32" s="708"/>
      <c r="BT32" s="708"/>
      <c r="BU32" s="708"/>
      <c r="BV32" s="708"/>
      <c r="BW32" s="708"/>
      <c r="BX32" s="675">
        <v>95.1</v>
      </c>
      <c r="BY32" s="735"/>
      <c r="BZ32" s="735"/>
      <c r="CA32" s="735"/>
      <c r="CB32" s="736"/>
      <c r="CD32" s="716"/>
      <c r="CE32" s="717"/>
      <c r="CF32" s="684" t="s">
        <v>319</v>
      </c>
      <c r="CG32" s="685"/>
      <c r="CH32" s="685"/>
      <c r="CI32" s="685"/>
      <c r="CJ32" s="685"/>
      <c r="CK32" s="685"/>
      <c r="CL32" s="685"/>
      <c r="CM32" s="685"/>
      <c r="CN32" s="685"/>
      <c r="CO32" s="685"/>
      <c r="CP32" s="685"/>
      <c r="CQ32" s="686"/>
      <c r="CR32" s="669" t="s">
        <v>236</v>
      </c>
      <c r="CS32" s="670"/>
      <c r="CT32" s="670"/>
      <c r="CU32" s="670"/>
      <c r="CV32" s="670"/>
      <c r="CW32" s="670"/>
      <c r="CX32" s="670"/>
      <c r="CY32" s="671"/>
      <c r="CZ32" s="674" t="s">
        <v>236</v>
      </c>
      <c r="DA32" s="703"/>
      <c r="DB32" s="703"/>
      <c r="DC32" s="710"/>
      <c r="DD32" s="678" t="s">
        <v>236</v>
      </c>
      <c r="DE32" s="670"/>
      <c r="DF32" s="670"/>
      <c r="DG32" s="670"/>
      <c r="DH32" s="670"/>
      <c r="DI32" s="670"/>
      <c r="DJ32" s="670"/>
      <c r="DK32" s="671"/>
      <c r="DL32" s="678" t="s">
        <v>236</v>
      </c>
      <c r="DM32" s="670"/>
      <c r="DN32" s="670"/>
      <c r="DO32" s="670"/>
      <c r="DP32" s="670"/>
      <c r="DQ32" s="670"/>
      <c r="DR32" s="670"/>
      <c r="DS32" s="670"/>
      <c r="DT32" s="670"/>
      <c r="DU32" s="670"/>
      <c r="DV32" s="671"/>
      <c r="DW32" s="674" t="s">
        <v>130</v>
      </c>
      <c r="DX32" s="703"/>
      <c r="DY32" s="703"/>
      <c r="DZ32" s="703"/>
      <c r="EA32" s="703"/>
      <c r="EB32" s="703"/>
      <c r="EC32" s="704"/>
    </row>
    <row r="33" spans="2:133" ht="11.25" customHeight="1" x14ac:dyDescent="0.2">
      <c r="B33" s="705" t="s">
        <v>320</v>
      </c>
      <c r="C33" s="706"/>
      <c r="D33" s="706"/>
      <c r="E33" s="706"/>
      <c r="F33" s="706"/>
      <c r="G33" s="706"/>
      <c r="H33" s="706"/>
      <c r="I33" s="706"/>
      <c r="J33" s="706"/>
      <c r="K33" s="706"/>
      <c r="L33" s="706"/>
      <c r="M33" s="706"/>
      <c r="N33" s="706"/>
      <c r="O33" s="706"/>
      <c r="P33" s="706"/>
      <c r="Q33" s="707"/>
      <c r="R33" s="669" t="s">
        <v>236</v>
      </c>
      <c r="S33" s="670"/>
      <c r="T33" s="670"/>
      <c r="U33" s="670"/>
      <c r="V33" s="670"/>
      <c r="W33" s="670"/>
      <c r="X33" s="670"/>
      <c r="Y33" s="671"/>
      <c r="Z33" s="672" t="s">
        <v>130</v>
      </c>
      <c r="AA33" s="672"/>
      <c r="AB33" s="672"/>
      <c r="AC33" s="672"/>
      <c r="AD33" s="673" t="s">
        <v>236</v>
      </c>
      <c r="AE33" s="673"/>
      <c r="AF33" s="673"/>
      <c r="AG33" s="673"/>
      <c r="AH33" s="673"/>
      <c r="AI33" s="673"/>
      <c r="AJ33" s="673"/>
      <c r="AK33" s="673"/>
      <c r="AL33" s="674" t="s">
        <v>236</v>
      </c>
      <c r="AM33" s="675"/>
      <c r="AN33" s="675"/>
      <c r="AO33" s="676"/>
      <c r="AP33" s="730"/>
      <c r="AQ33" s="731"/>
      <c r="AR33" s="731"/>
      <c r="AS33" s="731"/>
      <c r="AT33" s="734"/>
      <c r="AU33" s="218"/>
      <c r="AV33" s="218"/>
      <c r="AW33" s="218"/>
      <c r="AX33" s="719" t="s">
        <v>321</v>
      </c>
      <c r="AY33" s="720"/>
      <c r="AZ33" s="720"/>
      <c r="BA33" s="720"/>
      <c r="BB33" s="720"/>
      <c r="BC33" s="720"/>
      <c r="BD33" s="720"/>
      <c r="BE33" s="720"/>
      <c r="BF33" s="721"/>
      <c r="BG33" s="739">
        <v>98.7</v>
      </c>
      <c r="BH33" s="740"/>
      <c r="BI33" s="740"/>
      <c r="BJ33" s="740"/>
      <c r="BK33" s="740"/>
      <c r="BL33" s="740"/>
      <c r="BM33" s="741">
        <v>92.9</v>
      </c>
      <c r="BN33" s="740"/>
      <c r="BO33" s="740"/>
      <c r="BP33" s="740"/>
      <c r="BQ33" s="742"/>
      <c r="BR33" s="739">
        <v>98.2</v>
      </c>
      <c r="BS33" s="740"/>
      <c r="BT33" s="740"/>
      <c r="BU33" s="740"/>
      <c r="BV33" s="740"/>
      <c r="BW33" s="740"/>
      <c r="BX33" s="741">
        <v>84.7</v>
      </c>
      <c r="BY33" s="740"/>
      <c r="BZ33" s="740"/>
      <c r="CA33" s="740"/>
      <c r="CB33" s="742"/>
      <c r="CD33" s="684" t="s">
        <v>322</v>
      </c>
      <c r="CE33" s="685"/>
      <c r="CF33" s="685"/>
      <c r="CG33" s="685"/>
      <c r="CH33" s="685"/>
      <c r="CI33" s="685"/>
      <c r="CJ33" s="685"/>
      <c r="CK33" s="685"/>
      <c r="CL33" s="685"/>
      <c r="CM33" s="685"/>
      <c r="CN33" s="685"/>
      <c r="CO33" s="685"/>
      <c r="CP33" s="685"/>
      <c r="CQ33" s="686"/>
      <c r="CR33" s="669">
        <v>2433972</v>
      </c>
      <c r="CS33" s="708"/>
      <c r="CT33" s="708"/>
      <c r="CU33" s="708"/>
      <c r="CV33" s="708"/>
      <c r="CW33" s="708"/>
      <c r="CX33" s="708"/>
      <c r="CY33" s="709"/>
      <c r="CZ33" s="674">
        <v>47.8</v>
      </c>
      <c r="DA33" s="703"/>
      <c r="DB33" s="703"/>
      <c r="DC33" s="710"/>
      <c r="DD33" s="678">
        <v>1702054</v>
      </c>
      <c r="DE33" s="708"/>
      <c r="DF33" s="708"/>
      <c r="DG33" s="708"/>
      <c r="DH33" s="708"/>
      <c r="DI33" s="708"/>
      <c r="DJ33" s="708"/>
      <c r="DK33" s="709"/>
      <c r="DL33" s="678">
        <v>1070870</v>
      </c>
      <c r="DM33" s="708"/>
      <c r="DN33" s="708"/>
      <c r="DO33" s="708"/>
      <c r="DP33" s="708"/>
      <c r="DQ33" s="708"/>
      <c r="DR33" s="708"/>
      <c r="DS33" s="708"/>
      <c r="DT33" s="708"/>
      <c r="DU33" s="708"/>
      <c r="DV33" s="709"/>
      <c r="DW33" s="674">
        <v>34.1</v>
      </c>
      <c r="DX33" s="703"/>
      <c r="DY33" s="703"/>
      <c r="DZ33" s="703"/>
      <c r="EA33" s="703"/>
      <c r="EB33" s="703"/>
      <c r="EC33" s="704"/>
    </row>
    <row r="34" spans="2:133" ht="11.25" customHeight="1" x14ac:dyDescent="0.2">
      <c r="B34" s="666" t="s">
        <v>323</v>
      </c>
      <c r="C34" s="667"/>
      <c r="D34" s="667"/>
      <c r="E34" s="667"/>
      <c r="F34" s="667"/>
      <c r="G34" s="667"/>
      <c r="H34" s="667"/>
      <c r="I34" s="667"/>
      <c r="J34" s="667"/>
      <c r="K34" s="667"/>
      <c r="L34" s="667"/>
      <c r="M34" s="667"/>
      <c r="N34" s="667"/>
      <c r="O34" s="667"/>
      <c r="P34" s="667"/>
      <c r="Q34" s="668"/>
      <c r="R34" s="669">
        <v>364514</v>
      </c>
      <c r="S34" s="670"/>
      <c r="T34" s="670"/>
      <c r="U34" s="670"/>
      <c r="V34" s="670"/>
      <c r="W34" s="670"/>
      <c r="X34" s="670"/>
      <c r="Y34" s="671"/>
      <c r="Z34" s="672">
        <v>6.2</v>
      </c>
      <c r="AA34" s="672"/>
      <c r="AB34" s="672"/>
      <c r="AC34" s="672"/>
      <c r="AD34" s="673" t="s">
        <v>236</v>
      </c>
      <c r="AE34" s="673"/>
      <c r="AF34" s="673"/>
      <c r="AG34" s="673"/>
      <c r="AH34" s="673"/>
      <c r="AI34" s="673"/>
      <c r="AJ34" s="673"/>
      <c r="AK34" s="673"/>
      <c r="AL34" s="674" t="s">
        <v>236</v>
      </c>
      <c r="AM34" s="675"/>
      <c r="AN34" s="675"/>
      <c r="AO34" s="67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4" t="s">
        <v>324</v>
      </c>
      <c r="CE34" s="685"/>
      <c r="CF34" s="685"/>
      <c r="CG34" s="685"/>
      <c r="CH34" s="685"/>
      <c r="CI34" s="685"/>
      <c r="CJ34" s="685"/>
      <c r="CK34" s="685"/>
      <c r="CL34" s="685"/>
      <c r="CM34" s="685"/>
      <c r="CN34" s="685"/>
      <c r="CO34" s="685"/>
      <c r="CP34" s="685"/>
      <c r="CQ34" s="686"/>
      <c r="CR34" s="669">
        <v>790827</v>
      </c>
      <c r="CS34" s="670"/>
      <c r="CT34" s="670"/>
      <c r="CU34" s="670"/>
      <c r="CV34" s="670"/>
      <c r="CW34" s="670"/>
      <c r="CX34" s="670"/>
      <c r="CY34" s="671"/>
      <c r="CZ34" s="674">
        <v>15.5</v>
      </c>
      <c r="DA34" s="703"/>
      <c r="DB34" s="703"/>
      <c r="DC34" s="710"/>
      <c r="DD34" s="678">
        <v>463184</v>
      </c>
      <c r="DE34" s="670"/>
      <c r="DF34" s="670"/>
      <c r="DG34" s="670"/>
      <c r="DH34" s="670"/>
      <c r="DI34" s="670"/>
      <c r="DJ34" s="670"/>
      <c r="DK34" s="671"/>
      <c r="DL34" s="678">
        <v>358100</v>
      </c>
      <c r="DM34" s="670"/>
      <c r="DN34" s="670"/>
      <c r="DO34" s="670"/>
      <c r="DP34" s="670"/>
      <c r="DQ34" s="670"/>
      <c r="DR34" s="670"/>
      <c r="DS34" s="670"/>
      <c r="DT34" s="670"/>
      <c r="DU34" s="670"/>
      <c r="DV34" s="671"/>
      <c r="DW34" s="674">
        <v>11.4</v>
      </c>
      <c r="DX34" s="703"/>
      <c r="DY34" s="703"/>
      <c r="DZ34" s="703"/>
      <c r="EA34" s="703"/>
      <c r="EB34" s="703"/>
      <c r="EC34" s="704"/>
    </row>
    <row r="35" spans="2:133" ht="11.25" customHeight="1" x14ac:dyDescent="0.2">
      <c r="B35" s="666" t="s">
        <v>325</v>
      </c>
      <c r="C35" s="667"/>
      <c r="D35" s="667"/>
      <c r="E35" s="667"/>
      <c r="F35" s="667"/>
      <c r="G35" s="667"/>
      <c r="H35" s="667"/>
      <c r="I35" s="667"/>
      <c r="J35" s="667"/>
      <c r="K35" s="667"/>
      <c r="L35" s="667"/>
      <c r="M35" s="667"/>
      <c r="N35" s="667"/>
      <c r="O35" s="667"/>
      <c r="P35" s="667"/>
      <c r="Q35" s="668"/>
      <c r="R35" s="669">
        <v>9796</v>
      </c>
      <c r="S35" s="670"/>
      <c r="T35" s="670"/>
      <c r="U35" s="670"/>
      <c r="V35" s="670"/>
      <c r="W35" s="670"/>
      <c r="X35" s="670"/>
      <c r="Y35" s="671"/>
      <c r="Z35" s="672">
        <v>0.2</v>
      </c>
      <c r="AA35" s="672"/>
      <c r="AB35" s="672"/>
      <c r="AC35" s="672"/>
      <c r="AD35" s="673" t="s">
        <v>130</v>
      </c>
      <c r="AE35" s="673"/>
      <c r="AF35" s="673"/>
      <c r="AG35" s="673"/>
      <c r="AH35" s="673"/>
      <c r="AI35" s="673"/>
      <c r="AJ35" s="673"/>
      <c r="AK35" s="673"/>
      <c r="AL35" s="674" t="s">
        <v>177</v>
      </c>
      <c r="AM35" s="675"/>
      <c r="AN35" s="675"/>
      <c r="AO35" s="676"/>
      <c r="AP35" s="221"/>
      <c r="AQ35" s="648" t="s">
        <v>326</v>
      </c>
      <c r="AR35" s="649"/>
      <c r="AS35" s="649"/>
      <c r="AT35" s="649"/>
      <c r="AU35" s="649"/>
      <c r="AV35" s="649"/>
      <c r="AW35" s="649"/>
      <c r="AX35" s="649"/>
      <c r="AY35" s="649"/>
      <c r="AZ35" s="649"/>
      <c r="BA35" s="649"/>
      <c r="BB35" s="649"/>
      <c r="BC35" s="649"/>
      <c r="BD35" s="649"/>
      <c r="BE35" s="649"/>
      <c r="BF35" s="650"/>
      <c r="BG35" s="648" t="s">
        <v>327</v>
      </c>
      <c r="BH35" s="649"/>
      <c r="BI35" s="649"/>
      <c r="BJ35" s="649"/>
      <c r="BK35" s="649"/>
      <c r="BL35" s="649"/>
      <c r="BM35" s="649"/>
      <c r="BN35" s="649"/>
      <c r="BO35" s="649"/>
      <c r="BP35" s="649"/>
      <c r="BQ35" s="649"/>
      <c r="BR35" s="649"/>
      <c r="BS35" s="649"/>
      <c r="BT35" s="649"/>
      <c r="BU35" s="649"/>
      <c r="BV35" s="649"/>
      <c r="BW35" s="649"/>
      <c r="BX35" s="649"/>
      <c r="BY35" s="649"/>
      <c r="BZ35" s="649"/>
      <c r="CA35" s="649"/>
      <c r="CB35" s="650"/>
      <c r="CD35" s="684" t="s">
        <v>328</v>
      </c>
      <c r="CE35" s="685"/>
      <c r="CF35" s="685"/>
      <c r="CG35" s="685"/>
      <c r="CH35" s="685"/>
      <c r="CI35" s="685"/>
      <c r="CJ35" s="685"/>
      <c r="CK35" s="685"/>
      <c r="CL35" s="685"/>
      <c r="CM35" s="685"/>
      <c r="CN35" s="685"/>
      <c r="CO35" s="685"/>
      <c r="CP35" s="685"/>
      <c r="CQ35" s="686"/>
      <c r="CR35" s="669">
        <v>51395</v>
      </c>
      <c r="CS35" s="708"/>
      <c r="CT35" s="708"/>
      <c r="CU35" s="708"/>
      <c r="CV35" s="708"/>
      <c r="CW35" s="708"/>
      <c r="CX35" s="708"/>
      <c r="CY35" s="709"/>
      <c r="CZ35" s="674">
        <v>1</v>
      </c>
      <c r="DA35" s="703"/>
      <c r="DB35" s="703"/>
      <c r="DC35" s="710"/>
      <c r="DD35" s="678">
        <v>45861</v>
      </c>
      <c r="DE35" s="708"/>
      <c r="DF35" s="708"/>
      <c r="DG35" s="708"/>
      <c r="DH35" s="708"/>
      <c r="DI35" s="708"/>
      <c r="DJ35" s="708"/>
      <c r="DK35" s="709"/>
      <c r="DL35" s="678">
        <v>42883</v>
      </c>
      <c r="DM35" s="708"/>
      <c r="DN35" s="708"/>
      <c r="DO35" s="708"/>
      <c r="DP35" s="708"/>
      <c r="DQ35" s="708"/>
      <c r="DR35" s="708"/>
      <c r="DS35" s="708"/>
      <c r="DT35" s="708"/>
      <c r="DU35" s="708"/>
      <c r="DV35" s="709"/>
      <c r="DW35" s="674">
        <v>1.4</v>
      </c>
      <c r="DX35" s="703"/>
      <c r="DY35" s="703"/>
      <c r="DZ35" s="703"/>
      <c r="EA35" s="703"/>
      <c r="EB35" s="703"/>
      <c r="EC35" s="704"/>
    </row>
    <row r="36" spans="2:133" ht="11.25" customHeight="1" x14ac:dyDescent="0.2">
      <c r="B36" s="666" t="s">
        <v>329</v>
      </c>
      <c r="C36" s="667"/>
      <c r="D36" s="667"/>
      <c r="E36" s="667"/>
      <c r="F36" s="667"/>
      <c r="G36" s="667"/>
      <c r="H36" s="667"/>
      <c r="I36" s="667"/>
      <c r="J36" s="667"/>
      <c r="K36" s="667"/>
      <c r="L36" s="667"/>
      <c r="M36" s="667"/>
      <c r="N36" s="667"/>
      <c r="O36" s="667"/>
      <c r="P36" s="667"/>
      <c r="Q36" s="668"/>
      <c r="R36" s="669">
        <v>19629</v>
      </c>
      <c r="S36" s="670"/>
      <c r="T36" s="670"/>
      <c r="U36" s="670"/>
      <c r="V36" s="670"/>
      <c r="W36" s="670"/>
      <c r="X36" s="670"/>
      <c r="Y36" s="671"/>
      <c r="Z36" s="672">
        <v>0.3</v>
      </c>
      <c r="AA36" s="672"/>
      <c r="AB36" s="672"/>
      <c r="AC36" s="672"/>
      <c r="AD36" s="673" t="s">
        <v>130</v>
      </c>
      <c r="AE36" s="673"/>
      <c r="AF36" s="673"/>
      <c r="AG36" s="673"/>
      <c r="AH36" s="673"/>
      <c r="AI36" s="673"/>
      <c r="AJ36" s="673"/>
      <c r="AK36" s="673"/>
      <c r="AL36" s="674" t="s">
        <v>130</v>
      </c>
      <c r="AM36" s="675"/>
      <c r="AN36" s="675"/>
      <c r="AO36" s="676"/>
      <c r="AP36" s="221"/>
      <c r="AQ36" s="743" t="s">
        <v>330</v>
      </c>
      <c r="AR36" s="744"/>
      <c r="AS36" s="744"/>
      <c r="AT36" s="744"/>
      <c r="AU36" s="744"/>
      <c r="AV36" s="744"/>
      <c r="AW36" s="744"/>
      <c r="AX36" s="744"/>
      <c r="AY36" s="745"/>
      <c r="AZ36" s="658">
        <v>386506</v>
      </c>
      <c r="BA36" s="659"/>
      <c r="BB36" s="659"/>
      <c r="BC36" s="659"/>
      <c r="BD36" s="659"/>
      <c r="BE36" s="659"/>
      <c r="BF36" s="746"/>
      <c r="BG36" s="680" t="s">
        <v>331</v>
      </c>
      <c r="BH36" s="681"/>
      <c r="BI36" s="681"/>
      <c r="BJ36" s="681"/>
      <c r="BK36" s="681"/>
      <c r="BL36" s="681"/>
      <c r="BM36" s="681"/>
      <c r="BN36" s="681"/>
      <c r="BO36" s="681"/>
      <c r="BP36" s="681"/>
      <c r="BQ36" s="681"/>
      <c r="BR36" s="681"/>
      <c r="BS36" s="681"/>
      <c r="BT36" s="681"/>
      <c r="BU36" s="682"/>
      <c r="BV36" s="658">
        <v>27221</v>
      </c>
      <c r="BW36" s="659"/>
      <c r="BX36" s="659"/>
      <c r="BY36" s="659"/>
      <c r="BZ36" s="659"/>
      <c r="CA36" s="659"/>
      <c r="CB36" s="746"/>
      <c r="CD36" s="684" t="s">
        <v>332</v>
      </c>
      <c r="CE36" s="685"/>
      <c r="CF36" s="685"/>
      <c r="CG36" s="685"/>
      <c r="CH36" s="685"/>
      <c r="CI36" s="685"/>
      <c r="CJ36" s="685"/>
      <c r="CK36" s="685"/>
      <c r="CL36" s="685"/>
      <c r="CM36" s="685"/>
      <c r="CN36" s="685"/>
      <c r="CO36" s="685"/>
      <c r="CP36" s="685"/>
      <c r="CQ36" s="686"/>
      <c r="CR36" s="669">
        <v>885062</v>
      </c>
      <c r="CS36" s="670"/>
      <c r="CT36" s="670"/>
      <c r="CU36" s="670"/>
      <c r="CV36" s="670"/>
      <c r="CW36" s="670"/>
      <c r="CX36" s="670"/>
      <c r="CY36" s="671"/>
      <c r="CZ36" s="674">
        <v>17.399999999999999</v>
      </c>
      <c r="DA36" s="703"/>
      <c r="DB36" s="703"/>
      <c r="DC36" s="710"/>
      <c r="DD36" s="678">
        <v>551021</v>
      </c>
      <c r="DE36" s="670"/>
      <c r="DF36" s="670"/>
      <c r="DG36" s="670"/>
      <c r="DH36" s="670"/>
      <c r="DI36" s="670"/>
      <c r="DJ36" s="670"/>
      <c r="DK36" s="671"/>
      <c r="DL36" s="678">
        <v>432510</v>
      </c>
      <c r="DM36" s="670"/>
      <c r="DN36" s="670"/>
      <c r="DO36" s="670"/>
      <c r="DP36" s="670"/>
      <c r="DQ36" s="670"/>
      <c r="DR36" s="670"/>
      <c r="DS36" s="670"/>
      <c r="DT36" s="670"/>
      <c r="DU36" s="670"/>
      <c r="DV36" s="671"/>
      <c r="DW36" s="674">
        <v>13.8</v>
      </c>
      <c r="DX36" s="703"/>
      <c r="DY36" s="703"/>
      <c r="DZ36" s="703"/>
      <c r="EA36" s="703"/>
      <c r="EB36" s="703"/>
      <c r="EC36" s="704"/>
    </row>
    <row r="37" spans="2:133" ht="11.25" customHeight="1" x14ac:dyDescent="0.2">
      <c r="B37" s="666" t="s">
        <v>333</v>
      </c>
      <c r="C37" s="667"/>
      <c r="D37" s="667"/>
      <c r="E37" s="667"/>
      <c r="F37" s="667"/>
      <c r="G37" s="667"/>
      <c r="H37" s="667"/>
      <c r="I37" s="667"/>
      <c r="J37" s="667"/>
      <c r="K37" s="667"/>
      <c r="L37" s="667"/>
      <c r="M37" s="667"/>
      <c r="N37" s="667"/>
      <c r="O37" s="667"/>
      <c r="P37" s="667"/>
      <c r="Q37" s="668"/>
      <c r="R37" s="669">
        <v>291317</v>
      </c>
      <c r="S37" s="670"/>
      <c r="T37" s="670"/>
      <c r="U37" s="670"/>
      <c r="V37" s="670"/>
      <c r="W37" s="670"/>
      <c r="X37" s="670"/>
      <c r="Y37" s="671"/>
      <c r="Z37" s="672">
        <v>5</v>
      </c>
      <c r="AA37" s="672"/>
      <c r="AB37" s="672"/>
      <c r="AC37" s="672"/>
      <c r="AD37" s="673" t="s">
        <v>177</v>
      </c>
      <c r="AE37" s="673"/>
      <c r="AF37" s="673"/>
      <c r="AG37" s="673"/>
      <c r="AH37" s="673"/>
      <c r="AI37" s="673"/>
      <c r="AJ37" s="673"/>
      <c r="AK37" s="673"/>
      <c r="AL37" s="674" t="s">
        <v>177</v>
      </c>
      <c r="AM37" s="675"/>
      <c r="AN37" s="675"/>
      <c r="AO37" s="676"/>
      <c r="AQ37" s="747" t="s">
        <v>334</v>
      </c>
      <c r="AR37" s="748"/>
      <c r="AS37" s="748"/>
      <c r="AT37" s="748"/>
      <c r="AU37" s="748"/>
      <c r="AV37" s="748"/>
      <c r="AW37" s="748"/>
      <c r="AX37" s="748"/>
      <c r="AY37" s="749"/>
      <c r="AZ37" s="669">
        <v>107153</v>
      </c>
      <c r="BA37" s="670"/>
      <c r="BB37" s="670"/>
      <c r="BC37" s="670"/>
      <c r="BD37" s="708"/>
      <c r="BE37" s="708"/>
      <c r="BF37" s="736"/>
      <c r="BG37" s="684" t="s">
        <v>335</v>
      </c>
      <c r="BH37" s="685"/>
      <c r="BI37" s="685"/>
      <c r="BJ37" s="685"/>
      <c r="BK37" s="685"/>
      <c r="BL37" s="685"/>
      <c r="BM37" s="685"/>
      <c r="BN37" s="685"/>
      <c r="BO37" s="685"/>
      <c r="BP37" s="685"/>
      <c r="BQ37" s="685"/>
      <c r="BR37" s="685"/>
      <c r="BS37" s="685"/>
      <c r="BT37" s="685"/>
      <c r="BU37" s="686"/>
      <c r="BV37" s="669">
        <v>-1667</v>
      </c>
      <c r="BW37" s="670"/>
      <c r="BX37" s="670"/>
      <c r="BY37" s="670"/>
      <c r="BZ37" s="670"/>
      <c r="CA37" s="670"/>
      <c r="CB37" s="679"/>
      <c r="CD37" s="684" t="s">
        <v>336</v>
      </c>
      <c r="CE37" s="685"/>
      <c r="CF37" s="685"/>
      <c r="CG37" s="685"/>
      <c r="CH37" s="685"/>
      <c r="CI37" s="685"/>
      <c r="CJ37" s="685"/>
      <c r="CK37" s="685"/>
      <c r="CL37" s="685"/>
      <c r="CM37" s="685"/>
      <c r="CN37" s="685"/>
      <c r="CO37" s="685"/>
      <c r="CP37" s="685"/>
      <c r="CQ37" s="686"/>
      <c r="CR37" s="669">
        <v>244017</v>
      </c>
      <c r="CS37" s="708"/>
      <c r="CT37" s="708"/>
      <c r="CU37" s="708"/>
      <c r="CV37" s="708"/>
      <c r="CW37" s="708"/>
      <c r="CX37" s="708"/>
      <c r="CY37" s="709"/>
      <c r="CZ37" s="674">
        <v>4.8</v>
      </c>
      <c r="DA37" s="703"/>
      <c r="DB37" s="703"/>
      <c r="DC37" s="710"/>
      <c r="DD37" s="678">
        <v>238272</v>
      </c>
      <c r="DE37" s="708"/>
      <c r="DF37" s="708"/>
      <c r="DG37" s="708"/>
      <c r="DH37" s="708"/>
      <c r="DI37" s="708"/>
      <c r="DJ37" s="708"/>
      <c r="DK37" s="709"/>
      <c r="DL37" s="678">
        <v>238092</v>
      </c>
      <c r="DM37" s="708"/>
      <c r="DN37" s="708"/>
      <c r="DO37" s="708"/>
      <c r="DP37" s="708"/>
      <c r="DQ37" s="708"/>
      <c r="DR37" s="708"/>
      <c r="DS37" s="708"/>
      <c r="DT37" s="708"/>
      <c r="DU37" s="708"/>
      <c r="DV37" s="709"/>
      <c r="DW37" s="674">
        <v>7.6</v>
      </c>
      <c r="DX37" s="703"/>
      <c r="DY37" s="703"/>
      <c r="DZ37" s="703"/>
      <c r="EA37" s="703"/>
      <c r="EB37" s="703"/>
      <c r="EC37" s="704"/>
    </row>
    <row r="38" spans="2:133" ht="11.25" customHeight="1" x14ac:dyDescent="0.2">
      <c r="B38" s="666" t="s">
        <v>337</v>
      </c>
      <c r="C38" s="667"/>
      <c r="D38" s="667"/>
      <c r="E38" s="667"/>
      <c r="F38" s="667"/>
      <c r="G38" s="667"/>
      <c r="H38" s="667"/>
      <c r="I38" s="667"/>
      <c r="J38" s="667"/>
      <c r="K38" s="667"/>
      <c r="L38" s="667"/>
      <c r="M38" s="667"/>
      <c r="N38" s="667"/>
      <c r="O38" s="667"/>
      <c r="P38" s="667"/>
      <c r="Q38" s="668"/>
      <c r="R38" s="669">
        <v>489427</v>
      </c>
      <c r="S38" s="670"/>
      <c r="T38" s="670"/>
      <c r="U38" s="670"/>
      <c r="V38" s="670"/>
      <c r="W38" s="670"/>
      <c r="X38" s="670"/>
      <c r="Y38" s="671"/>
      <c r="Z38" s="672">
        <v>8.4</v>
      </c>
      <c r="AA38" s="672"/>
      <c r="AB38" s="672"/>
      <c r="AC38" s="672"/>
      <c r="AD38" s="673" t="s">
        <v>177</v>
      </c>
      <c r="AE38" s="673"/>
      <c r="AF38" s="673"/>
      <c r="AG38" s="673"/>
      <c r="AH38" s="673"/>
      <c r="AI38" s="673"/>
      <c r="AJ38" s="673"/>
      <c r="AK38" s="673"/>
      <c r="AL38" s="674" t="s">
        <v>236</v>
      </c>
      <c r="AM38" s="675"/>
      <c r="AN38" s="675"/>
      <c r="AO38" s="676"/>
      <c r="AQ38" s="747" t="s">
        <v>338</v>
      </c>
      <c r="AR38" s="748"/>
      <c r="AS38" s="748"/>
      <c r="AT38" s="748"/>
      <c r="AU38" s="748"/>
      <c r="AV38" s="748"/>
      <c r="AW38" s="748"/>
      <c r="AX38" s="748"/>
      <c r="AY38" s="749"/>
      <c r="AZ38" s="669">
        <v>25114</v>
      </c>
      <c r="BA38" s="670"/>
      <c r="BB38" s="670"/>
      <c r="BC38" s="670"/>
      <c r="BD38" s="708"/>
      <c r="BE38" s="708"/>
      <c r="BF38" s="736"/>
      <c r="BG38" s="684" t="s">
        <v>339</v>
      </c>
      <c r="BH38" s="685"/>
      <c r="BI38" s="685"/>
      <c r="BJ38" s="685"/>
      <c r="BK38" s="685"/>
      <c r="BL38" s="685"/>
      <c r="BM38" s="685"/>
      <c r="BN38" s="685"/>
      <c r="BO38" s="685"/>
      <c r="BP38" s="685"/>
      <c r="BQ38" s="685"/>
      <c r="BR38" s="685"/>
      <c r="BS38" s="685"/>
      <c r="BT38" s="685"/>
      <c r="BU38" s="686"/>
      <c r="BV38" s="669">
        <v>795</v>
      </c>
      <c r="BW38" s="670"/>
      <c r="BX38" s="670"/>
      <c r="BY38" s="670"/>
      <c r="BZ38" s="670"/>
      <c r="CA38" s="670"/>
      <c r="CB38" s="679"/>
      <c r="CD38" s="684" t="s">
        <v>340</v>
      </c>
      <c r="CE38" s="685"/>
      <c r="CF38" s="685"/>
      <c r="CG38" s="685"/>
      <c r="CH38" s="685"/>
      <c r="CI38" s="685"/>
      <c r="CJ38" s="685"/>
      <c r="CK38" s="685"/>
      <c r="CL38" s="685"/>
      <c r="CM38" s="685"/>
      <c r="CN38" s="685"/>
      <c r="CO38" s="685"/>
      <c r="CP38" s="685"/>
      <c r="CQ38" s="686"/>
      <c r="CR38" s="669">
        <v>279353</v>
      </c>
      <c r="CS38" s="670"/>
      <c r="CT38" s="670"/>
      <c r="CU38" s="670"/>
      <c r="CV38" s="670"/>
      <c r="CW38" s="670"/>
      <c r="CX38" s="670"/>
      <c r="CY38" s="671"/>
      <c r="CZ38" s="674">
        <v>5.5</v>
      </c>
      <c r="DA38" s="703"/>
      <c r="DB38" s="703"/>
      <c r="DC38" s="710"/>
      <c r="DD38" s="678">
        <v>237474</v>
      </c>
      <c r="DE38" s="670"/>
      <c r="DF38" s="670"/>
      <c r="DG38" s="670"/>
      <c r="DH38" s="670"/>
      <c r="DI38" s="670"/>
      <c r="DJ38" s="670"/>
      <c r="DK38" s="671"/>
      <c r="DL38" s="678">
        <v>237377</v>
      </c>
      <c r="DM38" s="670"/>
      <c r="DN38" s="670"/>
      <c r="DO38" s="670"/>
      <c r="DP38" s="670"/>
      <c r="DQ38" s="670"/>
      <c r="DR38" s="670"/>
      <c r="DS38" s="670"/>
      <c r="DT38" s="670"/>
      <c r="DU38" s="670"/>
      <c r="DV38" s="671"/>
      <c r="DW38" s="674">
        <v>7.6</v>
      </c>
      <c r="DX38" s="703"/>
      <c r="DY38" s="703"/>
      <c r="DZ38" s="703"/>
      <c r="EA38" s="703"/>
      <c r="EB38" s="703"/>
      <c r="EC38" s="704"/>
    </row>
    <row r="39" spans="2:133" ht="11.25" customHeight="1" x14ac:dyDescent="0.2">
      <c r="B39" s="666" t="s">
        <v>341</v>
      </c>
      <c r="C39" s="667"/>
      <c r="D39" s="667"/>
      <c r="E39" s="667"/>
      <c r="F39" s="667"/>
      <c r="G39" s="667"/>
      <c r="H39" s="667"/>
      <c r="I39" s="667"/>
      <c r="J39" s="667"/>
      <c r="K39" s="667"/>
      <c r="L39" s="667"/>
      <c r="M39" s="667"/>
      <c r="N39" s="667"/>
      <c r="O39" s="667"/>
      <c r="P39" s="667"/>
      <c r="Q39" s="668"/>
      <c r="R39" s="669">
        <v>152598</v>
      </c>
      <c r="S39" s="670"/>
      <c r="T39" s="670"/>
      <c r="U39" s="670"/>
      <c r="V39" s="670"/>
      <c r="W39" s="670"/>
      <c r="X39" s="670"/>
      <c r="Y39" s="671"/>
      <c r="Z39" s="672">
        <v>2.6</v>
      </c>
      <c r="AA39" s="672"/>
      <c r="AB39" s="672"/>
      <c r="AC39" s="672"/>
      <c r="AD39" s="673" t="s">
        <v>236</v>
      </c>
      <c r="AE39" s="673"/>
      <c r="AF39" s="673"/>
      <c r="AG39" s="673"/>
      <c r="AH39" s="673"/>
      <c r="AI39" s="673"/>
      <c r="AJ39" s="673"/>
      <c r="AK39" s="673"/>
      <c r="AL39" s="674" t="s">
        <v>177</v>
      </c>
      <c r="AM39" s="675"/>
      <c r="AN39" s="675"/>
      <c r="AO39" s="676"/>
      <c r="AQ39" s="747" t="s">
        <v>342</v>
      </c>
      <c r="AR39" s="748"/>
      <c r="AS39" s="748"/>
      <c r="AT39" s="748"/>
      <c r="AU39" s="748"/>
      <c r="AV39" s="748"/>
      <c r="AW39" s="748"/>
      <c r="AX39" s="748"/>
      <c r="AY39" s="749"/>
      <c r="AZ39" s="669">
        <v>13500</v>
      </c>
      <c r="BA39" s="670"/>
      <c r="BB39" s="670"/>
      <c r="BC39" s="670"/>
      <c r="BD39" s="708"/>
      <c r="BE39" s="708"/>
      <c r="BF39" s="736"/>
      <c r="BG39" s="684" t="s">
        <v>343</v>
      </c>
      <c r="BH39" s="685"/>
      <c r="BI39" s="685"/>
      <c r="BJ39" s="685"/>
      <c r="BK39" s="685"/>
      <c r="BL39" s="685"/>
      <c r="BM39" s="685"/>
      <c r="BN39" s="685"/>
      <c r="BO39" s="685"/>
      <c r="BP39" s="685"/>
      <c r="BQ39" s="685"/>
      <c r="BR39" s="685"/>
      <c r="BS39" s="685"/>
      <c r="BT39" s="685"/>
      <c r="BU39" s="686"/>
      <c r="BV39" s="669">
        <v>1272</v>
      </c>
      <c r="BW39" s="670"/>
      <c r="BX39" s="670"/>
      <c r="BY39" s="670"/>
      <c r="BZ39" s="670"/>
      <c r="CA39" s="670"/>
      <c r="CB39" s="679"/>
      <c r="CD39" s="684" t="s">
        <v>344</v>
      </c>
      <c r="CE39" s="685"/>
      <c r="CF39" s="685"/>
      <c r="CG39" s="685"/>
      <c r="CH39" s="685"/>
      <c r="CI39" s="685"/>
      <c r="CJ39" s="685"/>
      <c r="CK39" s="685"/>
      <c r="CL39" s="685"/>
      <c r="CM39" s="685"/>
      <c r="CN39" s="685"/>
      <c r="CO39" s="685"/>
      <c r="CP39" s="685"/>
      <c r="CQ39" s="686"/>
      <c r="CR39" s="669">
        <v>408841</v>
      </c>
      <c r="CS39" s="708"/>
      <c r="CT39" s="708"/>
      <c r="CU39" s="708"/>
      <c r="CV39" s="708"/>
      <c r="CW39" s="708"/>
      <c r="CX39" s="708"/>
      <c r="CY39" s="709"/>
      <c r="CZ39" s="674">
        <v>8</v>
      </c>
      <c r="DA39" s="703"/>
      <c r="DB39" s="703"/>
      <c r="DC39" s="710"/>
      <c r="DD39" s="678">
        <v>389514</v>
      </c>
      <c r="DE39" s="708"/>
      <c r="DF39" s="708"/>
      <c r="DG39" s="708"/>
      <c r="DH39" s="708"/>
      <c r="DI39" s="708"/>
      <c r="DJ39" s="708"/>
      <c r="DK39" s="709"/>
      <c r="DL39" s="678" t="s">
        <v>236</v>
      </c>
      <c r="DM39" s="708"/>
      <c r="DN39" s="708"/>
      <c r="DO39" s="708"/>
      <c r="DP39" s="708"/>
      <c r="DQ39" s="708"/>
      <c r="DR39" s="708"/>
      <c r="DS39" s="708"/>
      <c r="DT39" s="708"/>
      <c r="DU39" s="708"/>
      <c r="DV39" s="709"/>
      <c r="DW39" s="674" t="s">
        <v>130</v>
      </c>
      <c r="DX39" s="703"/>
      <c r="DY39" s="703"/>
      <c r="DZ39" s="703"/>
      <c r="EA39" s="703"/>
      <c r="EB39" s="703"/>
      <c r="EC39" s="704"/>
    </row>
    <row r="40" spans="2:133" ht="11.25" customHeight="1" x14ac:dyDescent="0.2">
      <c r="B40" s="666" t="s">
        <v>345</v>
      </c>
      <c r="C40" s="667"/>
      <c r="D40" s="667"/>
      <c r="E40" s="667"/>
      <c r="F40" s="667"/>
      <c r="G40" s="667"/>
      <c r="H40" s="667"/>
      <c r="I40" s="667"/>
      <c r="J40" s="667"/>
      <c r="K40" s="667"/>
      <c r="L40" s="667"/>
      <c r="M40" s="667"/>
      <c r="N40" s="667"/>
      <c r="O40" s="667"/>
      <c r="P40" s="667"/>
      <c r="Q40" s="668"/>
      <c r="R40" s="669">
        <v>536997</v>
      </c>
      <c r="S40" s="670"/>
      <c r="T40" s="670"/>
      <c r="U40" s="670"/>
      <c r="V40" s="670"/>
      <c r="W40" s="670"/>
      <c r="X40" s="670"/>
      <c r="Y40" s="671"/>
      <c r="Z40" s="672">
        <v>9.1999999999999993</v>
      </c>
      <c r="AA40" s="672"/>
      <c r="AB40" s="672"/>
      <c r="AC40" s="672"/>
      <c r="AD40" s="673" t="s">
        <v>236</v>
      </c>
      <c r="AE40" s="673"/>
      <c r="AF40" s="673"/>
      <c r="AG40" s="673"/>
      <c r="AH40" s="673"/>
      <c r="AI40" s="673"/>
      <c r="AJ40" s="673"/>
      <c r="AK40" s="673"/>
      <c r="AL40" s="674" t="s">
        <v>236</v>
      </c>
      <c r="AM40" s="675"/>
      <c r="AN40" s="675"/>
      <c r="AO40" s="676"/>
      <c r="AQ40" s="747" t="s">
        <v>346</v>
      </c>
      <c r="AR40" s="748"/>
      <c r="AS40" s="748"/>
      <c r="AT40" s="748"/>
      <c r="AU40" s="748"/>
      <c r="AV40" s="748"/>
      <c r="AW40" s="748"/>
      <c r="AX40" s="748"/>
      <c r="AY40" s="749"/>
      <c r="AZ40" s="669">
        <v>741</v>
      </c>
      <c r="BA40" s="670"/>
      <c r="BB40" s="670"/>
      <c r="BC40" s="670"/>
      <c r="BD40" s="708"/>
      <c r="BE40" s="708"/>
      <c r="BF40" s="736"/>
      <c r="BG40" s="750" t="s">
        <v>347</v>
      </c>
      <c r="BH40" s="751"/>
      <c r="BI40" s="751"/>
      <c r="BJ40" s="751"/>
      <c r="BK40" s="751"/>
      <c r="BL40" s="222"/>
      <c r="BM40" s="685" t="s">
        <v>348</v>
      </c>
      <c r="BN40" s="685"/>
      <c r="BO40" s="685"/>
      <c r="BP40" s="685"/>
      <c r="BQ40" s="685"/>
      <c r="BR40" s="685"/>
      <c r="BS40" s="685"/>
      <c r="BT40" s="685"/>
      <c r="BU40" s="686"/>
      <c r="BV40" s="669">
        <v>87</v>
      </c>
      <c r="BW40" s="670"/>
      <c r="BX40" s="670"/>
      <c r="BY40" s="670"/>
      <c r="BZ40" s="670"/>
      <c r="CA40" s="670"/>
      <c r="CB40" s="679"/>
      <c r="CD40" s="684" t="s">
        <v>349</v>
      </c>
      <c r="CE40" s="685"/>
      <c r="CF40" s="685"/>
      <c r="CG40" s="685"/>
      <c r="CH40" s="685"/>
      <c r="CI40" s="685"/>
      <c r="CJ40" s="685"/>
      <c r="CK40" s="685"/>
      <c r="CL40" s="685"/>
      <c r="CM40" s="685"/>
      <c r="CN40" s="685"/>
      <c r="CO40" s="685"/>
      <c r="CP40" s="685"/>
      <c r="CQ40" s="686"/>
      <c r="CR40" s="669">
        <v>18494</v>
      </c>
      <c r="CS40" s="670"/>
      <c r="CT40" s="670"/>
      <c r="CU40" s="670"/>
      <c r="CV40" s="670"/>
      <c r="CW40" s="670"/>
      <c r="CX40" s="670"/>
      <c r="CY40" s="671"/>
      <c r="CZ40" s="674">
        <v>0.4</v>
      </c>
      <c r="DA40" s="703"/>
      <c r="DB40" s="703"/>
      <c r="DC40" s="710"/>
      <c r="DD40" s="678">
        <v>15000</v>
      </c>
      <c r="DE40" s="670"/>
      <c r="DF40" s="670"/>
      <c r="DG40" s="670"/>
      <c r="DH40" s="670"/>
      <c r="DI40" s="670"/>
      <c r="DJ40" s="670"/>
      <c r="DK40" s="671"/>
      <c r="DL40" s="678" t="s">
        <v>236</v>
      </c>
      <c r="DM40" s="670"/>
      <c r="DN40" s="670"/>
      <c r="DO40" s="670"/>
      <c r="DP40" s="670"/>
      <c r="DQ40" s="670"/>
      <c r="DR40" s="670"/>
      <c r="DS40" s="670"/>
      <c r="DT40" s="670"/>
      <c r="DU40" s="670"/>
      <c r="DV40" s="671"/>
      <c r="DW40" s="674" t="s">
        <v>236</v>
      </c>
      <c r="DX40" s="703"/>
      <c r="DY40" s="703"/>
      <c r="DZ40" s="703"/>
      <c r="EA40" s="703"/>
      <c r="EB40" s="703"/>
      <c r="EC40" s="704"/>
    </row>
    <row r="41" spans="2:133" ht="11.25" customHeight="1" x14ac:dyDescent="0.2">
      <c r="B41" s="666" t="s">
        <v>350</v>
      </c>
      <c r="C41" s="667"/>
      <c r="D41" s="667"/>
      <c r="E41" s="667"/>
      <c r="F41" s="667"/>
      <c r="G41" s="667"/>
      <c r="H41" s="667"/>
      <c r="I41" s="667"/>
      <c r="J41" s="667"/>
      <c r="K41" s="667"/>
      <c r="L41" s="667"/>
      <c r="M41" s="667"/>
      <c r="N41" s="667"/>
      <c r="O41" s="667"/>
      <c r="P41" s="667"/>
      <c r="Q41" s="668"/>
      <c r="R41" s="669" t="s">
        <v>236</v>
      </c>
      <c r="S41" s="670"/>
      <c r="T41" s="670"/>
      <c r="U41" s="670"/>
      <c r="V41" s="670"/>
      <c r="W41" s="670"/>
      <c r="X41" s="670"/>
      <c r="Y41" s="671"/>
      <c r="Z41" s="672" t="s">
        <v>236</v>
      </c>
      <c r="AA41" s="672"/>
      <c r="AB41" s="672"/>
      <c r="AC41" s="672"/>
      <c r="AD41" s="673" t="s">
        <v>130</v>
      </c>
      <c r="AE41" s="673"/>
      <c r="AF41" s="673"/>
      <c r="AG41" s="673"/>
      <c r="AH41" s="673"/>
      <c r="AI41" s="673"/>
      <c r="AJ41" s="673"/>
      <c r="AK41" s="673"/>
      <c r="AL41" s="674" t="s">
        <v>177</v>
      </c>
      <c r="AM41" s="675"/>
      <c r="AN41" s="675"/>
      <c r="AO41" s="676"/>
      <c r="AQ41" s="747" t="s">
        <v>351</v>
      </c>
      <c r="AR41" s="748"/>
      <c r="AS41" s="748"/>
      <c r="AT41" s="748"/>
      <c r="AU41" s="748"/>
      <c r="AV41" s="748"/>
      <c r="AW41" s="748"/>
      <c r="AX41" s="748"/>
      <c r="AY41" s="749"/>
      <c r="AZ41" s="669">
        <v>58367</v>
      </c>
      <c r="BA41" s="670"/>
      <c r="BB41" s="670"/>
      <c r="BC41" s="670"/>
      <c r="BD41" s="708"/>
      <c r="BE41" s="708"/>
      <c r="BF41" s="736"/>
      <c r="BG41" s="750"/>
      <c r="BH41" s="751"/>
      <c r="BI41" s="751"/>
      <c r="BJ41" s="751"/>
      <c r="BK41" s="751"/>
      <c r="BL41" s="222"/>
      <c r="BM41" s="685" t="s">
        <v>352</v>
      </c>
      <c r="BN41" s="685"/>
      <c r="BO41" s="685"/>
      <c r="BP41" s="685"/>
      <c r="BQ41" s="685"/>
      <c r="BR41" s="685"/>
      <c r="BS41" s="685"/>
      <c r="BT41" s="685"/>
      <c r="BU41" s="686"/>
      <c r="BV41" s="669" t="s">
        <v>177</v>
      </c>
      <c r="BW41" s="670"/>
      <c r="BX41" s="670"/>
      <c r="BY41" s="670"/>
      <c r="BZ41" s="670"/>
      <c r="CA41" s="670"/>
      <c r="CB41" s="679"/>
      <c r="CD41" s="684" t="s">
        <v>353</v>
      </c>
      <c r="CE41" s="685"/>
      <c r="CF41" s="685"/>
      <c r="CG41" s="685"/>
      <c r="CH41" s="685"/>
      <c r="CI41" s="685"/>
      <c r="CJ41" s="685"/>
      <c r="CK41" s="685"/>
      <c r="CL41" s="685"/>
      <c r="CM41" s="685"/>
      <c r="CN41" s="685"/>
      <c r="CO41" s="685"/>
      <c r="CP41" s="685"/>
      <c r="CQ41" s="686"/>
      <c r="CR41" s="669" t="s">
        <v>130</v>
      </c>
      <c r="CS41" s="708"/>
      <c r="CT41" s="708"/>
      <c r="CU41" s="708"/>
      <c r="CV41" s="708"/>
      <c r="CW41" s="708"/>
      <c r="CX41" s="708"/>
      <c r="CY41" s="709"/>
      <c r="CZ41" s="674" t="s">
        <v>177</v>
      </c>
      <c r="DA41" s="703"/>
      <c r="DB41" s="703"/>
      <c r="DC41" s="710"/>
      <c r="DD41" s="678" t="s">
        <v>236</v>
      </c>
      <c r="DE41" s="708"/>
      <c r="DF41" s="708"/>
      <c r="DG41" s="708"/>
      <c r="DH41" s="708"/>
      <c r="DI41" s="708"/>
      <c r="DJ41" s="708"/>
      <c r="DK41" s="709"/>
      <c r="DL41" s="760"/>
      <c r="DM41" s="761"/>
      <c r="DN41" s="761"/>
      <c r="DO41" s="761"/>
      <c r="DP41" s="761"/>
      <c r="DQ41" s="761"/>
      <c r="DR41" s="761"/>
      <c r="DS41" s="761"/>
      <c r="DT41" s="761"/>
      <c r="DU41" s="761"/>
      <c r="DV41" s="762"/>
      <c r="DW41" s="757"/>
      <c r="DX41" s="758"/>
      <c r="DY41" s="758"/>
      <c r="DZ41" s="758"/>
      <c r="EA41" s="758"/>
      <c r="EB41" s="758"/>
      <c r="EC41" s="759"/>
    </row>
    <row r="42" spans="2:133" ht="11.25" customHeight="1" x14ac:dyDescent="0.2">
      <c r="B42" s="666" t="s">
        <v>354</v>
      </c>
      <c r="C42" s="667"/>
      <c r="D42" s="667"/>
      <c r="E42" s="667"/>
      <c r="F42" s="667"/>
      <c r="G42" s="667"/>
      <c r="H42" s="667"/>
      <c r="I42" s="667"/>
      <c r="J42" s="667"/>
      <c r="K42" s="667"/>
      <c r="L42" s="667"/>
      <c r="M42" s="667"/>
      <c r="N42" s="667"/>
      <c r="O42" s="667"/>
      <c r="P42" s="667"/>
      <c r="Q42" s="668"/>
      <c r="R42" s="669" t="s">
        <v>130</v>
      </c>
      <c r="S42" s="670"/>
      <c r="T42" s="670"/>
      <c r="U42" s="670"/>
      <c r="V42" s="670"/>
      <c r="W42" s="670"/>
      <c r="X42" s="670"/>
      <c r="Y42" s="671"/>
      <c r="Z42" s="672" t="s">
        <v>130</v>
      </c>
      <c r="AA42" s="672"/>
      <c r="AB42" s="672"/>
      <c r="AC42" s="672"/>
      <c r="AD42" s="673" t="s">
        <v>236</v>
      </c>
      <c r="AE42" s="673"/>
      <c r="AF42" s="673"/>
      <c r="AG42" s="673"/>
      <c r="AH42" s="673"/>
      <c r="AI42" s="673"/>
      <c r="AJ42" s="673"/>
      <c r="AK42" s="673"/>
      <c r="AL42" s="674" t="s">
        <v>236</v>
      </c>
      <c r="AM42" s="675"/>
      <c r="AN42" s="675"/>
      <c r="AO42" s="676"/>
      <c r="AQ42" s="754" t="s">
        <v>346</v>
      </c>
      <c r="AR42" s="755"/>
      <c r="AS42" s="755"/>
      <c r="AT42" s="755"/>
      <c r="AU42" s="755"/>
      <c r="AV42" s="755"/>
      <c r="AW42" s="755"/>
      <c r="AX42" s="755"/>
      <c r="AY42" s="756"/>
      <c r="AZ42" s="763">
        <v>181631</v>
      </c>
      <c r="BA42" s="764"/>
      <c r="BB42" s="764"/>
      <c r="BC42" s="764"/>
      <c r="BD42" s="740"/>
      <c r="BE42" s="740"/>
      <c r="BF42" s="742"/>
      <c r="BG42" s="752"/>
      <c r="BH42" s="753"/>
      <c r="BI42" s="753"/>
      <c r="BJ42" s="753"/>
      <c r="BK42" s="753"/>
      <c r="BL42" s="223"/>
      <c r="BM42" s="695" t="s">
        <v>355</v>
      </c>
      <c r="BN42" s="695"/>
      <c r="BO42" s="695"/>
      <c r="BP42" s="695"/>
      <c r="BQ42" s="695"/>
      <c r="BR42" s="695"/>
      <c r="BS42" s="695"/>
      <c r="BT42" s="695"/>
      <c r="BU42" s="696"/>
      <c r="BV42" s="763">
        <v>338</v>
      </c>
      <c r="BW42" s="764"/>
      <c r="BX42" s="764"/>
      <c r="BY42" s="764"/>
      <c r="BZ42" s="764"/>
      <c r="CA42" s="764"/>
      <c r="CB42" s="776"/>
      <c r="CD42" s="666" t="s">
        <v>356</v>
      </c>
      <c r="CE42" s="667"/>
      <c r="CF42" s="667"/>
      <c r="CG42" s="667"/>
      <c r="CH42" s="667"/>
      <c r="CI42" s="667"/>
      <c r="CJ42" s="667"/>
      <c r="CK42" s="667"/>
      <c r="CL42" s="667"/>
      <c r="CM42" s="667"/>
      <c r="CN42" s="667"/>
      <c r="CO42" s="667"/>
      <c r="CP42" s="667"/>
      <c r="CQ42" s="668"/>
      <c r="CR42" s="669">
        <v>736024</v>
      </c>
      <c r="CS42" s="708"/>
      <c r="CT42" s="708"/>
      <c r="CU42" s="708"/>
      <c r="CV42" s="708"/>
      <c r="CW42" s="708"/>
      <c r="CX42" s="708"/>
      <c r="CY42" s="709"/>
      <c r="CZ42" s="674">
        <v>14.5</v>
      </c>
      <c r="DA42" s="703"/>
      <c r="DB42" s="703"/>
      <c r="DC42" s="710"/>
      <c r="DD42" s="678">
        <v>186844</v>
      </c>
      <c r="DE42" s="708"/>
      <c r="DF42" s="708"/>
      <c r="DG42" s="708"/>
      <c r="DH42" s="708"/>
      <c r="DI42" s="708"/>
      <c r="DJ42" s="708"/>
      <c r="DK42" s="709"/>
      <c r="DL42" s="760"/>
      <c r="DM42" s="761"/>
      <c r="DN42" s="761"/>
      <c r="DO42" s="761"/>
      <c r="DP42" s="761"/>
      <c r="DQ42" s="761"/>
      <c r="DR42" s="761"/>
      <c r="DS42" s="761"/>
      <c r="DT42" s="761"/>
      <c r="DU42" s="761"/>
      <c r="DV42" s="762"/>
      <c r="DW42" s="757"/>
      <c r="DX42" s="758"/>
      <c r="DY42" s="758"/>
      <c r="DZ42" s="758"/>
      <c r="EA42" s="758"/>
      <c r="EB42" s="758"/>
      <c r="EC42" s="759"/>
    </row>
    <row r="43" spans="2:133" ht="11.25" customHeight="1" x14ac:dyDescent="0.2">
      <c r="B43" s="666" t="s">
        <v>357</v>
      </c>
      <c r="C43" s="667"/>
      <c r="D43" s="667"/>
      <c r="E43" s="667"/>
      <c r="F43" s="667"/>
      <c r="G43" s="667"/>
      <c r="H43" s="667"/>
      <c r="I43" s="667"/>
      <c r="J43" s="667"/>
      <c r="K43" s="667"/>
      <c r="L43" s="667"/>
      <c r="M43" s="667"/>
      <c r="N43" s="667"/>
      <c r="O43" s="667"/>
      <c r="P43" s="667"/>
      <c r="Q43" s="668"/>
      <c r="R43" s="669">
        <v>146397</v>
      </c>
      <c r="S43" s="670"/>
      <c r="T43" s="670"/>
      <c r="U43" s="670"/>
      <c r="V43" s="670"/>
      <c r="W43" s="670"/>
      <c r="X43" s="670"/>
      <c r="Y43" s="671"/>
      <c r="Z43" s="672">
        <v>2.5</v>
      </c>
      <c r="AA43" s="672"/>
      <c r="AB43" s="672"/>
      <c r="AC43" s="672"/>
      <c r="AD43" s="673" t="s">
        <v>177</v>
      </c>
      <c r="AE43" s="673"/>
      <c r="AF43" s="673"/>
      <c r="AG43" s="673"/>
      <c r="AH43" s="673"/>
      <c r="AI43" s="673"/>
      <c r="AJ43" s="673"/>
      <c r="AK43" s="673"/>
      <c r="AL43" s="674" t="s">
        <v>236</v>
      </c>
      <c r="AM43" s="675"/>
      <c r="AN43" s="675"/>
      <c r="AO43" s="676"/>
      <c r="BV43" s="224"/>
      <c r="BW43" s="224"/>
      <c r="BX43" s="224"/>
      <c r="BY43" s="224"/>
      <c r="BZ43" s="224"/>
      <c r="CA43" s="224"/>
      <c r="CB43" s="224"/>
      <c r="CD43" s="666" t="s">
        <v>358</v>
      </c>
      <c r="CE43" s="667"/>
      <c r="CF43" s="667"/>
      <c r="CG43" s="667"/>
      <c r="CH43" s="667"/>
      <c r="CI43" s="667"/>
      <c r="CJ43" s="667"/>
      <c r="CK43" s="667"/>
      <c r="CL43" s="667"/>
      <c r="CM43" s="667"/>
      <c r="CN43" s="667"/>
      <c r="CO43" s="667"/>
      <c r="CP43" s="667"/>
      <c r="CQ43" s="668"/>
      <c r="CR43" s="669" t="s">
        <v>236</v>
      </c>
      <c r="CS43" s="708"/>
      <c r="CT43" s="708"/>
      <c r="CU43" s="708"/>
      <c r="CV43" s="708"/>
      <c r="CW43" s="708"/>
      <c r="CX43" s="708"/>
      <c r="CY43" s="709"/>
      <c r="CZ43" s="674" t="s">
        <v>236</v>
      </c>
      <c r="DA43" s="703"/>
      <c r="DB43" s="703"/>
      <c r="DC43" s="710"/>
      <c r="DD43" s="678" t="s">
        <v>130</v>
      </c>
      <c r="DE43" s="708"/>
      <c r="DF43" s="708"/>
      <c r="DG43" s="708"/>
      <c r="DH43" s="708"/>
      <c r="DI43" s="708"/>
      <c r="DJ43" s="708"/>
      <c r="DK43" s="709"/>
      <c r="DL43" s="760"/>
      <c r="DM43" s="761"/>
      <c r="DN43" s="761"/>
      <c r="DO43" s="761"/>
      <c r="DP43" s="761"/>
      <c r="DQ43" s="761"/>
      <c r="DR43" s="761"/>
      <c r="DS43" s="761"/>
      <c r="DT43" s="761"/>
      <c r="DU43" s="761"/>
      <c r="DV43" s="762"/>
      <c r="DW43" s="757"/>
      <c r="DX43" s="758"/>
      <c r="DY43" s="758"/>
      <c r="DZ43" s="758"/>
      <c r="EA43" s="758"/>
      <c r="EB43" s="758"/>
      <c r="EC43" s="759"/>
    </row>
    <row r="44" spans="2:133" ht="11.25" customHeight="1" x14ac:dyDescent="0.2">
      <c r="B44" s="719" t="s">
        <v>359</v>
      </c>
      <c r="C44" s="720"/>
      <c r="D44" s="720"/>
      <c r="E44" s="720"/>
      <c r="F44" s="720"/>
      <c r="G44" s="720"/>
      <c r="H44" s="720"/>
      <c r="I44" s="720"/>
      <c r="J44" s="720"/>
      <c r="K44" s="720"/>
      <c r="L44" s="720"/>
      <c r="M44" s="720"/>
      <c r="N44" s="720"/>
      <c r="O44" s="720"/>
      <c r="P44" s="720"/>
      <c r="Q44" s="721"/>
      <c r="R44" s="763">
        <v>5852186</v>
      </c>
      <c r="S44" s="764"/>
      <c r="T44" s="764"/>
      <c r="U44" s="764"/>
      <c r="V44" s="764"/>
      <c r="W44" s="764"/>
      <c r="X44" s="764"/>
      <c r="Y44" s="765"/>
      <c r="Z44" s="766">
        <v>100</v>
      </c>
      <c r="AA44" s="766"/>
      <c r="AB44" s="766"/>
      <c r="AC44" s="766"/>
      <c r="AD44" s="767">
        <v>2993554</v>
      </c>
      <c r="AE44" s="767"/>
      <c r="AF44" s="767"/>
      <c r="AG44" s="767"/>
      <c r="AH44" s="767"/>
      <c r="AI44" s="767"/>
      <c r="AJ44" s="767"/>
      <c r="AK44" s="767"/>
      <c r="AL44" s="768">
        <v>100</v>
      </c>
      <c r="AM44" s="741"/>
      <c r="AN44" s="741"/>
      <c r="AO44" s="769"/>
      <c r="CD44" s="770" t="s">
        <v>306</v>
      </c>
      <c r="CE44" s="771"/>
      <c r="CF44" s="666" t="s">
        <v>360</v>
      </c>
      <c r="CG44" s="667"/>
      <c r="CH44" s="667"/>
      <c r="CI44" s="667"/>
      <c r="CJ44" s="667"/>
      <c r="CK44" s="667"/>
      <c r="CL44" s="667"/>
      <c r="CM44" s="667"/>
      <c r="CN44" s="667"/>
      <c r="CO44" s="667"/>
      <c r="CP44" s="667"/>
      <c r="CQ44" s="668"/>
      <c r="CR44" s="669">
        <v>552492</v>
      </c>
      <c r="CS44" s="670"/>
      <c r="CT44" s="670"/>
      <c r="CU44" s="670"/>
      <c r="CV44" s="670"/>
      <c r="CW44" s="670"/>
      <c r="CX44" s="670"/>
      <c r="CY44" s="671"/>
      <c r="CZ44" s="674">
        <v>10.9</v>
      </c>
      <c r="DA44" s="675"/>
      <c r="DB44" s="675"/>
      <c r="DC44" s="687"/>
      <c r="DD44" s="678">
        <v>164293</v>
      </c>
      <c r="DE44" s="670"/>
      <c r="DF44" s="670"/>
      <c r="DG44" s="670"/>
      <c r="DH44" s="670"/>
      <c r="DI44" s="670"/>
      <c r="DJ44" s="670"/>
      <c r="DK44" s="671"/>
      <c r="DL44" s="760"/>
      <c r="DM44" s="761"/>
      <c r="DN44" s="761"/>
      <c r="DO44" s="761"/>
      <c r="DP44" s="761"/>
      <c r="DQ44" s="761"/>
      <c r="DR44" s="761"/>
      <c r="DS44" s="761"/>
      <c r="DT44" s="761"/>
      <c r="DU44" s="761"/>
      <c r="DV44" s="762"/>
      <c r="DW44" s="757"/>
      <c r="DX44" s="758"/>
      <c r="DY44" s="758"/>
      <c r="DZ44" s="758"/>
      <c r="EA44" s="758"/>
      <c r="EB44" s="758"/>
      <c r="EC44" s="7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72"/>
      <c r="CE45" s="773"/>
      <c r="CF45" s="666" t="s">
        <v>361</v>
      </c>
      <c r="CG45" s="667"/>
      <c r="CH45" s="667"/>
      <c r="CI45" s="667"/>
      <c r="CJ45" s="667"/>
      <c r="CK45" s="667"/>
      <c r="CL45" s="667"/>
      <c r="CM45" s="667"/>
      <c r="CN45" s="667"/>
      <c r="CO45" s="667"/>
      <c r="CP45" s="667"/>
      <c r="CQ45" s="668"/>
      <c r="CR45" s="669">
        <v>346345</v>
      </c>
      <c r="CS45" s="708"/>
      <c r="CT45" s="708"/>
      <c r="CU45" s="708"/>
      <c r="CV45" s="708"/>
      <c r="CW45" s="708"/>
      <c r="CX45" s="708"/>
      <c r="CY45" s="709"/>
      <c r="CZ45" s="674">
        <v>6.8</v>
      </c>
      <c r="DA45" s="703"/>
      <c r="DB45" s="703"/>
      <c r="DC45" s="710"/>
      <c r="DD45" s="678">
        <v>42445</v>
      </c>
      <c r="DE45" s="708"/>
      <c r="DF45" s="708"/>
      <c r="DG45" s="708"/>
      <c r="DH45" s="708"/>
      <c r="DI45" s="708"/>
      <c r="DJ45" s="708"/>
      <c r="DK45" s="709"/>
      <c r="DL45" s="760"/>
      <c r="DM45" s="761"/>
      <c r="DN45" s="761"/>
      <c r="DO45" s="761"/>
      <c r="DP45" s="761"/>
      <c r="DQ45" s="761"/>
      <c r="DR45" s="761"/>
      <c r="DS45" s="761"/>
      <c r="DT45" s="761"/>
      <c r="DU45" s="761"/>
      <c r="DV45" s="762"/>
      <c r="DW45" s="757"/>
      <c r="DX45" s="758"/>
      <c r="DY45" s="758"/>
      <c r="DZ45" s="758"/>
      <c r="EA45" s="758"/>
      <c r="EB45" s="758"/>
      <c r="EC45" s="759"/>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72"/>
      <c r="CE46" s="773"/>
      <c r="CF46" s="666" t="s">
        <v>363</v>
      </c>
      <c r="CG46" s="667"/>
      <c r="CH46" s="667"/>
      <c r="CI46" s="667"/>
      <c r="CJ46" s="667"/>
      <c r="CK46" s="667"/>
      <c r="CL46" s="667"/>
      <c r="CM46" s="667"/>
      <c r="CN46" s="667"/>
      <c r="CO46" s="667"/>
      <c r="CP46" s="667"/>
      <c r="CQ46" s="668"/>
      <c r="CR46" s="669">
        <v>206147</v>
      </c>
      <c r="CS46" s="670"/>
      <c r="CT46" s="670"/>
      <c r="CU46" s="670"/>
      <c r="CV46" s="670"/>
      <c r="CW46" s="670"/>
      <c r="CX46" s="670"/>
      <c r="CY46" s="671"/>
      <c r="CZ46" s="674">
        <v>4.0999999999999996</v>
      </c>
      <c r="DA46" s="675"/>
      <c r="DB46" s="675"/>
      <c r="DC46" s="687"/>
      <c r="DD46" s="678">
        <v>121848</v>
      </c>
      <c r="DE46" s="670"/>
      <c r="DF46" s="670"/>
      <c r="DG46" s="670"/>
      <c r="DH46" s="670"/>
      <c r="DI46" s="670"/>
      <c r="DJ46" s="670"/>
      <c r="DK46" s="671"/>
      <c r="DL46" s="760"/>
      <c r="DM46" s="761"/>
      <c r="DN46" s="761"/>
      <c r="DO46" s="761"/>
      <c r="DP46" s="761"/>
      <c r="DQ46" s="761"/>
      <c r="DR46" s="761"/>
      <c r="DS46" s="761"/>
      <c r="DT46" s="761"/>
      <c r="DU46" s="761"/>
      <c r="DV46" s="762"/>
      <c r="DW46" s="757"/>
      <c r="DX46" s="758"/>
      <c r="DY46" s="758"/>
      <c r="DZ46" s="758"/>
      <c r="EA46" s="758"/>
      <c r="EB46" s="758"/>
      <c r="EC46" s="759"/>
    </row>
    <row r="47" spans="2:133" ht="11.25" customHeight="1" x14ac:dyDescent="0.2">
      <c r="B47" s="788" t="s">
        <v>364</v>
      </c>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788"/>
      <c r="AM47" s="788"/>
      <c r="AN47" s="788"/>
      <c r="AO47" s="788"/>
      <c r="AP47" s="788"/>
      <c r="AQ47" s="788"/>
      <c r="AR47" s="788"/>
      <c r="AS47" s="788"/>
      <c r="AT47" s="788"/>
      <c r="AU47" s="788"/>
      <c r="AV47" s="788"/>
      <c r="AW47" s="788"/>
      <c r="AX47" s="788"/>
      <c r="AY47" s="788"/>
      <c r="AZ47" s="788"/>
      <c r="BA47" s="788"/>
      <c r="BB47" s="788"/>
      <c r="BC47" s="788"/>
      <c r="BD47" s="788"/>
      <c r="BE47" s="788"/>
      <c r="BF47" s="788"/>
      <c r="BG47" s="788"/>
      <c r="BH47" s="788"/>
      <c r="BI47" s="788"/>
      <c r="BJ47" s="788"/>
      <c r="BK47" s="788"/>
      <c r="BL47" s="788"/>
      <c r="BM47" s="788"/>
      <c r="BN47" s="788"/>
      <c r="BO47" s="788"/>
      <c r="BP47" s="788"/>
      <c r="BQ47" s="788"/>
      <c r="BR47" s="788"/>
      <c r="BS47" s="788"/>
      <c r="BT47" s="788"/>
      <c r="BU47" s="788"/>
      <c r="BV47" s="788"/>
      <c r="BW47" s="788"/>
      <c r="BX47" s="788"/>
      <c r="BY47" s="788"/>
      <c r="BZ47" s="788"/>
      <c r="CA47" s="788"/>
      <c r="CB47" s="788"/>
      <c r="CD47" s="772"/>
      <c r="CE47" s="773"/>
      <c r="CF47" s="666" t="s">
        <v>365</v>
      </c>
      <c r="CG47" s="667"/>
      <c r="CH47" s="667"/>
      <c r="CI47" s="667"/>
      <c r="CJ47" s="667"/>
      <c r="CK47" s="667"/>
      <c r="CL47" s="667"/>
      <c r="CM47" s="667"/>
      <c r="CN47" s="667"/>
      <c r="CO47" s="667"/>
      <c r="CP47" s="667"/>
      <c r="CQ47" s="668"/>
      <c r="CR47" s="669">
        <v>183532</v>
      </c>
      <c r="CS47" s="708"/>
      <c r="CT47" s="708"/>
      <c r="CU47" s="708"/>
      <c r="CV47" s="708"/>
      <c r="CW47" s="708"/>
      <c r="CX47" s="708"/>
      <c r="CY47" s="709"/>
      <c r="CZ47" s="674">
        <v>3.6</v>
      </c>
      <c r="DA47" s="703"/>
      <c r="DB47" s="703"/>
      <c r="DC47" s="710"/>
      <c r="DD47" s="678">
        <v>22551</v>
      </c>
      <c r="DE47" s="708"/>
      <c r="DF47" s="708"/>
      <c r="DG47" s="708"/>
      <c r="DH47" s="708"/>
      <c r="DI47" s="708"/>
      <c r="DJ47" s="708"/>
      <c r="DK47" s="709"/>
      <c r="DL47" s="760"/>
      <c r="DM47" s="761"/>
      <c r="DN47" s="761"/>
      <c r="DO47" s="761"/>
      <c r="DP47" s="761"/>
      <c r="DQ47" s="761"/>
      <c r="DR47" s="761"/>
      <c r="DS47" s="761"/>
      <c r="DT47" s="761"/>
      <c r="DU47" s="761"/>
      <c r="DV47" s="762"/>
      <c r="DW47" s="757"/>
      <c r="DX47" s="758"/>
      <c r="DY47" s="758"/>
      <c r="DZ47" s="758"/>
      <c r="EA47" s="758"/>
      <c r="EB47" s="758"/>
      <c r="EC47" s="759"/>
    </row>
    <row r="48" spans="2:133" ht="10.8" x14ac:dyDescent="0.2">
      <c r="B48" s="787" t="s">
        <v>366</v>
      </c>
      <c r="C48" s="787"/>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c r="AG48" s="787"/>
      <c r="AH48" s="787"/>
      <c r="AI48" s="787"/>
      <c r="AJ48" s="787"/>
      <c r="AK48" s="787"/>
      <c r="AL48" s="787"/>
      <c r="AM48" s="787"/>
      <c r="AN48" s="787"/>
      <c r="AO48" s="787"/>
      <c r="AP48" s="787"/>
      <c r="AQ48" s="787"/>
      <c r="AR48" s="787"/>
      <c r="AS48" s="787"/>
      <c r="AT48" s="787"/>
      <c r="AU48" s="787"/>
      <c r="AV48" s="787"/>
      <c r="AW48" s="787"/>
      <c r="AX48" s="787"/>
      <c r="AY48" s="787"/>
      <c r="AZ48" s="787"/>
      <c r="BA48" s="787"/>
      <c r="BB48" s="787"/>
      <c r="BC48" s="787"/>
      <c r="BD48" s="787"/>
      <c r="BE48" s="787"/>
      <c r="BF48" s="787"/>
      <c r="BG48" s="787"/>
      <c r="BH48" s="787"/>
      <c r="BI48" s="787"/>
      <c r="BJ48" s="787"/>
      <c r="BK48" s="787"/>
      <c r="BL48" s="787"/>
      <c r="BM48" s="787"/>
      <c r="BN48" s="787"/>
      <c r="BO48" s="787"/>
      <c r="BP48" s="787"/>
      <c r="BQ48" s="787"/>
      <c r="BR48" s="787"/>
      <c r="BS48" s="787"/>
      <c r="BT48" s="787"/>
      <c r="BU48" s="787"/>
      <c r="BV48" s="787"/>
      <c r="BW48" s="787"/>
      <c r="BX48" s="787"/>
      <c r="BY48" s="787"/>
      <c r="BZ48" s="787"/>
      <c r="CA48" s="787"/>
      <c r="CB48" s="787"/>
      <c r="CD48" s="774"/>
      <c r="CE48" s="775"/>
      <c r="CF48" s="666" t="s">
        <v>367</v>
      </c>
      <c r="CG48" s="667"/>
      <c r="CH48" s="667"/>
      <c r="CI48" s="667"/>
      <c r="CJ48" s="667"/>
      <c r="CK48" s="667"/>
      <c r="CL48" s="667"/>
      <c r="CM48" s="667"/>
      <c r="CN48" s="667"/>
      <c r="CO48" s="667"/>
      <c r="CP48" s="667"/>
      <c r="CQ48" s="668"/>
      <c r="CR48" s="669" t="s">
        <v>130</v>
      </c>
      <c r="CS48" s="670"/>
      <c r="CT48" s="670"/>
      <c r="CU48" s="670"/>
      <c r="CV48" s="670"/>
      <c r="CW48" s="670"/>
      <c r="CX48" s="670"/>
      <c r="CY48" s="671"/>
      <c r="CZ48" s="674" t="s">
        <v>130</v>
      </c>
      <c r="DA48" s="675"/>
      <c r="DB48" s="675"/>
      <c r="DC48" s="687"/>
      <c r="DD48" s="678" t="s">
        <v>236</v>
      </c>
      <c r="DE48" s="670"/>
      <c r="DF48" s="670"/>
      <c r="DG48" s="670"/>
      <c r="DH48" s="670"/>
      <c r="DI48" s="670"/>
      <c r="DJ48" s="670"/>
      <c r="DK48" s="671"/>
      <c r="DL48" s="760"/>
      <c r="DM48" s="761"/>
      <c r="DN48" s="761"/>
      <c r="DO48" s="761"/>
      <c r="DP48" s="761"/>
      <c r="DQ48" s="761"/>
      <c r="DR48" s="761"/>
      <c r="DS48" s="761"/>
      <c r="DT48" s="761"/>
      <c r="DU48" s="761"/>
      <c r="DV48" s="762"/>
      <c r="DW48" s="757"/>
      <c r="DX48" s="758"/>
      <c r="DY48" s="758"/>
      <c r="DZ48" s="758"/>
      <c r="EA48" s="758"/>
      <c r="EB48" s="758"/>
      <c r="EC48" s="7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9" t="s">
        <v>368</v>
      </c>
      <c r="CE49" s="720"/>
      <c r="CF49" s="720"/>
      <c r="CG49" s="720"/>
      <c r="CH49" s="720"/>
      <c r="CI49" s="720"/>
      <c r="CJ49" s="720"/>
      <c r="CK49" s="720"/>
      <c r="CL49" s="720"/>
      <c r="CM49" s="720"/>
      <c r="CN49" s="720"/>
      <c r="CO49" s="720"/>
      <c r="CP49" s="720"/>
      <c r="CQ49" s="721"/>
      <c r="CR49" s="763">
        <v>5089168</v>
      </c>
      <c r="CS49" s="740"/>
      <c r="CT49" s="740"/>
      <c r="CU49" s="740"/>
      <c r="CV49" s="740"/>
      <c r="CW49" s="740"/>
      <c r="CX49" s="740"/>
      <c r="CY49" s="777"/>
      <c r="CZ49" s="768">
        <v>100</v>
      </c>
      <c r="DA49" s="778"/>
      <c r="DB49" s="778"/>
      <c r="DC49" s="779"/>
      <c r="DD49" s="780">
        <v>3471403</v>
      </c>
      <c r="DE49" s="740"/>
      <c r="DF49" s="740"/>
      <c r="DG49" s="740"/>
      <c r="DH49" s="740"/>
      <c r="DI49" s="740"/>
      <c r="DJ49" s="740"/>
      <c r="DK49" s="777"/>
      <c r="DL49" s="781"/>
      <c r="DM49" s="782"/>
      <c r="DN49" s="782"/>
      <c r="DO49" s="782"/>
      <c r="DP49" s="782"/>
      <c r="DQ49" s="782"/>
      <c r="DR49" s="782"/>
      <c r="DS49" s="782"/>
      <c r="DT49" s="782"/>
      <c r="DU49" s="782"/>
      <c r="DV49" s="783"/>
      <c r="DW49" s="784"/>
      <c r="DX49" s="785"/>
      <c r="DY49" s="785"/>
      <c r="DZ49" s="785"/>
      <c r="EA49" s="785"/>
      <c r="EB49" s="785"/>
      <c r="EC49" s="78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DsDG0WoTEWaWAck4AXj9p7EEzQ6gCTKQ/PcUUjHSiLSEqc4LsyGg55gXqq2absqsxmWKBp13LiGx6+kAxzZAEg==" saltValue="oNyG3uqCTzSxMaOn9mLGl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B48" sqref="AK48:AO48"/>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9" t="s">
        <v>369</v>
      </c>
      <c r="B2" s="789"/>
      <c r="C2" s="789"/>
      <c r="D2" s="789"/>
      <c r="E2" s="789"/>
      <c r="F2" s="789"/>
      <c r="G2" s="789"/>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789"/>
      <c r="AY2" s="789"/>
      <c r="AZ2" s="789"/>
      <c r="BA2" s="789"/>
      <c r="BB2" s="789"/>
      <c r="BC2" s="789"/>
      <c r="BD2" s="789"/>
      <c r="BE2" s="789"/>
      <c r="BF2" s="789"/>
      <c r="BG2" s="789"/>
      <c r="BH2" s="789"/>
      <c r="BI2" s="78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90" t="s">
        <v>370</v>
      </c>
      <c r="DK2" s="791"/>
      <c r="DL2" s="791"/>
      <c r="DM2" s="791"/>
      <c r="DN2" s="791"/>
      <c r="DO2" s="792"/>
      <c r="DP2" s="231"/>
      <c r="DQ2" s="790" t="s">
        <v>371</v>
      </c>
      <c r="DR2" s="791"/>
      <c r="DS2" s="791"/>
      <c r="DT2" s="791"/>
      <c r="DU2" s="791"/>
      <c r="DV2" s="791"/>
      <c r="DW2" s="791"/>
      <c r="DX2" s="791"/>
      <c r="DY2" s="791"/>
      <c r="DZ2" s="79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3" t="s">
        <v>372</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235"/>
      <c r="BA4" s="235"/>
      <c r="BB4" s="235"/>
      <c r="BC4" s="235"/>
      <c r="BD4" s="235"/>
      <c r="BE4" s="236"/>
      <c r="BF4" s="236"/>
      <c r="BG4" s="236"/>
      <c r="BH4" s="236"/>
      <c r="BI4" s="236"/>
      <c r="BJ4" s="236"/>
      <c r="BK4" s="236"/>
      <c r="BL4" s="236"/>
      <c r="BM4" s="236"/>
      <c r="BN4" s="236"/>
      <c r="BO4" s="236"/>
      <c r="BP4" s="236"/>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795" t="s">
        <v>374</v>
      </c>
      <c r="B5" s="796"/>
      <c r="C5" s="796"/>
      <c r="D5" s="796"/>
      <c r="E5" s="796"/>
      <c r="F5" s="796"/>
      <c r="G5" s="796"/>
      <c r="H5" s="796"/>
      <c r="I5" s="796"/>
      <c r="J5" s="796"/>
      <c r="K5" s="796"/>
      <c r="L5" s="796"/>
      <c r="M5" s="796"/>
      <c r="N5" s="796"/>
      <c r="O5" s="796"/>
      <c r="P5" s="797"/>
      <c r="Q5" s="801" t="s">
        <v>375</v>
      </c>
      <c r="R5" s="802"/>
      <c r="S5" s="802"/>
      <c r="T5" s="802"/>
      <c r="U5" s="803"/>
      <c r="V5" s="801" t="s">
        <v>376</v>
      </c>
      <c r="W5" s="802"/>
      <c r="X5" s="802"/>
      <c r="Y5" s="802"/>
      <c r="Z5" s="803"/>
      <c r="AA5" s="801" t="s">
        <v>377</v>
      </c>
      <c r="AB5" s="802"/>
      <c r="AC5" s="802"/>
      <c r="AD5" s="802"/>
      <c r="AE5" s="802"/>
      <c r="AF5" s="807" t="s">
        <v>378</v>
      </c>
      <c r="AG5" s="802"/>
      <c r="AH5" s="802"/>
      <c r="AI5" s="802"/>
      <c r="AJ5" s="808"/>
      <c r="AK5" s="802" t="s">
        <v>379</v>
      </c>
      <c r="AL5" s="802"/>
      <c r="AM5" s="802"/>
      <c r="AN5" s="802"/>
      <c r="AO5" s="803"/>
      <c r="AP5" s="801" t="s">
        <v>380</v>
      </c>
      <c r="AQ5" s="802"/>
      <c r="AR5" s="802"/>
      <c r="AS5" s="802"/>
      <c r="AT5" s="803"/>
      <c r="AU5" s="801" t="s">
        <v>381</v>
      </c>
      <c r="AV5" s="802"/>
      <c r="AW5" s="802"/>
      <c r="AX5" s="802"/>
      <c r="AY5" s="808"/>
      <c r="AZ5" s="235"/>
      <c r="BA5" s="235"/>
      <c r="BB5" s="235"/>
      <c r="BC5" s="235"/>
      <c r="BD5" s="235"/>
      <c r="BE5" s="236"/>
      <c r="BF5" s="236"/>
      <c r="BG5" s="236"/>
      <c r="BH5" s="236"/>
      <c r="BI5" s="236"/>
      <c r="BJ5" s="236"/>
      <c r="BK5" s="236"/>
      <c r="BL5" s="236"/>
      <c r="BM5" s="236"/>
      <c r="BN5" s="236"/>
      <c r="BO5" s="236"/>
      <c r="BP5" s="236"/>
      <c r="BQ5" s="795" t="s">
        <v>382</v>
      </c>
      <c r="BR5" s="796"/>
      <c r="BS5" s="796"/>
      <c r="BT5" s="796"/>
      <c r="BU5" s="796"/>
      <c r="BV5" s="796"/>
      <c r="BW5" s="796"/>
      <c r="BX5" s="796"/>
      <c r="BY5" s="796"/>
      <c r="BZ5" s="796"/>
      <c r="CA5" s="796"/>
      <c r="CB5" s="796"/>
      <c r="CC5" s="796"/>
      <c r="CD5" s="796"/>
      <c r="CE5" s="796"/>
      <c r="CF5" s="796"/>
      <c r="CG5" s="797"/>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31" t="s">
        <v>388</v>
      </c>
      <c r="DH5" s="832"/>
      <c r="DI5" s="832"/>
      <c r="DJ5" s="832"/>
      <c r="DK5" s="833"/>
      <c r="DL5" s="831" t="s">
        <v>389</v>
      </c>
      <c r="DM5" s="832"/>
      <c r="DN5" s="832"/>
      <c r="DO5" s="832"/>
      <c r="DP5" s="833"/>
      <c r="DQ5" s="801" t="s">
        <v>390</v>
      </c>
      <c r="DR5" s="802"/>
      <c r="DS5" s="802"/>
      <c r="DT5" s="802"/>
      <c r="DU5" s="803"/>
      <c r="DV5" s="801" t="s">
        <v>381</v>
      </c>
      <c r="DW5" s="802"/>
      <c r="DX5" s="802"/>
      <c r="DY5" s="802"/>
      <c r="DZ5" s="808"/>
      <c r="EA5" s="237"/>
    </row>
    <row r="6" spans="1:131" s="238" customFormat="1" ht="26.25" customHeight="1" thickBot="1" x14ac:dyDescent="0.25">
      <c r="A6" s="798"/>
      <c r="B6" s="799"/>
      <c r="C6" s="799"/>
      <c r="D6" s="799"/>
      <c r="E6" s="799"/>
      <c r="F6" s="799"/>
      <c r="G6" s="799"/>
      <c r="H6" s="799"/>
      <c r="I6" s="799"/>
      <c r="J6" s="799"/>
      <c r="K6" s="799"/>
      <c r="L6" s="799"/>
      <c r="M6" s="799"/>
      <c r="N6" s="799"/>
      <c r="O6" s="799"/>
      <c r="P6" s="800"/>
      <c r="Q6" s="804"/>
      <c r="R6" s="805"/>
      <c r="S6" s="805"/>
      <c r="T6" s="805"/>
      <c r="U6" s="806"/>
      <c r="V6" s="804"/>
      <c r="W6" s="805"/>
      <c r="X6" s="805"/>
      <c r="Y6" s="805"/>
      <c r="Z6" s="806"/>
      <c r="AA6" s="804"/>
      <c r="AB6" s="805"/>
      <c r="AC6" s="805"/>
      <c r="AD6" s="805"/>
      <c r="AE6" s="805"/>
      <c r="AF6" s="809"/>
      <c r="AG6" s="805"/>
      <c r="AH6" s="805"/>
      <c r="AI6" s="805"/>
      <c r="AJ6" s="810"/>
      <c r="AK6" s="805"/>
      <c r="AL6" s="805"/>
      <c r="AM6" s="805"/>
      <c r="AN6" s="805"/>
      <c r="AO6" s="806"/>
      <c r="AP6" s="804"/>
      <c r="AQ6" s="805"/>
      <c r="AR6" s="805"/>
      <c r="AS6" s="805"/>
      <c r="AT6" s="806"/>
      <c r="AU6" s="804"/>
      <c r="AV6" s="805"/>
      <c r="AW6" s="805"/>
      <c r="AX6" s="805"/>
      <c r="AY6" s="810"/>
      <c r="AZ6" s="235"/>
      <c r="BA6" s="235"/>
      <c r="BB6" s="235"/>
      <c r="BC6" s="235"/>
      <c r="BD6" s="235"/>
      <c r="BE6" s="236"/>
      <c r="BF6" s="236"/>
      <c r="BG6" s="236"/>
      <c r="BH6" s="236"/>
      <c r="BI6" s="236"/>
      <c r="BJ6" s="236"/>
      <c r="BK6" s="236"/>
      <c r="BL6" s="236"/>
      <c r="BM6" s="236"/>
      <c r="BN6" s="236"/>
      <c r="BO6" s="236"/>
      <c r="BP6" s="236"/>
      <c r="BQ6" s="798"/>
      <c r="BR6" s="799"/>
      <c r="BS6" s="799"/>
      <c r="BT6" s="799"/>
      <c r="BU6" s="799"/>
      <c r="BV6" s="799"/>
      <c r="BW6" s="799"/>
      <c r="BX6" s="799"/>
      <c r="BY6" s="799"/>
      <c r="BZ6" s="799"/>
      <c r="CA6" s="799"/>
      <c r="CB6" s="799"/>
      <c r="CC6" s="799"/>
      <c r="CD6" s="799"/>
      <c r="CE6" s="799"/>
      <c r="CF6" s="799"/>
      <c r="CG6" s="800"/>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34"/>
      <c r="DH6" s="835"/>
      <c r="DI6" s="835"/>
      <c r="DJ6" s="835"/>
      <c r="DK6" s="836"/>
      <c r="DL6" s="834"/>
      <c r="DM6" s="835"/>
      <c r="DN6" s="835"/>
      <c r="DO6" s="835"/>
      <c r="DP6" s="836"/>
      <c r="DQ6" s="804"/>
      <c r="DR6" s="805"/>
      <c r="DS6" s="805"/>
      <c r="DT6" s="805"/>
      <c r="DU6" s="806"/>
      <c r="DV6" s="804"/>
      <c r="DW6" s="805"/>
      <c r="DX6" s="805"/>
      <c r="DY6" s="805"/>
      <c r="DZ6" s="810"/>
      <c r="EA6" s="237"/>
    </row>
    <row r="7" spans="1:131" s="238" customFormat="1" ht="26.25" customHeight="1" thickTop="1" x14ac:dyDescent="0.2">
      <c r="A7" s="239">
        <v>1</v>
      </c>
      <c r="B7" s="817" t="s">
        <v>391</v>
      </c>
      <c r="C7" s="818"/>
      <c r="D7" s="818"/>
      <c r="E7" s="818"/>
      <c r="F7" s="818"/>
      <c r="G7" s="818"/>
      <c r="H7" s="818"/>
      <c r="I7" s="818"/>
      <c r="J7" s="818"/>
      <c r="K7" s="818"/>
      <c r="L7" s="818"/>
      <c r="M7" s="818"/>
      <c r="N7" s="818"/>
      <c r="O7" s="818"/>
      <c r="P7" s="819"/>
      <c r="Q7" s="820">
        <v>5851</v>
      </c>
      <c r="R7" s="821"/>
      <c r="S7" s="821"/>
      <c r="T7" s="821"/>
      <c r="U7" s="821"/>
      <c r="V7" s="821">
        <v>5089</v>
      </c>
      <c r="W7" s="821"/>
      <c r="X7" s="821"/>
      <c r="Y7" s="821"/>
      <c r="Z7" s="821"/>
      <c r="AA7" s="821">
        <v>762</v>
      </c>
      <c r="AB7" s="821"/>
      <c r="AC7" s="821"/>
      <c r="AD7" s="821"/>
      <c r="AE7" s="822"/>
      <c r="AF7" s="823">
        <v>621</v>
      </c>
      <c r="AG7" s="824"/>
      <c r="AH7" s="824"/>
      <c r="AI7" s="824"/>
      <c r="AJ7" s="825"/>
      <c r="AK7" s="826">
        <v>9</v>
      </c>
      <c r="AL7" s="827"/>
      <c r="AM7" s="827"/>
      <c r="AN7" s="827"/>
      <c r="AO7" s="827"/>
      <c r="AP7" s="827">
        <v>4897</v>
      </c>
      <c r="AQ7" s="827"/>
      <c r="AR7" s="827"/>
      <c r="AS7" s="827"/>
      <c r="AT7" s="827"/>
      <c r="AU7" s="828"/>
      <c r="AV7" s="828"/>
      <c r="AW7" s="828"/>
      <c r="AX7" s="828"/>
      <c r="AY7" s="829"/>
      <c r="AZ7" s="235"/>
      <c r="BA7" s="235"/>
      <c r="BB7" s="235"/>
      <c r="BC7" s="235"/>
      <c r="BD7" s="235"/>
      <c r="BE7" s="236"/>
      <c r="BF7" s="236"/>
      <c r="BG7" s="236"/>
      <c r="BH7" s="236"/>
      <c r="BI7" s="236"/>
      <c r="BJ7" s="236"/>
      <c r="BK7" s="236"/>
      <c r="BL7" s="236"/>
      <c r="BM7" s="236"/>
      <c r="BN7" s="236"/>
      <c r="BO7" s="236"/>
      <c r="BP7" s="236"/>
      <c r="BQ7" s="239">
        <v>1</v>
      </c>
      <c r="BR7" s="240"/>
      <c r="BS7" s="814" t="s">
        <v>603</v>
      </c>
      <c r="BT7" s="815"/>
      <c r="BU7" s="815"/>
      <c r="BV7" s="815"/>
      <c r="BW7" s="815"/>
      <c r="BX7" s="815"/>
      <c r="BY7" s="815"/>
      <c r="BZ7" s="815"/>
      <c r="CA7" s="815"/>
      <c r="CB7" s="815"/>
      <c r="CC7" s="815"/>
      <c r="CD7" s="815"/>
      <c r="CE7" s="815"/>
      <c r="CF7" s="815"/>
      <c r="CG7" s="830"/>
      <c r="CH7" s="811">
        <v>-1</v>
      </c>
      <c r="CI7" s="812"/>
      <c r="CJ7" s="812"/>
      <c r="CK7" s="812"/>
      <c r="CL7" s="813"/>
      <c r="CM7" s="811">
        <v>0</v>
      </c>
      <c r="CN7" s="812"/>
      <c r="CO7" s="812"/>
      <c r="CP7" s="812"/>
      <c r="CQ7" s="813"/>
      <c r="CR7" s="811">
        <v>1</v>
      </c>
      <c r="CS7" s="812"/>
      <c r="CT7" s="812"/>
      <c r="CU7" s="812"/>
      <c r="CV7" s="813"/>
      <c r="CW7" s="811">
        <v>0</v>
      </c>
      <c r="CX7" s="812"/>
      <c r="CY7" s="812"/>
      <c r="CZ7" s="812"/>
      <c r="DA7" s="813"/>
      <c r="DB7" s="811">
        <v>0</v>
      </c>
      <c r="DC7" s="812"/>
      <c r="DD7" s="812"/>
      <c r="DE7" s="812"/>
      <c r="DF7" s="813"/>
      <c r="DG7" s="811">
        <v>0</v>
      </c>
      <c r="DH7" s="812"/>
      <c r="DI7" s="812"/>
      <c r="DJ7" s="812"/>
      <c r="DK7" s="813"/>
      <c r="DL7" s="811">
        <v>0</v>
      </c>
      <c r="DM7" s="812"/>
      <c r="DN7" s="812"/>
      <c r="DO7" s="812"/>
      <c r="DP7" s="813"/>
      <c r="DQ7" s="811">
        <v>0</v>
      </c>
      <c r="DR7" s="812"/>
      <c r="DS7" s="812"/>
      <c r="DT7" s="812"/>
      <c r="DU7" s="813"/>
      <c r="DV7" s="814"/>
      <c r="DW7" s="815"/>
      <c r="DX7" s="815"/>
      <c r="DY7" s="815"/>
      <c r="DZ7" s="816"/>
      <c r="EA7" s="237"/>
    </row>
    <row r="8" spans="1:131" s="238" customFormat="1" ht="26.25" customHeight="1" x14ac:dyDescent="0.2">
      <c r="A8" s="241">
        <v>2</v>
      </c>
      <c r="B8" s="848" t="s">
        <v>392</v>
      </c>
      <c r="C8" s="849"/>
      <c r="D8" s="849"/>
      <c r="E8" s="849"/>
      <c r="F8" s="849"/>
      <c r="G8" s="849"/>
      <c r="H8" s="849"/>
      <c r="I8" s="849"/>
      <c r="J8" s="849"/>
      <c r="K8" s="849"/>
      <c r="L8" s="849"/>
      <c r="M8" s="849"/>
      <c r="N8" s="849"/>
      <c r="O8" s="849"/>
      <c r="P8" s="850"/>
      <c r="Q8" s="851">
        <v>1</v>
      </c>
      <c r="R8" s="852"/>
      <c r="S8" s="852"/>
      <c r="T8" s="852"/>
      <c r="U8" s="852"/>
      <c r="V8" s="852">
        <v>0</v>
      </c>
      <c r="W8" s="852"/>
      <c r="X8" s="852"/>
      <c r="Y8" s="852"/>
      <c r="Z8" s="852"/>
      <c r="AA8" s="852">
        <v>1</v>
      </c>
      <c r="AB8" s="852"/>
      <c r="AC8" s="852"/>
      <c r="AD8" s="852"/>
      <c r="AE8" s="853"/>
      <c r="AF8" s="854">
        <v>1</v>
      </c>
      <c r="AG8" s="855"/>
      <c r="AH8" s="855"/>
      <c r="AI8" s="855"/>
      <c r="AJ8" s="856"/>
      <c r="AK8" s="837"/>
      <c r="AL8" s="838"/>
      <c r="AM8" s="838"/>
      <c r="AN8" s="838"/>
      <c r="AO8" s="838"/>
      <c r="AP8" s="838"/>
      <c r="AQ8" s="838"/>
      <c r="AR8" s="838"/>
      <c r="AS8" s="838"/>
      <c r="AT8" s="838"/>
      <c r="AU8" s="839"/>
      <c r="AV8" s="839"/>
      <c r="AW8" s="839"/>
      <c r="AX8" s="839"/>
      <c r="AY8" s="840"/>
      <c r="AZ8" s="235"/>
      <c r="BA8" s="235"/>
      <c r="BB8" s="235"/>
      <c r="BC8" s="235"/>
      <c r="BD8" s="235"/>
      <c r="BE8" s="236"/>
      <c r="BF8" s="236"/>
      <c r="BG8" s="236"/>
      <c r="BH8" s="236"/>
      <c r="BI8" s="236"/>
      <c r="BJ8" s="236"/>
      <c r="BK8" s="236"/>
      <c r="BL8" s="236"/>
      <c r="BM8" s="236"/>
      <c r="BN8" s="236"/>
      <c r="BO8" s="236"/>
      <c r="BP8" s="236"/>
      <c r="BQ8" s="241">
        <v>2</v>
      </c>
      <c r="BR8" s="242"/>
      <c r="BS8" s="841" t="s">
        <v>604</v>
      </c>
      <c r="BT8" s="842"/>
      <c r="BU8" s="842"/>
      <c r="BV8" s="842"/>
      <c r="BW8" s="842"/>
      <c r="BX8" s="842"/>
      <c r="BY8" s="842"/>
      <c r="BZ8" s="842"/>
      <c r="CA8" s="842"/>
      <c r="CB8" s="842"/>
      <c r="CC8" s="842"/>
      <c r="CD8" s="842"/>
      <c r="CE8" s="842"/>
      <c r="CF8" s="842"/>
      <c r="CG8" s="843"/>
      <c r="CH8" s="844">
        <v>-3</v>
      </c>
      <c r="CI8" s="845"/>
      <c r="CJ8" s="845"/>
      <c r="CK8" s="845"/>
      <c r="CL8" s="846"/>
      <c r="CM8" s="844">
        <v>45</v>
      </c>
      <c r="CN8" s="845"/>
      <c r="CO8" s="845"/>
      <c r="CP8" s="845"/>
      <c r="CQ8" s="846"/>
      <c r="CR8" s="844">
        <v>25</v>
      </c>
      <c r="CS8" s="845"/>
      <c r="CT8" s="845"/>
      <c r="CU8" s="845"/>
      <c r="CV8" s="846"/>
      <c r="CW8" s="844">
        <v>0</v>
      </c>
      <c r="CX8" s="845"/>
      <c r="CY8" s="845"/>
      <c r="CZ8" s="845"/>
      <c r="DA8" s="846"/>
      <c r="DB8" s="844">
        <v>0</v>
      </c>
      <c r="DC8" s="845"/>
      <c r="DD8" s="845"/>
      <c r="DE8" s="845"/>
      <c r="DF8" s="846"/>
      <c r="DG8" s="844">
        <v>0</v>
      </c>
      <c r="DH8" s="845"/>
      <c r="DI8" s="845"/>
      <c r="DJ8" s="845"/>
      <c r="DK8" s="846"/>
      <c r="DL8" s="844">
        <v>0</v>
      </c>
      <c r="DM8" s="845"/>
      <c r="DN8" s="845"/>
      <c r="DO8" s="845"/>
      <c r="DP8" s="846"/>
      <c r="DQ8" s="844">
        <v>0</v>
      </c>
      <c r="DR8" s="845"/>
      <c r="DS8" s="845"/>
      <c r="DT8" s="845"/>
      <c r="DU8" s="846"/>
      <c r="DV8" s="841"/>
      <c r="DW8" s="842"/>
      <c r="DX8" s="842"/>
      <c r="DY8" s="842"/>
      <c r="DZ8" s="847"/>
      <c r="EA8" s="237"/>
    </row>
    <row r="9" spans="1:131" s="238" customFormat="1" ht="26.25" customHeight="1" x14ac:dyDescent="0.2">
      <c r="A9" s="241">
        <v>3</v>
      </c>
      <c r="B9" s="848"/>
      <c r="C9" s="849"/>
      <c r="D9" s="849"/>
      <c r="E9" s="849"/>
      <c r="F9" s="849"/>
      <c r="G9" s="849"/>
      <c r="H9" s="849"/>
      <c r="I9" s="849"/>
      <c r="J9" s="849"/>
      <c r="K9" s="849"/>
      <c r="L9" s="849"/>
      <c r="M9" s="849"/>
      <c r="N9" s="849"/>
      <c r="O9" s="849"/>
      <c r="P9" s="850"/>
      <c r="Q9" s="851"/>
      <c r="R9" s="852"/>
      <c r="S9" s="852"/>
      <c r="T9" s="852"/>
      <c r="U9" s="852"/>
      <c r="V9" s="852"/>
      <c r="W9" s="852"/>
      <c r="X9" s="852"/>
      <c r="Y9" s="852"/>
      <c r="Z9" s="852"/>
      <c r="AA9" s="852"/>
      <c r="AB9" s="852"/>
      <c r="AC9" s="852"/>
      <c r="AD9" s="852"/>
      <c r="AE9" s="853"/>
      <c r="AF9" s="854"/>
      <c r="AG9" s="855"/>
      <c r="AH9" s="855"/>
      <c r="AI9" s="855"/>
      <c r="AJ9" s="856"/>
      <c r="AK9" s="837"/>
      <c r="AL9" s="838"/>
      <c r="AM9" s="838"/>
      <c r="AN9" s="838"/>
      <c r="AO9" s="838"/>
      <c r="AP9" s="838"/>
      <c r="AQ9" s="838"/>
      <c r="AR9" s="838"/>
      <c r="AS9" s="838"/>
      <c r="AT9" s="838"/>
      <c r="AU9" s="839"/>
      <c r="AV9" s="839"/>
      <c r="AW9" s="839"/>
      <c r="AX9" s="839"/>
      <c r="AY9" s="840"/>
      <c r="AZ9" s="235"/>
      <c r="BA9" s="235"/>
      <c r="BB9" s="235"/>
      <c r="BC9" s="235"/>
      <c r="BD9" s="235"/>
      <c r="BE9" s="236"/>
      <c r="BF9" s="236"/>
      <c r="BG9" s="236"/>
      <c r="BH9" s="236"/>
      <c r="BI9" s="236"/>
      <c r="BJ9" s="236"/>
      <c r="BK9" s="236"/>
      <c r="BL9" s="236"/>
      <c r="BM9" s="236"/>
      <c r="BN9" s="236"/>
      <c r="BO9" s="236"/>
      <c r="BP9" s="236"/>
      <c r="BQ9" s="241">
        <v>3</v>
      </c>
      <c r="BR9" s="242"/>
      <c r="BS9" s="841"/>
      <c r="BT9" s="842"/>
      <c r="BU9" s="842"/>
      <c r="BV9" s="842"/>
      <c r="BW9" s="842"/>
      <c r="BX9" s="842"/>
      <c r="BY9" s="842"/>
      <c r="BZ9" s="842"/>
      <c r="CA9" s="842"/>
      <c r="CB9" s="842"/>
      <c r="CC9" s="842"/>
      <c r="CD9" s="842"/>
      <c r="CE9" s="842"/>
      <c r="CF9" s="842"/>
      <c r="CG9" s="843"/>
      <c r="CH9" s="844"/>
      <c r="CI9" s="845"/>
      <c r="CJ9" s="845"/>
      <c r="CK9" s="845"/>
      <c r="CL9" s="846"/>
      <c r="CM9" s="844"/>
      <c r="CN9" s="845"/>
      <c r="CO9" s="845"/>
      <c r="CP9" s="845"/>
      <c r="CQ9" s="846"/>
      <c r="CR9" s="844"/>
      <c r="CS9" s="845"/>
      <c r="CT9" s="845"/>
      <c r="CU9" s="845"/>
      <c r="CV9" s="846"/>
      <c r="CW9" s="844"/>
      <c r="CX9" s="845"/>
      <c r="CY9" s="845"/>
      <c r="CZ9" s="845"/>
      <c r="DA9" s="846"/>
      <c r="DB9" s="844"/>
      <c r="DC9" s="845"/>
      <c r="DD9" s="845"/>
      <c r="DE9" s="845"/>
      <c r="DF9" s="846"/>
      <c r="DG9" s="844"/>
      <c r="DH9" s="845"/>
      <c r="DI9" s="845"/>
      <c r="DJ9" s="845"/>
      <c r="DK9" s="846"/>
      <c r="DL9" s="844"/>
      <c r="DM9" s="845"/>
      <c r="DN9" s="845"/>
      <c r="DO9" s="845"/>
      <c r="DP9" s="846"/>
      <c r="DQ9" s="844"/>
      <c r="DR9" s="845"/>
      <c r="DS9" s="845"/>
      <c r="DT9" s="845"/>
      <c r="DU9" s="846"/>
      <c r="DV9" s="841"/>
      <c r="DW9" s="842"/>
      <c r="DX9" s="842"/>
      <c r="DY9" s="842"/>
      <c r="DZ9" s="847"/>
      <c r="EA9" s="237"/>
    </row>
    <row r="10" spans="1:131" s="238" customFormat="1" ht="26.25" customHeight="1" x14ac:dyDescent="0.2">
      <c r="A10" s="241">
        <v>4</v>
      </c>
      <c r="B10" s="848"/>
      <c r="C10" s="849"/>
      <c r="D10" s="849"/>
      <c r="E10" s="849"/>
      <c r="F10" s="849"/>
      <c r="G10" s="849"/>
      <c r="H10" s="849"/>
      <c r="I10" s="849"/>
      <c r="J10" s="849"/>
      <c r="K10" s="849"/>
      <c r="L10" s="849"/>
      <c r="M10" s="849"/>
      <c r="N10" s="849"/>
      <c r="O10" s="849"/>
      <c r="P10" s="850"/>
      <c r="Q10" s="851"/>
      <c r="R10" s="852"/>
      <c r="S10" s="852"/>
      <c r="T10" s="852"/>
      <c r="U10" s="852"/>
      <c r="V10" s="852"/>
      <c r="W10" s="852"/>
      <c r="X10" s="852"/>
      <c r="Y10" s="852"/>
      <c r="Z10" s="852"/>
      <c r="AA10" s="852"/>
      <c r="AB10" s="852"/>
      <c r="AC10" s="852"/>
      <c r="AD10" s="852"/>
      <c r="AE10" s="853"/>
      <c r="AF10" s="854"/>
      <c r="AG10" s="855"/>
      <c r="AH10" s="855"/>
      <c r="AI10" s="855"/>
      <c r="AJ10" s="856"/>
      <c r="AK10" s="837"/>
      <c r="AL10" s="838"/>
      <c r="AM10" s="838"/>
      <c r="AN10" s="838"/>
      <c r="AO10" s="838"/>
      <c r="AP10" s="838"/>
      <c r="AQ10" s="838"/>
      <c r="AR10" s="838"/>
      <c r="AS10" s="838"/>
      <c r="AT10" s="838"/>
      <c r="AU10" s="839"/>
      <c r="AV10" s="839"/>
      <c r="AW10" s="839"/>
      <c r="AX10" s="839"/>
      <c r="AY10" s="840"/>
      <c r="AZ10" s="235"/>
      <c r="BA10" s="235"/>
      <c r="BB10" s="235"/>
      <c r="BC10" s="235"/>
      <c r="BD10" s="235"/>
      <c r="BE10" s="236"/>
      <c r="BF10" s="236"/>
      <c r="BG10" s="236"/>
      <c r="BH10" s="236"/>
      <c r="BI10" s="236"/>
      <c r="BJ10" s="236"/>
      <c r="BK10" s="236"/>
      <c r="BL10" s="236"/>
      <c r="BM10" s="236"/>
      <c r="BN10" s="236"/>
      <c r="BO10" s="236"/>
      <c r="BP10" s="236"/>
      <c r="BQ10" s="241">
        <v>4</v>
      </c>
      <c r="BR10" s="242"/>
      <c r="BS10" s="841"/>
      <c r="BT10" s="842"/>
      <c r="BU10" s="842"/>
      <c r="BV10" s="842"/>
      <c r="BW10" s="842"/>
      <c r="BX10" s="842"/>
      <c r="BY10" s="842"/>
      <c r="BZ10" s="842"/>
      <c r="CA10" s="842"/>
      <c r="CB10" s="842"/>
      <c r="CC10" s="842"/>
      <c r="CD10" s="842"/>
      <c r="CE10" s="842"/>
      <c r="CF10" s="842"/>
      <c r="CG10" s="843"/>
      <c r="CH10" s="844"/>
      <c r="CI10" s="845"/>
      <c r="CJ10" s="845"/>
      <c r="CK10" s="845"/>
      <c r="CL10" s="846"/>
      <c r="CM10" s="844"/>
      <c r="CN10" s="845"/>
      <c r="CO10" s="845"/>
      <c r="CP10" s="845"/>
      <c r="CQ10" s="846"/>
      <c r="CR10" s="844"/>
      <c r="CS10" s="845"/>
      <c r="CT10" s="845"/>
      <c r="CU10" s="845"/>
      <c r="CV10" s="846"/>
      <c r="CW10" s="844"/>
      <c r="CX10" s="845"/>
      <c r="CY10" s="845"/>
      <c r="CZ10" s="845"/>
      <c r="DA10" s="846"/>
      <c r="DB10" s="844"/>
      <c r="DC10" s="845"/>
      <c r="DD10" s="845"/>
      <c r="DE10" s="845"/>
      <c r="DF10" s="846"/>
      <c r="DG10" s="844"/>
      <c r="DH10" s="845"/>
      <c r="DI10" s="845"/>
      <c r="DJ10" s="845"/>
      <c r="DK10" s="846"/>
      <c r="DL10" s="844"/>
      <c r="DM10" s="845"/>
      <c r="DN10" s="845"/>
      <c r="DO10" s="845"/>
      <c r="DP10" s="846"/>
      <c r="DQ10" s="844"/>
      <c r="DR10" s="845"/>
      <c r="DS10" s="845"/>
      <c r="DT10" s="845"/>
      <c r="DU10" s="846"/>
      <c r="DV10" s="841"/>
      <c r="DW10" s="842"/>
      <c r="DX10" s="842"/>
      <c r="DY10" s="842"/>
      <c r="DZ10" s="847"/>
      <c r="EA10" s="237"/>
    </row>
    <row r="11" spans="1:131" s="238" customFormat="1" ht="26.25" customHeight="1" x14ac:dyDescent="0.2">
      <c r="A11" s="241">
        <v>5</v>
      </c>
      <c r="B11" s="848"/>
      <c r="C11" s="849"/>
      <c r="D11" s="849"/>
      <c r="E11" s="849"/>
      <c r="F11" s="849"/>
      <c r="G11" s="849"/>
      <c r="H11" s="849"/>
      <c r="I11" s="849"/>
      <c r="J11" s="849"/>
      <c r="K11" s="849"/>
      <c r="L11" s="849"/>
      <c r="M11" s="849"/>
      <c r="N11" s="849"/>
      <c r="O11" s="849"/>
      <c r="P11" s="850"/>
      <c r="Q11" s="851"/>
      <c r="R11" s="852"/>
      <c r="S11" s="852"/>
      <c r="T11" s="852"/>
      <c r="U11" s="852"/>
      <c r="V11" s="852"/>
      <c r="W11" s="852"/>
      <c r="X11" s="852"/>
      <c r="Y11" s="852"/>
      <c r="Z11" s="852"/>
      <c r="AA11" s="852"/>
      <c r="AB11" s="852"/>
      <c r="AC11" s="852"/>
      <c r="AD11" s="852"/>
      <c r="AE11" s="853"/>
      <c r="AF11" s="854"/>
      <c r="AG11" s="855"/>
      <c r="AH11" s="855"/>
      <c r="AI11" s="855"/>
      <c r="AJ11" s="856"/>
      <c r="AK11" s="837"/>
      <c r="AL11" s="838"/>
      <c r="AM11" s="838"/>
      <c r="AN11" s="838"/>
      <c r="AO11" s="838"/>
      <c r="AP11" s="838"/>
      <c r="AQ11" s="838"/>
      <c r="AR11" s="838"/>
      <c r="AS11" s="838"/>
      <c r="AT11" s="838"/>
      <c r="AU11" s="839"/>
      <c r="AV11" s="839"/>
      <c r="AW11" s="839"/>
      <c r="AX11" s="839"/>
      <c r="AY11" s="840"/>
      <c r="AZ11" s="235"/>
      <c r="BA11" s="235"/>
      <c r="BB11" s="235"/>
      <c r="BC11" s="235"/>
      <c r="BD11" s="235"/>
      <c r="BE11" s="236"/>
      <c r="BF11" s="236"/>
      <c r="BG11" s="236"/>
      <c r="BH11" s="236"/>
      <c r="BI11" s="236"/>
      <c r="BJ11" s="236"/>
      <c r="BK11" s="236"/>
      <c r="BL11" s="236"/>
      <c r="BM11" s="236"/>
      <c r="BN11" s="236"/>
      <c r="BO11" s="236"/>
      <c r="BP11" s="236"/>
      <c r="BQ11" s="241">
        <v>5</v>
      </c>
      <c r="BR11" s="242"/>
      <c r="BS11" s="841"/>
      <c r="BT11" s="842"/>
      <c r="BU11" s="842"/>
      <c r="BV11" s="842"/>
      <c r="BW11" s="842"/>
      <c r="BX11" s="842"/>
      <c r="BY11" s="842"/>
      <c r="BZ11" s="842"/>
      <c r="CA11" s="842"/>
      <c r="CB11" s="842"/>
      <c r="CC11" s="842"/>
      <c r="CD11" s="842"/>
      <c r="CE11" s="842"/>
      <c r="CF11" s="842"/>
      <c r="CG11" s="843"/>
      <c r="CH11" s="844"/>
      <c r="CI11" s="845"/>
      <c r="CJ11" s="845"/>
      <c r="CK11" s="845"/>
      <c r="CL11" s="846"/>
      <c r="CM11" s="844"/>
      <c r="CN11" s="845"/>
      <c r="CO11" s="845"/>
      <c r="CP11" s="845"/>
      <c r="CQ11" s="846"/>
      <c r="CR11" s="844"/>
      <c r="CS11" s="845"/>
      <c r="CT11" s="845"/>
      <c r="CU11" s="845"/>
      <c r="CV11" s="846"/>
      <c r="CW11" s="844"/>
      <c r="CX11" s="845"/>
      <c r="CY11" s="845"/>
      <c r="CZ11" s="845"/>
      <c r="DA11" s="846"/>
      <c r="DB11" s="844"/>
      <c r="DC11" s="845"/>
      <c r="DD11" s="845"/>
      <c r="DE11" s="845"/>
      <c r="DF11" s="846"/>
      <c r="DG11" s="844"/>
      <c r="DH11" s="845"/>
      <c r="DI11" s="845"/>
      <c r="DJ11" s="845"/>
      <c r="DK11" s="846"/>
      <c r="DL11" s="844"/>
      <c r="DM11" s="845"/>
      <c r="DN11" s="845"/>
      <c r="DO11" s="845"/>
      <c r="DP11" s="846"/>
      <c r="DQ11" s="844"/>
      <c r="DR11" s="845"/>
      <c r="DS11" s="845"/>
      <c r="DT11" s="845"/>
      <c r="DU11" s="846"/>
      <c r="DV11" s="841"/>
      <c r="DW11" s="842"/>
      <c r="DX11" s="842"/>
      <c r="DY11" s="842"/>
      <c r="DZ11" s="847"/>
      <c r="EA11" s="237"/>
    </row>
    <row r="12" spans="1:131" s="238" customFormat="1" ht="26.25" customHeight="1" x14ac:dyDescent="0.2">
      <c r="A12" s="241">
        <v>6</v>
      </c>
      <c r="B12" s="848"/>
      <c r="C12" s="849"/>
      <c r="D12" s="849"/>
      <c r="E12" s="849"/>
      <c r="F12" s="849"/>
      <c r="G12" s="849"/>
      <c r="H12" s="849"/>
      <c r="I12" s="849"/>
      <c r="J12" s="849"/>
      <c r="K12" s="849"/>
      <c r="L12" s="849"/>
      <c r="M12" s="849"/>
      <c r="N12" s="849"/>
      <c r="O12" s="849"/>
      <c r="P12" s="850"/>
      <c r="Q12" s="851"/>
      <c r="R12" s="852"/>
      <c r="S12" s="852"/>
      <c r="T12" s="852"/>
      <c r="U12" s="852"/>
      <c r="V12" s="852"/>
      <c r="W12" s="852"/>
      <c r="X12" s="852"/>
      <c r="Y12" s="852"/>
      <c r="Z12" s="852"/>
      <c r="AA12" s="852"/>
      <c r="AB12" s="852"/>
      <c r="AC12" s="852"/>
      <c r="AD12" s="852"/>
      <c r="AE12" s="853"/>
      <c r="AF12" s="854"/>
      <c r="AG12" s="855"/>
      <c r="AH12" s="855"/>
      <c r="AI12" s="855"/>
      <c r="AJ12" s="856"/>
      <c r="AK12" s="837"/>
      <c r="AL12" s="838"/>
      <c r="AM12" s="838"/>
      <c r="AN12" s="838"/>
      <c r="AO12" s="838"/>
      <c r="AP12" s="838"/>
      <c r="AQ12" s="838"/>
      <c r="AR12" s="838"/>
      <c r="AS12" s="838"/>
      <c r="AT12" s="838"/>
      <c r="AU12" s="839"/>
      <c r="AV12" s="839"/>
      <c r="AW12" s="839"/>
      <c r="AX12" s="839"/>
      <c r="AY12" s="840"/>
      <c r="AZ12" s="235"/>
      <c r="BA12" s="235"/>
      <c r="BB12" s="235"/>
      <c r="BC12" s="235"/>
      <c r="BD12" s="235"/>
      <c r="BE12" s="236"/>
      <c r="BF12" s="236"/>
      <c r="BG12" s="236"/>
      <c r="BH12" s="236"/>
      <c r="BI12" s="236"/>
      <c r="BJ12" s="236"/>
      <c r="BK12" s="236"/>
      <c r="BL12" s="236"/>
      <c r="BM12" s="236"/>
      <c r="BN12" s="236"/>
      <c r="BO12" s="236"/>
      <c r="BP12" s="236"/>
      <c r="BQ12" s="241">
        <v>6</v>
      </c>
      <c r="BR12" s="242"/>
      <c r="BS12" s="841"/>
      <c r="BT12" s="842"/>
      <c r="BU12" s="842"/>
      <c r="BV12" s="842"/>
      <c r="BW12" s="842"/>
      <c r="BX12" s="842"/>
      <c r="BY12" s="842"/>
      <c r="BZ12" s="842"/>
      <c r="CA12" s="842"/>
      <c r="CB12" s="842"/>
      <c r="CC12" s="842"/>
      <c r="CD12" s="842"/>
      <c r="CE12" s="842"/>
      <c r="CF12" s="842"/>
      <c r="CG12" s="843"/>
      <c r="CH12" s="844"/>
      <c r="CI12" s="845"/>
      <c r="CJ12" s="845"/>
      <c r="CK12" s="845"/>
      <c r="CL12" s="846"/>
      <c r="CM12" s="844"/>
      <c r="CN12" s="845"/>
      <c r="CO12" s="845"/>
      <c r="CP12" s="845"/>
      <c r="CQ12" s="846"/>
      <c r="CR12" s="844"/>
      <c r="CS12" s="845"/>
      <c r="CT12" s="845"/>
      <c r="CU12" s="845"/>
      <c r="CV12" s="846"/>
      <c r="CW12" s="844"/>
      <c r="CX12" s="845"/>
      <c r="CY12" s="845"/>
      <c r="CZ12" s="845"/>
      <c r="DA12" s="846"/>
      <c r="DB12" s="844"/>
      <c r="DC12" s="845"/>
      <c r="DD12" s="845"/>
      <c r="DE12" s="845"/>
      <c r="DF12" s="846"/>
      <c r="DG12" s="844"/>
      <c r="DH12" s="845"/>
      <c r="DI12" s="845"/>
      <c r="DJ12" s="845"/>
      <c r="DK12" s="846"/>
      <c r="DL12" s="844"/>
      <c r="DM12" s="845"/>
      <c r="DN12" s="845"/>
      <c r="DO12" s="845"/>
      <c r="DP12" s="846"/>
      <c r="DQ12" s="844"/>
      <c r="DR12" s="845"/>
      <c r="DS12" s="845"/>
      <c r="DT12" s="845"/>
      <c r="DU12" s="846"/>
      <c r="DV12" s="841"/>
      <c r="DW12" s="842"/>
      <c r="DX12" s="842"/>
      <c r="DY12" s="842"/>
      <c r="DZ12" s="847"/>
      <c r="EA12" s="237"/>
    </row>
    <row r="13" spans="1:131" s="238" customFormat="1" ht="26.25" customHeight="1" x14ac:dyDescent="0.2">
      <c r="A13" s="241">
        <v>7</v>
      </c>
      <c r="B13" s="848"/>
      <c r="C13" s="849"/>
      <c r="D13" s="849"/>
      <c r="E13" s="849"/>
      <c r="F13" s="849"/>
      <c r="G13" s="849"/>
      <c r="H13" s="849"/>
      <c r="I13" s="849"/>
      <c r="J13" s="849"/>
      <c r="K13" s="849"/>
      <c r="L13" s="849"/>
      <c r="M13" s="849"/>
      <c r="N13" s="849"/>
      <c r="O13" s="849"/>
      <c r="P13" s="850"/>
      <c r="Q13" s="851"/>
      <c r="R13" s="852"/>
      <c r="S13" s="852"/>
      <c r="T13" s="852"/>
      <c r="U13" s="852"/>
      <c r="V13" s="852"/>
      <c r="W13" s="852"/>
      <c r="X13" s="852"/>
      <c r="Y13" s="852"/>
      <c r="Z13" s="852"/>
      <c r="AA13" s="852"/>
      <c r="AB13" s="852"/>
      <c r="AC13" s="852"/>
      <c r="AD13" s="852"/>
      <c r="AE13" s="853"/>
      <c r="AF13" s="854"/>
      <c r="AG13" s="855"/>
      <c r="AH13" s="855"/>
      <c r="AI13" s="855"/>
      <c r="AJ13" s="856"/>
      <c r="AK13" s="837"/>
      <c r="AL13" s="838"/>
      <c r="AM13" s="838"/>
      <c r="AN13" s="838"/>
      <c r="AO13" s="838"/>
      <c r="AP13" s="838"/>
      <c r="AQ13" s="838"/>
      <c r="AR13" s="838"/>
      <c r="AS13" s="838"/>
      <c r="AT13" s="838"/>
      <c r="AU13" s="839"/>
      <c r="AV13" s="839"/>
      <c r="AW13" s="839"/>
      <c r="AX13" s="839"/>
      <c r="AY13" s="840"/>
      <c r="AZ13" s="235"/>
      <c r="BA13" s="235"/>
      <c r="BB13" s="235"/>
      <c r="BC13" s="235"/>
      <c r="BD13" s="235"/>
      <c r="BE13" s="236"/>
      <c r="BF13" s="236"/>
      <c r="BG13" s="236"/>
      <c r="BH13" s="236"/>
      <c r="BI13" s="236"/>
      <c r="BJ13" s="236"/>
      <c r="BK13" s="236"/>
      <c r="BL13" s="236"/>
      <c r="BM13" s="236"/>
      <c r="BN13" s="236"/>
      <c r="BO13" s="236"/>
      <c r="BP13" s="236"/>
      <c r="BQ13" s="241">
        <v>7</v>
      </c>
      <c r="BR13" s="242"/>
      <c r="BS13" s="841"/>
      <c r="BT13" s="842"/>
      <c r="BU13" s="842"/>
      <c r="BV13" s="842"/>
      <c r="BW13" s="842"/>
      <c r="BX13" s="842"/>
      <c r="BY13" s="842"/>
      <c r="BZ13" s="842"/>
      <c r="CA13" s="842"/>
      <c r="CB13" s="842"/>
      <c r="CC13" s="842"/>
      <c r="CD13" s="842"/>
      <c r="CE13" s="842"/>
      <c r="CF13" s="842"/>
      <c r="CG13" s="843"/>
      <c r="CH13" s="844"/>
      <c r="CI13" s="845"/>
      <c r="CJ13" s="845"/>
      <c r="CK13" s="845"/>
      <c r="CL13" s="846"/>
      <c r="CM13" s="844"/>
      <c r="CN13" s="845"/>
      <c r="CO13" s="845"/>
      <c r="CP13" s="845"/>
      <c r="CQ13" s="846"/>
      <c r="CR13" s="844"/>
      <c r="CS13" s="845"/>
      <c r="CT13" s="845"/>
      <c r="CU13" s="845"/>
      <c r="CV13" s="846"/>
      <c r="CW13" s="844"/>
      <c r="CX13" s="845"/>
      <c r="CY13" s="845"/>
      <c r="CZ13" s="845"/>
      <c r="DA13" s="846"/>
      <c r="DB13" s="844"/>
      <c r="DC13" s="845"/>
      <c r="DD13" s="845"/>
      <c r="DE13" s="845"/>
      <c r="DF13" s="846"/>
      <c r="DG13" s="844"/>
      <c r="DH13" s="845"/>
      <c r="DI13" s="845"/>
      <c r="DJ13" s="845"/>
      <c r="DK13" s="846"/>
      <c r="DL13" s="844"/>
      <c r="DM13" s="845"/>
      <c r="DN13" s="845"/>
      <c r="DO13" s="845"/>
      <c r="DP13" s="846"/>
      <c r="DQ13" s="844"/>
      <c r="DR13" s="845"/>
      <c r="DS13" s="845"/>
      <c r="DT13" s="845"/>
      <c r="DU13" s="846"/>
      <c r="DV13" s="841"/>
      <c r="DW13" s="842"/>
      <c r="DX13" s="842"/>
      <c r="DY13" s="842"/>
      <c r="DZ13" s="847"/>
      <c r="EA13" s="237"/>
    </row>
    <row r="14" spans="1:131" s="238" customFormat="1" ht="26.25" customHeight="1" x14ac:dyDescent="0.2">
      <c r="A14" s="241">
        <v>8</v>
      </c>
      <c r="B14" s="848"/>
      <c r="C14" s="849"/>
      <c r="D14" s="849"/>
      <c r="E14" s="849"/>
      <c r="F14" s="849"/>
      <c r="G14" s="849"/>
      <c r="H14" s="849"/>
      <c r="I14" s="849"/>
      <c r="J14" s="849"/>
      <c r="K14" s="849"/>
      <c r="L14" s="849"/>
      <c r="M14" s="849"/>
      <c r="N14" s="849"/>
      <c r="O14" s="849"/>
      <c r="P14" s="850"/>
      <c r="Q14" s="851"/>
      <c r="R14" s="852"/>
      <c r="S14" s="852"/>
      <c r="T14" s="852"/>
      <c r="U14" s="852"/>
      <c r="V14" s="852"/>
      <c r="W14" s="852"/>
      <c r="X14" s="852"/>
      <c r="Y14" s="852"/>
      <c r="Z14" s="852"/>
      <c r="AA14" s="852"/>
      <c r="AB14" s="852"/>
      <c r="AC14" s="852"/>
      <c r="AD14" s="852"/>
      <c r="AE14" s="853"/>
      <c r="AF14" s="854"/>
      <c r="AG14" s="855"/>
      <c r="AH14" s="855"/>
      <c r="AI14" s="855"/>
      <c r="AJ14" s="856"/>
      <c r="AK14" s="837"/>
      <c r="AL14" s="838"/>
      <c r="AM14" s="838"/>
      <c r="AN14" s="838"/>
      <c r="AO14" s="838"/>
      <c r="AP14" s="838"/>
      <c r="AQ14" s="838"/>
      <c r="AR14" s="838"/>
      <c r="AS14" s="838"/>
      <c r="AT14" s="838"/>
      <c r="AU14" s="839"/>
      <c r="AV14" s="839"/>
      <c r="AW14" s="839"/>
      <c r="AX14" s="839"/>
      <c r="AY14" s="840"/>
      <c r="AZ14" s="235"/>
      <c r="BA14" s="235"/>
      <c r="BB14" s="235"/>
      <c r="BC14" s="235"/>
      <c r="BD14" s="235"/>
      <c r="BE14" s="236"/>
      <c r="BF14" s="236"/>
      <c r="BG14" s="236"/>
      <c r="BH14" s="236"/>
      <c r="BI14" s="236"/>
      <c r="BJ14" s="236"/>
      <c r="BK14" s="236"/>
      <c r="BL14" s="236"/>
      <c r="BM14" s="236"/>
      <c r="BN14" s="236"/>
      <c r="BO14" s="236"/>
      <c r="BP14" s="236"/>
      <c r="BQ14" s="241">
        <v>8</v>
      </c>
      <c r="BR14" s="242"/>
      <c r="BS14" s="841"/>
      <c r="BT14" s="842"/>
      <c r="BU14" s="842"/>
      <c r="BV14" s="842"/>
      <c r="BW14" s="842"/>
      <c r="BX14" s="842"/>
      <c r="BY14" s="842"/>
      <c r="BZ14" s="842"/>
      <c r="CA14" s="842"/>
      <c r="CB14" s="842"/>
      <c r="CC14" s="842"/>
      <c r="CD14" s="842"/>
      <c r="CE14" s="842"/>
      <c r="CF14" s="842"/>
      <c r="CG14" s="843"/>
      <c r="CH14" s="844"/>
      <c r="CI14" s="845"/>
      <c r="CJ14" s="845"/>
      <c r="CK14" s="845"/>
      <c r="CL14" s="846"/>
      <c r="CM14" s="844"/>
      <c r="CN14" s="845"/>
      <c r="CO14" s="845"/>
      <c r="CP14" s="845"/>
      <c r="CQ14" s="846"/>
      <c r="CR14" s="844"/>
      <c r="CS14" s="845"/>
      <c r="CT14" s="845"/>
      <c r="CU14" s="845"/>
      <c r="CV14" s="846"/>
      <c r="CW14" s="844"/>
      <c r="CX14" s="845"/>
      <c r="CY14" s="845"/>
      <c r="CZ14" s="845"/>
      <c r="DA14" s="846"/>
      <c r="DB14" s="844"/>
      <c r="DC14" s="845"/>
      <c r="DD14" s="845"/>
      <c r="DE14" s="845"/>
      <c r="DF14" s="846"/>
      <c r="DG14" s="844"/>
      <c r="DH14" s="845"/>
      <c r="DI14" s="845"/>
      <c r="DJ14" s="845"/>
      <c r="DK14" s="846"/>
      <c r="DL14" s="844"/>
      <c r="DM14" s="845"/>
      <c r="DN14" s="845"/>
      <c r="DO14" s="845"/>
      <c r="DP14" s="846"/>
      <c r="DQ14" s="844"/>
      <c r="DR14" s="845"/>
      <c r="DS14" s="845"/>
      <c r="DT14" s="845"/>
      <c r="DU14" s="846"/>
      <c r="DV14" s="841"/>
      <c r="DW14" s="842"/>
      <c r="DX14" s="842"/>
      <c r="DY14" s="842"/>
      <c r="DZ14" s="847"/>
      <c r="EA14" s="237"/>
    </row>
    <row r="15" spans="1:131" s="238" customFormat="1" ht="26.25" customHeight="1" x14ac:dyDescent="0.2">
      <c r="A15" s="241">
        <v>9</v>
      </c>
      <c r="B15" s="848"/>
      <c r="C15" s="849"/>
      <c r="D15" s="849"/>
      <c r="E15" s="849"/>
      <c r="F15" s="849"/>
      <c r="G15" s="849"/>
      <c r="H15" s="849"/>
      <c r="I15" s="849"/>
      <c r="J15" s="849"/>
      <c r="K15" s="849"/>
      <c r="L15" s="849"/>
      <c r="M15" s="849"/>
      <c r="N15" s="849"/>
      <c r="O15" s="849"/>
      <c r="P15" s="850"/>
      <c r="Q15" s="851"/>
      <c r="R15" s="852"/>
      <c r="S15" s="852"/>
      <c r="T15" s="852"/>
      <c r="U15" s="852"/>
      <c r="V15" s="852"/>
      <c r="W15" s="852"/>
      <c r="X15" s="852"/>
      <c r="Y15" s="852"/>
      <c r="Z15" s="852"/>
      <c r="AA15" s="852"/>
      <c r="AB15" s="852"/>
      <c r="AC15" s="852"/>
      <c r="AD15" s="852"/>
      <c r="AE15" s="853"/>
      <c r="AF15" s="854"/>
      <c r="AG15" s="855"/>
      <c r="AH15" s="855"/>
      <c r="AI15" s="855"/>
      <c r="AJ15" s="856"/>
      <c r="AK15" s="837"/>
      <c r="AL15" s="838"/>
      <c r="AM15" s="838"/>
      <c r="AN15" s="838"/>
      <c r="AO15" s="838"/>
      <c r="AP15" s="838"/>
      <c r="AQ15" s="838"/>
      <c r="AR15" s="838"/>
      <c r="AS15" s="838"/>
      <c r="AT15" s="838"/>
      <c r="AU15" s="839"/>
      <c r="AV15" s="839"/>
      <c r="AW15" s="839"/>
      <c r="AX15" s="839"/>
      <c r="AY15" s="840"/>
      <c r="AZ15" s="235"/>
      <c r="BA15" s="235"/>
      <c r="BB15" s="235"/>
      <c r="BC15" s="235"/>
      <c r="BD15" s="235"/>
      <c r="BE15" s="236"/>
      <c r="BF15" s="236"/>
      <c r="BG15" s="236"/>
      <c r="BH15" s="236"/>
      <c r="BI15" s="236"/>
      <c r="BJ15" s="236"/>
      <c r="BK15" s="236"/>
      <c r="BL15" s="236"/>
      <c r="BM15" s="236"/>
      <c r="BN15" s="236"/>
      <c r="BO15" s="236"/>
      <c r="BP15" s="236"/>
      <c r="BQ15" s="241">
        <v>9</v>
      </c>
      <c r="BR15" s="242"/>
      <c r="BS15" s="841"/>
      <c r="BT15" s="842"/>
      <c r="BU15" s="842"/>
      <c r="BV15" s="842"/>
      <c r="BW15" s="842"/>
      <c r="BX15" s="842"/>
      <c r="BY15" s="842"/>
      <c r="BZ15" s="842"/>
      <c r="CA15" s="842"/>
      <c r="CB15" s="842"/>
      <c r="CC15" s="842"/>
      <c r="CD15" s="842"/>
      <c r="CE15" s="842"/>
      <c r="CF15" s="842"/>
      <c r="CG15" s="843"/>
      <c r="CH15" s="844"/>
      <c r="CI15" s="845"/>
      <c r="CJ15" s="845"/>
      <c r="CK15" s="845"/>
      <c r="CL15" s="846"/>
      <c r="CM15" s="844"/>
      <c r="CN15" s="845"/>
      <c r="CO15" s="845"/>
      <c r="CP15" s="845"/>
      <c r="CQ15" s="846"/>
      <c r="CR15" s="844"/>
      <c r="CS15" s="845"/>
      <c r="CT15" s="845"/>
      <c r="CU15" s="845"/>
      <c r="CV15" s="846"/>
      <c r="CW15" s="844"/>
      <c r="CX15" s="845"/>
      <c r="CY15" s="845"/>
      <c r="CZ15" s="845"/>
      <c r="DA15" s="846"/>
      <c r="DB15" s="844"/>
      <c r="DC15" s="845"/>
      <c r="DD15" s="845"/>
      <c r="DE15" s="845"/>
      <c r="DF15" s="846"/>
      <c r="DG15" s="844"/>
      <c r="DH15" s="845"/>
      <c r="DI15" s="845"/>
      <c r="DJ15" s="845"/>
      <c r="DK15" s="846"/>
      <c r="DL15" s="844"/>
      <c r="DM15" s="845"/>
      <c r="DN15" s="845"/>
      <c r="DO15" s="845"/>
      <c r="DP15" s="846"/>
      <c r="DQ15" s="844"/>
      <c r="DR15" s="845"/>
      <c r="DS15" s="845"/>
      <c r="DT15" s="845"/>
      <c r="DU15" s="846"/>
      <c r="DV15" s="841"/>
      <c r="DW15" s="842"/>
      <c r="DX15" s="842"/>
      <c r="DY15" s="842"/>
      <c r="DZ15" s="847"/>
      <c r="EA15" s="237"/>
    </row>
    <row r="16" spans="1:131" s="238" customFormat="1" ht="26.25" customHeight="1" x14ac:dyDescent="0.2">
      <c r="A16" s="241">
        <v>10</v>
      </c>
      <c r="B16" s="848"/>
      <c r="C16" s="849"/>
      <c r="D16" s="849"/>
      <c r="E16" s="849"/>
      <c r="F16" s="849"/>
      <c r="G16" s="849"/>
      <c r="H16" s="849"/>
      <c r="I16" s="849"/>
      <c r="J16" s="849"/>
      <c r="K16" s="849"/>
      <c r="L16" s="849"/>
      <c r="M16" s="849"/>
      <c r="N16" s="849"/>
      <c r="O16" s="849"/>
      <c r="P16" s="850"/>
      <c r="Q16" s="851"/>
      <c r="R16" s="852"/>
      <c r="S16" s="852"/>
      <c r="T16" s="852"/>
      <c r="U16" s="852"/>
      <c r="V16" s="852"/>
      <c r="W16" s="852"/>
      <c r="X16" s="852"/>
      <c r="Y16" s="852"/>
      <c r="Z16" s="852"/>
      <c r="AA16" s="852"/>
      <c r="AB16" s="852"/>
      <c r="AC16" s="852"/>
      <c r="AD16" s="852"/>
      <c r="AE16" s="853"/>
      <c r="AF16" s="854"/>
      <c r="AG16" s="855"/>
      <c r="AH16" s="855"/>
      <c r="AI16" s="855"/>
      <c r="AJ16" s="856"/>
      <c r="AK16" s="837"/>
      <c r="AL16" s="838"/>
      <c r="AM16" s="838"/>
      <c r="AN16" s="838"/>
      <c r="AO16" s="838"/>
      <c r="AP16" s="838"/>
      <c r="AQ16" s="838"/>
      <c r="AR16" s="838"/>
      <c r="AS16" s="838"/>
      <c r="AT16" s="838"/>
      <c r="AU16" s="839"/>
      <c r="AV16" s="839"/>
      <c r="AW16" s="839"/>
      <c r="AX16" s="839"/>
      <c r="AY16" s="840"/>
      <c r="AZ16" s="235"/>
      <c r="BA16" s="235"/>
      <c r="BB16" s="235"/>
      <c r="BC16" s="235"/>
      <c r="BD16" s="235"/>
      <c r="BE16" s="236"/>
      <c r="BF16" s="236"/>
      <c r="BG16" s="236"/>
      <c r="BH16" s="236"/>
      <c r="BI16" s="236"/>
      <c r="BJ16" s="236"/>
      <c r="BK16" s="236"/>
      <c r="BL16" s="236"/>
      <c r="BM16" s="236"/>
      <c r="BN16" s="236"/>
      <c r="BO16" s="236"/>
      <c r="BP16" s="236"/>
      <c r="BQ16" s="241">
        <v>10</v>
      </c>
      <c r="BR16" s="242"/>
      <c r="BS16" s="841"/>
      <c r="BT16" s="842"/>
      <c r="BU16" s="842"/>
      <c r="BV16" s="842"/>
      <c r="BW16" s="842"/>
      <c r="BX16" s="842"/>
      <c r="BY16" s="842"/>
      <c r="BZ16" s="842"/>
      <c r="CA16" s="842"/>
      <c r="CB16" s="842"/>
      <c r="CC16" s="842"/>
      <c r="CD16" s="842"/>
      <c r="CE16" s="842"/>
      <c r="CF16" s="842"/>
      <c r="CG16" s="843"/>
      <c r="CH16" s="844"/>
      <c r="CI16" s="845"/>
      <c r="CJ16" s="845"/>
      <c r="CK16" s="845"/>
      <c r="CL16" s="846"/>
      <c r="CM16" s="844"/>
      <c r="CN16" s="845"/>
      <c r="CO16" s="845"/>
      <c r="CP16" s="845"/>
      <c r="CQ16" s="846"/>
      <c r="CR16" s="844"/>
      <c r="CS16" s="845"/>
      <c r="CT16" s="845"/>
      <c r="CU16" s="845"/>
      <c r="CV16" s="846"/>
      <c r="CW16" s="844"/>
      <c r="CX16" s="845"/>
      <c r="CY16" s="845"/>
      <c r="CZ16" s="845"/>
      <c r="DA16" s="846"/>
      <c r="DB16" s="844"/>
      <c r="DC16" s="845"/>
      <c r="DD16" s="845"/>
      <c r="DE16" s="845"/>
      <c r="DF16" s="846"/>
      <c r="DG16" s="844"/>
      <c r="DH16" s="845"/>
      <c r="DI16" s="845"/>
      <c r="DJ16" s="845"/>
      <c r="DK16" s="846"/>
      <c r="DL16" s="844"/>
      <c r="DM16" s="845"/>
      <c r="DN16" s="845"/>
      <c r="DO16" s="845"/>
      <c r="DP16" s="846"/>
      <c r="DQ16" s="844"/>
      <c r="DR16" s="845"/>
      <c r="DS16" s="845"/>
      <c r="DT16" s="845"/>
      <c r="DU16" s="846"/>
      <c r="DV16" s="841"/>
      <c r="DW16" s="842"/>
      <c r="DX16" s="842"/>
      <c r="DY16" s="842"/>
      <c r="DZ16" s="847"/>
      <c r="EA16" s="237"/>
    </row>
    <row r="17" spans="1:131" s="238" customFormat="1" ht="26.25" customHeight="1" x14ac:dyDescent="0.2">
      <c r="A17" s="241">
        <v>11</v>
      </c>
      <c r="B17" s="848"/>
      <c r="C17" s="849"/>
      <c r="D17" s="849"/>
      <c r="E17" s="849"/>
      <c r="F17" s="849"/>
      <c r="G17" s="849"/>
      <c r="H17" s="849"/>
      <c r="I17" s="849"/>
      <c r="J17" s="849"/>
      <c r="K17" s="849"/>
      <c r="L17" s="849"/>
      <c r="M17" s="849"/>
      <c r="N17" s="849"/>
      <c r="O17" s="849"/>
      <c r="P17" s="850"/>
      <c r="Q17" s="851"/>
      <c r="R17" s="852"/>
      <c r="S17" s="852"/>
      <c r="T17" s="852"/>
      <c r="U17" s="852"/>
      <c r="V17" s="852"/>
      <c r="W17" s="852"/>
      <c r="X17" s="852"/>
      <c r="Y17" s="852"/>
      <c r="Z17" s="852"/>
      <c r="AA17" s="852"/>
      <c r="AB17" s="852"/>
      <c r="AC17" s="852"/>
      <c r="AD17" s="852"/>
      <c r="AE17" s="853"/>
      <c r="AF17" s="854"/>
      <c r="AG17" s="855"/>
      <c r="AH17" s="855"/>
      <c r="AI17" s="855"/>
      <c r="AJ17" s="856"/>
      <c r="AK17" s="837"/>
      <c r="AL17" s="838"/>
      <c r="AM17" s="838"/>
      <c r="AN17" s="838"/>
      <c r="AO17" s="838"/>
      <c r="AP17" s="838"/>
      <c r="AQ17" s="838"/>
      <c r="AR17" s="838"/>
      <c r="AS17" s="838"/>
      <c r="AT17" s="838"/>
      <c r="AU17" s="839"/>
      <c r="AV17" s="839"/>
      <c r="AW17" s="839"/>
      <c r="AX17" s="839"/>
      <c r="AY17" s="840"/>
      <c r="AZ17" s="235"/>
      <c r="BA17" s="235"/>
      <c r="BB17" s="235"/>
      <c r="BC17" s="235"/>
      <c r="BD17" s="235"/>
      <c r="BE17" s="236"/>
      <c r="BF17" s="236"/>
      <c r="BG17" s="236"/>
      <c r="BH17" s="236"/>
      <c r="BI17" s="236"/>
      <c r="BJ17" s="236"/>
      <c r="BK17" s="236"/>
      <c r="BL17" s="236"/>
      <c r="BM17" s="236"/>
      <c r="BN17" s="236"/>
      <c r="BO17" s="236"/>
      <c r="BP17" s="236"/>
      <c r="BQ17" s="241">
        <v>11</v>
      </c>
      <c r="BR17" s="242"/>
      <c r="BS17" s="841"/>
      <c r="BT17" s="842"/>
      <c r="BU17" s="842"/>
      <c r="BV17" s="842"/>
      <c r="BW17" s="842"/>
      <c r="BX17" s="842"/>
      <c r="BY17" s="842"/>
      <c r="BZ17" s="842"/>
      <c r="CA17" s="842"/>
      <c r="CB17" s="842"/>
      <c r="CC17" s="842"/>
      <c r="CD17" s="842"/>
      <c r="CE17" s="842"/>
      <c r="CF17" s="842"/>
      <c r="CG17" s="843"/>
      <c r="CH17" s="844"/>
      <c r="CI17" s="845"/>
      <c r="CJ17" s="845"/>
      <c r="CK17" s="845"/>
      <c r="CL17" s="846"/>
      <c r="CM17" s="844"/>
      <c r="CN17" s="845"/>
      <c r="CO17" s="845"/>
      <c r="CP17" s="845"/>
      <c r="CQ17" s="846"/>
      <c r="CR17" s="844"/>
      <c r="CS17" s="845"/>
      <c r="CT17" s="845"/>
      <c r="CU17" s="845"/>
      <c r="CV17" s="846"/>
      <c r="CW17" s="844"/>
      <c r="CX17" s="845"/>
      <c r="CY17" s="845"/>
      <c r="CZ17" s="845"/>
      <c r="DA17" s="846"/>
      <c r="DB17" s="844"/>
      <c r="DC17" s="845"/>
      <c r="DD17" s="845"/>
      <c r="DE17" s="845"/>
      <c r="DF17" s="846"/>
      <c r="DG17" s="844"/>
      <c r="DH17" s="845"/>
      <c r="DI17" s="845"/>
      <c r="DJ17" s="845"/>
      <c r="DK17" s="846"/>
      <c r="DL17" s="844"/>
      <c r="DM17" s="845"/>
      <c r="DN17" s="845"/>
      <c r="DO17" s="845"/>
      <c r="DP17" s="846"/>
      <c r="DQ17" s="844"/>
      <c r="DR17" s="845"/>
      <c r="DS17" s="845"/>
      <c r="DT17" s="845"/>
      <c r="DU17" s="846"/>
      <c r="DV17" s="841"/>
      <c r="DW17" s="842"/>
      <c r="DX17" s="842"/>
      <c r="DY17" s="842"/>
      <c r="DZ17" s="847"/>
      <c r="EA17" s="237"/>
    </row>
    <row r="18" spans="1:131" s="238" customFormat="1" ht="26.25" customHeight="1" x14ac:dyDescent="0.2">
      <c r="A18" s="241">
        <v>12</v>
      </c>
      <c r="B18" s="848"/>
      <c r="C18" s="849"/>
      <c r="D18" s="849"/>
      <c r="E18" s="849"/>
      <c r="F18" s="849"/>
      <c r="G18" s="849"/>
      <c r="H18" s="849"/>
      <c r="I18" s="849"/>
      <c r="J18" s="849"/>
      <c r="K18" s="849"/>
      <c r="L18" s="849"/>
      <c r="M18" s="849"/>
      <c r="N18" s="849"/>
      <c r="O18" s="849"/>
      <c r="P18" s="850"/>
      <c r="Q18" s="851"/>
      <c r="R18" s="852"/>
      <c r="S18" s="852"/>
      <c r="T18" s="852"/>
      <c r="U18" s="852"/>
      <c r="V18" s="852"/>
      <c r="W18" s="852"/>
      <c r="X18" s="852"/>
      <c r="Y18" s="852"/>
      <c r="Z18" s="852"/>
      <c r="AA18" s="852"/>
      <c r="AB18" s="852"/>
      <c r="AC18" s="852"/>
      <c r="AD18" s="852"/>
      <c r="AE18" s="853"/>
      <c r="AF18" s="854"/>
      <c r="AG18" s="855"/>
      <c r="AH18" s="855"/>
      <c r="AI18" s="855"/>
      <c r="AJ18" s="856"/>
      <c r="AK18" s="837"/>
      <c r="AL18" s="838"/>
      <c r="AM18" s="838"/>
      <c r="AN18" s="838"/>
      <c r="AO18" s="838"/>
      <c r="AP18" s="838"/>
      <c r="AQ18" s="838"/>
      <c r="AR18" s="838"/>
      <c r="AS18" s="838"/>
      <c r="AT18" s="838"/>
      <c r="AU18" s="839"/>
      <c r="AV18" s="839"/>
      <c r="AW18" s="839"/>
      <c r="AX18" s="839"/>
      <c r="AY18" s="840"/>
      <c r="AZ18" s="235"/>
      <c r="BA18" s="235"/>
      <c r="BB18" s="235"/>
      <c r="BC18" s="235"/>
      <c r="BD18" s="235"/>
      <c r="BE18" s="236"/>
      <c r="BF18" s="236"/>
      <c r="BG18" s="236"/>
      <c r="BH18" s="236"/>
      <c r="BI18" s="236"/>
      <c r="BJ18" s="236"/>
      <c r="BK18" s="236"/>
      <c r="BL18" s="236"/>
      <c r="BM18" s="236"/>
      <c r="BN18" s="236"/>
      <c r="BO18" s="236"/>
      <c r="BP18" s="236"/>
      <c r="BQ18" s="241">
        <v>12</v>
      </c>
      <c r="BR18" s="242"/>
      <c r="BS18" s="841"/>
      <c r="BT18" s="842"/>
      <c r="BU18" s="842"/>
      <c r="BV18" s="842"/>
      <c r="BW18" s="842"/>
      <c r="BX18" s="842"/>
      <c r="BY18" s="842"/>
      <c r="BZ18" s="842"/>
      <c r="CA18" s="842"/>
      <c r="CB18" s="842"/>
      <c r="CC18" s="842"/>
      <c r="CD18" s="842"/>
      <c r="CE18" s="842"/>
      <c r="CF18" s="842"/>
      <c r="CG18" s="843"/>
      <c r="CH18" s="844"/>
      <c r="CI18" s="845"/>
      <c r="CJ18" s="845"/>
      <c r="CK18" s="845"/>
      <c r="CL18" s="846"/>
      <c r="CM18" s="844"/>
      <c r="CN18" s="845"/>
      <c r="CO18" s="845"/>
      <c r="CP18" s="845"/>
      <c r="CQ18" s="846"/>
      <c r="CR18" s="844"/>
      <c r="CS18" s="845"/>
      <c r="CT18" s="845"/>
      <c r="CU18" s="845"/>
      <c r="CV18" s="846"/>
      <c r="CW18" s="844"/>
      <c r="CX18" s="845"/>
      <c r="CY18" s="845"/>
      <c r="CZ18" s="845"/>
      <c r="DA18" s="846"/>
      <c r="DB18" s="844"/>
      <c r="DC18" s="845"/>
      <c r="DD18" s="845"/>
      <c r="DE18" s="845"/>
      <c r="DF18" s="846"/>
      <c r="DG18" s="844"/>
      <c r="DH18" s="845"/>
      <c r="DI18" s="845"/>
      <c r="DJ18" s="845"/>
      <c r="DK18" s="846"/>
      <c r="DL18" s="844"/>
      <c r="DM18" s="845"/>
      <c r="DN18" s="845"/>
      <c r="DO18" s="845"/>
      <c r="DP18" s="846"/>
      <c r="DQ18" s="844"/>
      <c r="DR18" s="845"/>
      <c r="DS18" s="845"/>
      <c r="DT18" s="845"/>
      <c r="DU18" s="846"/>
      <c r="DV18" s="841"/>
      <c r="DW18" s="842"/>
      <c r="DX18" s="842"/>
      <c r="DY18" s="842"/>
      <c r="DZ18" s="847"/>
      <c r="EA18" s="237"/>
    </row>
    <row r="19" spans="1:131" s="238" customFormat="1" ht="26.25" customHeight="1" x14ac:dyDescent="0.2">
      <c r="A19" s="241">
        <v>13</v>
      </c>
      <c r="B19" s="848"/>
      <c r="C19" s="849"/>
      <c r="D19" s="849"/>
      <c r="E19" s="849"/>
      <c r="F19" s="849"/>
      <c r="G19" s="849"/>
      <c r="H19" s="849"/>
      <c r="I19" s="849"/>
      <c r="J19" s="849"/>
      <c r="K19" s="849"/>
      <c r="L19" s="849"/>
      <c r="M19" s="849"/>
      <c r="N19" s="849"/>
      <c r="O19" s="849"/>
      <c r="P19" s="850"/>
      <c r="Q19" s="851"/>
      <c r="R19" s="852"/>
      <c r="S19" s="852"/>
      <c r="T19" s="852"/>
      <c r="U19" s="852"/>
      <c r="V19" s="852"/>
      <c r="W19" s="852"/>
      <c r="X19" s="852"/>
      <c r="Y19" s="852"/>
      <c r="Z19" s="852"/>
      <c r="AA19" s="852"/>
      <c r="AB19" s="852"/>
      <c r="AC19" s="852"/>
      <c r="AD19" s="852"/>
      <c r="AE19" s="853"/>
      <c r="AF19" s="854"/>
      <c r="AG19" s="855"/>
      <c r="AH19" s="855"/>
      <c r="AI19" s="855"/>
      <c r="AJ19" s="856"/>
      <c r="AK19" s="837"/>
      <c r="AL19" s="838"/>
      <c r="AM19" s="838"/>
      <c r="AN19" s="838"/>
      <c r="AO19" s="838"/>
      <c r="AP19" s="838"/>
      <c r="AQ19" s="838"/>
      <c r="AR19" s="838"/>
      <c r="AS19" s="838"/>
      <c r="AT19" s="838"/>
      <c r="AU19" s="839"/>
      <c r="AV19" s="839"/>
      <c r="AW19" s="839"/>
      <c r="AX19" s="839"/>
      <c r="AY19" s="840"/>
      <c r="AZ19" s="235"/>
      <c r="BA19" s="235"/>
      <c r="BB19" s="235"/>
      <c r="BC19" s="235"/>
      <c r="BD19" s="235"/>
      <c r="BE19" s="236"/>
      <c r="BF19" s="236"/>
      <c r="BG19" s="236"/>
      <c r="BH19" s="236"/>
      <c r="BI19" s="236"/>
      <c r="BJ19" s="236"/>
      <c r="BK19" s="236"/>
      <c r="BL19" s="236"/>
      <c r="BM19" s="236"/>
      <c r="BN19" s="236"/>
      <c r="BO19" s="236"/>
      <c r="BP19" s="236"/>
      <c r="BQ19" s="241">
        <v>13</v>
      </c>
      <c r="BR19" s="242"/>
      <c r="BS19" s="841"/>
      <c r="BT19" s="842"/>
      <c r="BU19" s="842"/>
      <c r="BV19" s="842"/>
      <c r="BW19" s="842"/>
      <c r="BX19" s="842"/>
      <c r="BY19" s="842"/>
      <c r="BZ19" s="842"/>
      <c r="CA19" s="842"/>
      <c r="CB19" s="842"/>
      <c r="CC19" s="842"/>
      <c r="CD19" s="842"/>
      <c r="CE19" s="842"/>
      <c r="CF19" s="842"/>
      <c r="CG19" s="843"/>
      <c r="CH19" s="844"/>
      <c r="CI19" s="845"/>
      <c r="CJ19" s="845"/>
      <c r="CK19" s="845"/>
      <c r="CL19" s="846"/>
      <c r="CM19" s="844"/>
      <c r="CN19" s="845"/>
      <c r="CO19" s="845"/>
      <c r="CP19" s="845"/>
      <c r="CQ19" s="846"/>
      <c r="CR19" s="844"/>
      <c r="CS19" s="845"/>
      <c r="CT19" s="845"/>
      <c r="CU19" s="845"/>
      <c r="CV19" s="846"/>
      <c r="CW19" s="844"/>
      <c r="CX19" s="845"/>
      <c r="CY19" s="845"/>
      <c r="CZ19" s="845"/>
      <c r="DA19" s="846"/>
      <c r="DB19" s="844"/>
      <c r="DC19" s="845"/>
      <c r="DD19" s="845"/>
      <c r="DE19" s="845"/>
      <c r="DF19" s="846"/>
      <c r="DG19" s="844"/>
      <c r="DH19" s="845"/>
      <c r="DI19" s="845"/>
      <c r="DJ19" s="845"/>
      <c r="DK19" s="846"/>
      <c r="DL19" s="844"/>
      <c r="DM19" s="845"/>
      <c r="DN19" s="845"/>
      <c r="DO19" s="845"/>
      <c r="DP19" s="846"/>
      <c r="DQ19" s="844"/>
      <c r="DR19" s="845"/>
      <c r="DS19" s="845"/>
      <c r="DT19" s="845"/>
      <c r="DU19" s="846"/>
      <c r="DV19" s="841"/>
      <c r="DW19" s="842"/>
      <c r="DX19" s="842"/>
      <c r="DY19" s="842"/>
      <c r="DZ19" s="847"/>
      <c r="EA19" s="237"/>
    </row>
    <row r="20" spans="1:131" s="238" customFormat="1" ht="26.25" customHeight="1" x14ac:dyDescent="0.2">
      <c r="A20" s="241">
        <v>14</v>
      </c>
      <c r="B20" s="848"/>
      <c r="C20" s="849"/>
      <c r="D20" s="849"/>
      <c r="E20" s="849"/>
      <c r="F20" s="849"/>
      <c r="G20" s="849"/>
      <c r="H20" s="849"/>
      <c r="I20" s="849"/>
      <c r="J20" s="849"/>
      <c r="K20" s="849"/>
      <c r="L20" s="849"/>
      <c r="M20" s="849"/>
      <c r="N20" s="849"/>
      <c r="O20" s="849"/>
      <c r="P20" s="850"/>
      <c r="Q20" s="851"/>
      <c r="R20" s="852"/>
      <c r="S20" s="852"/>
      <c r="T20" s="852"/>
      <c r="U20" s="852"/>
      <c r="V20" s="852"/>
      <c r="W20" s="852"/>
      <c r="X20" s="852"/>
      <c r="Y20" s="852"/>
      <c r="Z20" s="852"/>
      <c r="AA20" s="852"/>
      <c r="AB20" s="852"/>
      <c r="AC20" s="852"/>
      <c r="AD20" s="852"/>
      <c r="AE20" s="853"/>
      <c r="AF20" s="854"/>
      <c r="AG20" s="855"/>
      <c r="AH20" s="855"/>
      <c r="AI20" s="855"/>
      <c r="AJ20" s="856"/>
      <c r="AK20" s="837"/>
      <c r="AL20" s="838"/>
      <c r="AM20" s="838"/>
      <c r="AN20" s="838"/>
      <c r="AO20" s="838"/>
      <c r="AP20" s="838"/>
      <c r="AQ20" s="838"/>
      <c r="AR20" s="838"/>
      <c r="AS20" s="838"/>
      <c r="AT20" s="838"/>
      <c r="AU20" s="839"/>
      <c r="AV20" s="839"/>
      <c r="AW20" s="839"/>
      <c r="AX20" s="839"/>
      <c r="AY20" s="840"/>
      <c r="AZ20" s="235"/>
      <c r="BA20" s="235"/>
      <c r="BB20" s="235"/>
      <c r="BC20" s="235"/>
      <c r="BD20" s="235"/>
      <c r="BE20" s="236"/>
      <c r="BF20" s="236"/>
      <c r="BG20" s="236"/>
      <c r="BH20" s="236"/>
      <c r="BI20" s="236"/>
      <c r="BJ20" s="236"/>
      <c r="BK20" s="236"/>
      <c r="BL20" s="236"/>
      <c r="BM20" s="236"/>
      <c r="BN20" s="236"/>
      <c r="BO20" s="236"/>
      <c r="BP20" s="236"/>
      <c r="BQ20" s="241">
        <v>14</v>
      </c>
      <c r="BR20" s="242"/>
      <c r="BS20" s="841"/>
      <c r="BT20" s="842"/>
      <c r="BU20" s="842"/>
      <c r="BV20" s="842"/>
      <c r="BW20" s="842"/>
      <c r="BX20" s="842"/>
      <c r="BY20" s="842"/>
      <c r="BZ20" s="842"/>
      <c r="CA20" s="842"/>
      <c r="CB20" s="842"/>
      <c r="CC20" s="842"/>
      <c r="CD20" s="842"/>
      <c r="CE20" s="842"/>
      <c r="CF20" s="842"/>
      <c r="CG20" s="843"/>
      <c r="CH20" s="844"/>
      <c r="CI20" s="845"/>
      <c r="CJ20" s="845"/>
      <c r="CK20" s="845"/>
      <c r="CL20" s="846"/>
      <c r="CM20" s="844"/>
      <c r="CN20" s="845"/>
      <c r="CO20" s="845"/>
      <c r="CP20" s="845"/>
      <c r="CQ20" s="846"/>
      <c r="CR20" s="844"/>
      <c r="CS20" s="845"/>
      <c r="CT20" s="845"/>
      <c r="CU20" s="845"/>
      <c r="CV20" s="846"/>
      <c r="CW20" s="844"/>
      <c r="CX20" s="845"/>
      <c r="CY20" s="845"/>
      <c r="CZ20" s="845"/>
      <c r="DA20" s="846"/>
      <c r="DB20" s="844"/>
      <c r="DC20" s="845"/>
      <c r="DD20" s="845"/>
      <c r="DE20" s="845"/>
      <c r="DF20" s="846"/>
      <c r="DG20" s="844"/>
      <c r="DH20" s="845"/>
      <c r="DI20" s="845"/>
      <c r="DJ20" s="845"/>
      <c r="DK20" s="846"/>
      <c r="DL20" s="844"/>
      <c r="DM20" s="845"/>
      <c r="DN20" s="845"/>
      <c r="DO20" s="845"/>
      <c r="DP20" s="846"/>
      <c r="DQ20" s="844"/>
      <c r="DR20" s="845"/>
      <c r="DS20" s="845"/>
      <c r="DT20" s="845"/>
      <c r="DU20" s="846"/>
      <c r="DV20" s="841"/>
      <c r="DW20" s="842"/>
      <c r="DX20" s="842"/>
      <c r="DY20" s="842"/>
      <c r="DZ20" s="847"/>
      <c r="EA20" s="237"/>
    </row>
    <row r="21" spans="1:131" s="238" customFormat="1" ht="26.25" customHeight="1" thickBot="1" x14ac:dyDescent="0.25">
      <c r="A21" s="241">
        <v>15</v>
      </c>
      <c r="B21" s="848"/>
      <c r="C21" s="849"/>
      <c r="D21" s="849"/>
      <c r="E21" s="849"/>
      <c r="F21" s="849"/>
      <c r="G21" s="849"/>
      <c r="H21" s="849"/>
      <c r="I21" s="849"/>
      <c r="J21" s="849"/>
      <c r="K21" s="849"/>
      <c r="L21" s="849"/>
      <c r="M21" s="849"/>
      <c r="N21" s="849"/>
      <c r="O21" s="849"/>
      <c r="P21" s="850"/>
      <c r="Q21" s="851"/>
      <c r="R21" s="852"/>
      <c r="S21" s="852"/>
      <c r="T21" s="852"/>
      <c r="U21" s="852"/>
      <c r="V21" s="852"/>
      <c r="W21" s="852"/>
      <c r="X21" s="852"/>
      <c r="Y21" s="852"/>
      <c r="Z21" s="852"/>
      <c r="AA21" s="852"/>
      <c r="AB21" s="852"/>
      <c r="AC21" s="852"/>
      <c r="AD21" s="852"/>
      <c r="AE21" s="853"/>
      <c r="AF21" s="854"/>
      <c r="AG21" s="855"/>
      <c r="AH21" s="855"/>
      <c r="AI21" s="855"/>
      <c r="AJ21" s="856"/>
      <c r="AK21" s="837"/>
      <c r="AL21" s="838"/>
      <c r="AM21" s="838"/>
      <c r="AN21" s="838"/>
      <c r="AO21" s="838"/>
      <c r="AP21" s="838"/>
      <c r="AQ21" s="838"/>
      <c r="AR21" s="838"/>
      <c r="AS21" s="838"/>
      <c r="AT21" s="838"/>
      <c r="AU21" s="839"/>
      <c r="AV21" s="839"/>
      <c r="AW21" s="839"/>
      <c r="AX21" s="839"/>
      <c r="AY21" s="840"/>
      <c r="AZ21" s="235"/>
      <c r="BA21" s="235"/>
      <c r="BB21" s="235"/>
      <c r="BC21" s="235"/>
      <c r="BD21" s="235"/>
      <c r="BE21" s="236"/>
      <c r="BF21" s="236"/>
      <c r="BG21" s="236"/>
      <c r="BH21" s="236"/>
      <c r="BI21" s="236"/>
      <c r="BJ21" s="236"/>
      <c r="BK21" s="236"/>
      <c r="BL21" s="236"/>
      <c r="BM21" s="236"/>
      <c r="BN21" s="236"/>
      <c r="BO21" s="236"/>
      <c r="BP21" s="236"/>
      <c r="BQ21" s="241">
        <v>15</v>
      </c>
      <c r="BR21" s="242"/>
      <c r="BS21" s="841"/>
      <c r="BT21" s="842"/>
      <c r="BU21" s="842"/>
      <c r="BV21" s="842"/>
      <c r="BW21" s="842"/>
      <c r="BX21" s="842"/>
      <c r="BY21" s="842"/>
      <c r="BZ21" s="842"/>
      <c r="CA21" s="842"/>
      <c r="CB21" s="842"/>
      <c r="CC21" s="842"/>
      <c r="CD21" s="842"/>
      <c r="CE21" s="842"/>
      <c r="CF21" s="842"/>
      <c r="CG21" s="843"/>
      <c r="CH21" s="844"/>
      <c r="CI21" s="845"/>
      <c r="CJ21" s="845"/>
      <c r="CK21" s="845"/>
      <c r="CL21" s="846"/>
      <c r="CM21" s="844"/>
      <c r="CN21" s="845"/>
      <c r="CO21" s="845"/>
      <c r="CP21" s="845"/>
      <c r="CQ21" s="846"/>
      <c r="CR21" s="844"/>
      <c r="CS21" s="845"/>
      <c r="CT21" s="845"/>
      <c r="CU21" s="845"/>
      <c r="CV21" s="846"/>
      <c r="CW21" s="844"/>
      <c r="CX21" s="845"/>
      <c r="CY21" s="845"/>
      <c r="CZ21" s="845"/>
      <c r="DA21" s="846"/>
      <c r="DB21" s="844"/>
      <c r="DC21" s="845"/>
      <c r="DD21" s="845"/>
      <c r="DE21" s="845"/>
      <c r="DF21" s="846"/>
      <c r="DG21" s="844"/>
      <c r="DH21" s="845"/>
      <c r="DI21" s="845"/>
      <c r="DJ21" s="845"/>
      <c r="DK21" s="846"/>
      <c r="DL21" s="844"/>
      <c r="DM21" s="845"/>
      <c r="DN21" s="845"/>
      <c r="DO21" s="845"/>
      <c r="DP21" s="846"/>
      <c r="DQ21" s="844"/>
      <c r="DR21" s="845"/>
      <c r="DS21" s="845"/>
      <c r="DT21" s="845"/>
      <c r="DU21" s="846"/>
      <c r="DV21" s="841"/>
      <c r="DW21" s="842"/>
      <c r="DX21" s="842"/>
      <c r="DY21" s="842"/>
      <c r="DZ21" s="847"/>
      <c r="EA21" s="237"/>
    </row>
    <row r="22" spans="1:131" s="238" customFormat="1" ht="26.25" customHeight="1" x14ac:dyDescent="0.2">
      <c r="A22" s="241">
        <v>16</v>
      </c>
      <c r="B22" s="848"/>
      <c r="C22" s="849"/>
      <c r="D22" s="849"/>
      <c r="E22" s="849"/>
      <c r="F22" s="849"/>
      <c r="G22" s="849"/>
      <c r="H22" s="849"/>
      <c r="I22" s="849"/>
      <c r="J22" s="849"/>
      <c r="K22" s="849"/>
      <c r="L22" s="849"/>
      <c r="M22" s="849"/>
      <c r="N22" s="849"/>
      <c r="O22" s="849"/>
      <c r="P22" s="850"/>
      <c r="Q22" s="867"/>
      <c r="R22" s="868"/>
      <c r="S22" s="868"/>
      <c r="T22" s="868"/>
      <c r="U22" s="868"/>
      <c r="V22" s="868"/>
      <c r="W22" s="868"/>
      <c r="X22" s="868"/>
      <c r="Y22" s="868"/>
      <c r="Z22" s="868"/>
      <c r="AA22" s="868"/>
      <c r="AB22" s="868"/>
      <c r="AC22" s="868"/>
      <c r="AD22" s="868"/>
      <c r="AE22" s="869"/>
      <c r="AF22" s="854"/>
      <c r="AG22" s="855"/>
      <c r="AH22" s="855"/>
      <c r="AI22" s="855"/>
      <c r="AJ22" s="856"/>
      <c r="AK22" s="870"/>
      <c r="AL22" s="871"/>
      <c r="AM22" s="871"/>
      <c r="AN22" s="871"/>
      <c r="AO22" s="871"/>
      <c r="AP22" s="871"/>
      <c r="AQ22" s="871"/>
      <c r="AR22" s="871"/>
      <c r="AS22" s="871"/>
      <c r="AT22" s="871"/>
      <c r="AU22" s="872"/>
      <c r="AV22" s="872"/>
      <c r="AW22" s="872"/>
      <c r="AX22" s="872"/>
      <c r="AY22" s="873"/>
      <c r="AZ22" s="874" t="s">
        <v>393</v>
      </c>
      <c r="BA22" s="874"/>
      <c r="BB22" s="874"/>
      <c r="BC22" s="874"/>
      <c r="BD22" s="875"/>
      <c r="BE22" s="236"/>
      <c r="BF22" s="236"/>
      <c r="BG22" s="236"/>
      <c r="BH22" s="236"/>
      <c r="BI22" s="236"/>
      <c r="BJ22" s="236"/>
      <c r="BK22" s="236"/>
      <c r="BL22" s="236"/>
      <c r="BM22" s="236"/>
      <c r="BN22" s="236"/>
      <c r="BO22" s="236"/>
      <c r="BP22" s="236"/>
      <c r="BQ22" s="241">
        <v>16</v>
      </c>
      <c r="BR22" s="242"/>
      <c r="BS22" s="841"/>
      <c r="BT22" s="842"/>
      <c r="BU22" s="842"/>
      <c r="BV22" s="842"/>
      <c r="BW22" s="842"/>
      <c r="BX22" s="842"/>
      <c r="BY22" s="842"/>
      <c r="BZ22" s="842"/>
      <c r="CA22" s="842"/>
      <c r="CB22" s="842"/>
      <c r="CC22" s="842"/>
      <c r="CD22" s="842"/>
      <c r="CE22" s="842"/>
      <c r="CF22" s="842"/>
      <c r="CG22" s="843"/>
      <c r="CH22" s="844"/>
      <c r="CI22" s="845"/>
      <c r="CJ22" s="845"/>
      <c r="CK22" s="845"/>
      <c r="CL22" s="846"/>
      <c r="CM22" s="844"/>
      <c r="CN22" s="845"/>
      <c r="CO22" s="845"/>
      <c r="CP22" s="845"/>
      <c r="CQ22" s="846"/>
      <c r="CR22" s="844"/>
      <c r="CS22" s="845"/>
      <c r="CT22" s="845"/>
      <c r="CU22" s="845"/>
      <c r="CV22" s="846"/>
      <c r="CW22" s="844"/>
      <c r="CX22" s="845"/>
      <c r="CY22" s="845"/>
      <c r="CZ22" s="845"/>
      <c r="DA22" s="846"/>
      <c r="DB22" s="844"/>
      <c r="DC22" s="845"/>
      <c r="DD22" s="845"/>
      <c r="DE22" s="845"/>
      <c r="DF22" s="846"/>
      <c r="DG22" s="844"/>
      <c r="DH22" s="845"/>
      <c r="DI22" s="845"/>
      <c r="DJ22" s="845"/>
      <c r="DK22" s="846"/>
      <c r="DL22" s="844"/>
      <c r="DM22" s="845"/>
      <c r="DN22" s="845"/>
      <c r="DO22" s="845"/>
      <c r="DP22" s="846"/>
      <c r="DQ22" s="844"/>
      <c r="DR22" s="845"/>
      <c r="DS22" s="845"/>
      <c r="DT22" s="845"/>
      <c r="DU22" s="846"/>
      <c r="DV22" s="841"/>
      <c r="DW22" s="842"/>
      <c r="DX22" s="842"/>
      <c r="DY22" s="842"/>
      <c r="DZ22" s="847"/>
      <c r="EA22" s="237"/>
    </row>
    <row r="23" spans="1:131" s="238" customFormat="1" ht="26.25" customHeight="1" thickBot="1" x14ac:dyDescent="0.25">
      <c r="A23" s="243" t="s">
        <v>394</v>
      </c>
      <c r="B23" s="857" t="s">
        <v>395</v>
      </c>
      <c r="C23" s="858"/>
      <c r="D23" s="858"/>
      <c r="E23" s="858"/>
      <c r="F23" s="858"/>
      <c r="G23" s="858"/>
      <c r="H23" s="858"/>
      <c r="I23" s="858"/>
      <c r="J23" s="858"/>
      <c r="K23" s="858"/>
      <c r="L23" s="858"/>
      <c r="M23" s="858"/>
      <c r="N23" s="858"/>
      <c r="O23" s="858"/>
      <c r="P23" s="859"/>
      <c r="Q23" s="860">
        <v>5852</v>
      </c>
      <c r="R23" s="861"/>
      <c r="S23" s="861"/>
      <c r="T23" s="861"/>
      <c r="U23" s="861"/>
      <c r="V23" s="861">
        <v>5089</v>
      </c>
      <c r="W23" s="861"/>
      <c r="X23" s="861"/>
      <c r="Y23" s="861"/>
      <c r="Z23" s="861"/>
      <c r="AA23" s="861">
        <v>763</v>
      </c>
      <c r="AB23" s="861"/>
      <c r="AC23" s="861"/>
      <c r="AD23" s="861"/>
      <c r="AE23" s="862"/>
      <c r="AF23" s="863">
        <v>622</v>
      </c>
      <c r="AG23" s="861"/>
      <c r="AH23" s="861"/>
      <c r="AI23" s="861"/>
      <c r="AJ23" s="864"/>
      <c r="AK23" s="865"/>
      <c r="AL23" s="866"/>
      <c r="AM23" s="866"/>
      <c r="AN23" s="866"/>
      <c r="AO23" s="866"/>
      <c r="AP23" s="861">
        <v>4897</v>
      </c>
      <c r="AQ23" s="861"/>
      <c r="AR23" s="861"/>
      <c r="AS23" s="861"/>
      <c r="AT23" s="861"/>
      <c r="AU23" s="877"/>
      <c r="AV23" s="877"/>
      <c r="AW23" s="877"/>
      <c r="AX23" s="877"/>
      <c r="AY23" s="878"/>
      <c r="AZ23" s="879" t="s">
        <v>396</v>
      </c>
      <c r="BA23" s="880"/>
      <c r="BB23" s="880"/>
      <c r="BC23" s="880"/>
      <c r="BD23" s="881"/>
      <c r="BE23" s="236"/>
      <c r="BF23" s="236"/>
      <c r="BG23" s="236"/>
      <c r="BH23" s="236"/>
      <c r="BI23" s="236"/>
      <c r="BJ23" s="236"/>
      <c r="BK23" s="236"/>
      <c r="BL23" s="236"/>
      <c r="BM23" s="236"/>
      <c r="BN23" s="236"/>
      <c r="BO23" s="236"/>
      <c r="BP23" s="236"/>
      <c r="BQ23" s="241">
        <v>17</v>
      </c>
      <c r="BR23" s="242"/>
      <c r="BS23" s="841"/>
      <c r="BT23" s="842"/>
      <c r="BU23" s="842"/>
      <c r="BV23" s="842"/>
      <c r="BW23" s="842"/>
      <c r="BX23" s="842"/>
      <c r="BY23" s="842"/>
      <c r="BZ23" s="842"/>
      <c r="CA23" s="842"/>
      <c r="CB23" s="842"/>
      <c r="CC23" s="842"/>
      <c r="CD23" s="842"/>
      <c r="CE23" s="842"/>
      <c r="CF23" s="842"/>
      <c r="CG23" s="843"/>
      <c r="CH23" s="844"/>
      <c r="CI23" s="845"/>
      <c r="CJ23" s="845"/>
      <c r="CK23" s="845"/>
      <c r="CL23" s="846"/>
      <c r="CM23" s="844"/>
      <c r="CN23" s="845"/>
      <c r="CO23" s="845"/>
      <c r="CP23" s="845"/>
      <c r="CQ23" s="846"/>
      <c r="CR23" s="844"/>
      <c r="CS23" s="845"/>
      <c r="CT23" s="845"/>
      <c r="CU23" s="845"/>
      <c r="CV23" s="846"/>
      <c r="CW23" s="844"/>
      <c r="CX23" s="845"/>
      <c r="CY23" s="845"/>
      <c r="CZ23" s="845"/>
      <c r="DA23" s="846"/>
      <c r="DB23" s="844"/>
      <c r="DC23" s="845"/>
      <c r="DD23" s="845"/>
      <c r="DE23" s="845"/>
      <c r="DF23" s="846"/>
      <c r="DG23" s="844"/>
      <c r="DH23" s="845"/>
      <c r="DI23" s="845"/>
      <c r="DJ23" s="845"/>
      <c r="DK23" s="846"/>
      <c r="DL23" s="844"/>
      <c r="DM23" s="845"/>
      <c r="DN23" s="845"/>
      <c r="DO23" s="845"/>
      <c r="DP23" s="846"/>
      <c r="DQ23" s="844"/>
      <c r="DR23" s="845"/>
      <c r="DS23" s="845"/>
      <c r="DT23" s="845"/>
      <c r="DU23" s="846"/>
      <c r="DV23" s="841"/>
      <c r="DW23" s="842"/>
      <c r="DX23" s="842"/>
      <c r="DY23" s="842"/>
      <c r="DZ23" s="847"/>
      <c r="EA23" s="237"/>
    </row>
    <row r="24" spans="1:131" s="238" customFormat="1" ht="26.25" customHeight="1" x14ac:dyDescent="0.2">
      <c r="A24" s="876" t="s">
        <v>397</v>
      </c>
      <c r="B24" s="876"/>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876"/>
      <c r="AZ24" s="235"/>
      <c r="BA24" s="235"/>
      <c r="BB24" s="235"/>
      <c r="BC24" s="235"/>
      <c r="BD24" s="235"/>
      <c r="BE24" s="236"/>
      <c r="BF24" s="236"/>
      <c r="BG24" s="236"/>
      <c r="BH24" s="236"/>
      <c r="BI24" s="236"/>
      <c r="BJ24" s="236"/>
      <c r="BK24" s="236"/>
      <c r="BL24" s="236"/>
      <c r="BM24" s="236"/>
      <c r="BN24" s="236"/>
      <c r="BO24" s="236"/>
      <c r="BP24" s="236"/>
      <c r="BQ24" s="241">
        <v>18</v>
      </c>
      <c r="BR24" s="242"/>
      <c r="BS24" s="841"/>
      <c r="BT24" s="842"/>
      <c r="BU24" s="842"/>
      <c r="BV24" s="842"/>
      <c r="BW24" s="842"/>
      <c r="BX24" s="842"/>
      <c r="BY24" s="842"/>
      <c r="BZ24" s="842"/>
      <c r="CA24" s="842"/>
      <c r="CB24" s="842"/>
      <c r="CC24" s="842"/>
      <c r="CD24" s="842"/>
      <c r="CE24" s="842"/>
      <c r="CF24" s="842"/>
      <c r="CG24" s="843"/>
      <c r="CH24" s="844"/>
      <c r="CI24" s="845"/>
      <c r="CJ24" s="845"/>
      <c r="CK24" s="845"/>
      <c r="CL24" s="846"/>
      <c r="CM24" s="844"/>
      <c r="CN24" s="845"/>
      <c r="CO24" s="845"/>
      <c r="CP24" s="845"/>
      <c r="CQ24" s="846"/>
      <c r="CR24" s="844"/>
      <c r="CS24" s="845"/>
      <c r="CT24" s="845"/>
      <c r="CU24" s="845"/>
      <c r="CV24" s="846"/>
      <c r="CW24" s="844"/>
      <c r="CX24" s="845"/>
      <c r="CY24" s="845"/>
      <c r="CZ24" s="845"/>
      <c r="DA24" s="846"/>
      <c r="DB24" s="844"/>
      <c r="DC24" s="845"/>
      <c r="DD24" s="845"/>
      <c r="DE24" s="845"/>
      <c r="DF24" s="846"/>
      <c r="DG24" s="844"/>
      <c r="DH24" s="845"/>
      <c r="DI24" s="845"/>
      <c r="DJ24" s="845"/>
      <c r="DK24" s="846"/>
      <c r="DL24" s="844"/>
      <c r="DM24" s="845"/>
      <c r="DN24" s="845"/>
      <c r="DO24" s="845"/>
      <c r="DP24" s="846"/>
      <c r="DQ24" s="844"/>
      <c r="DR24" s="845"/>
      <c r="DS24" s="845"/>
      <c r="DT24" s="845"/>
      <c r="DU24" s="846"/>
      <c r="DV24" s="841"/>
      <c r="DW24" s="842"/>
      <c r="DX24" s="842"/>
      <c r="DY24" s="842"/>
      <c r="DZ24" s="847"/>
      <c r="EA24" s="237"/>
    </row>
    <row r="25" spans="1:131" ht="26.25" customHeight="1" thickBot="1" x14ac:dyDescent="0.25">
      <c r="A25" s="793" t="s">
        <v>398</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235"/>
      <c r="BK25" s="235"/>
      <c r="BL25" s="235"/>
      <c r="BM25" s="235"/>
      <c r="BN25" s="235"/>
      <c r="BO25" s="244"/>
      <c r="BP25" s="244"/>
      <c r="BQ25" s="241">
        <v>19</v>
      </c>
      <c r="BR25" s="242"/>
      <c r="BS25" s="841"/>
      <c r="BT25" s="842"/>
      <c r="BU25" s="842"/>
      <c r="BV25" s="842"/>
      <c r="BW25" s="842"/>
      <c r="BX25" s="842"/>
      <c r="BY25" s="842"/>
      <c r="BZ25" s="842"/>
      <c r="CA25" s="842"/>
      <c r="CB25" s="842"/>
      <c r="CC25" s="842"/>
      <c r="CD25" s="842"/>
      <c r="CE25" s="842"/>
      <c r="CF25" s="842"/>
      <c r="CG25" s="843"/>
      <c r="CH25" s="844"/>
      <c r="CI25" s="845"/>
      <c r="CJ25" s="845"/>
      <c r="CK25" s="845"/>
      <c r="CL25" s="846"/>
      <c r="CM25" s="844"/>
      <c r="CN25" s="845"/>
      <c r="CO25" s="845"/>
      <c r="CP25" s="845"/>
      <c r="CQ25" s="846"/>
      <c r="CR25" s="844"/>
      <c r="CS25" s="845"/>
      <c r="CT25" s="845"/>
      <c r="CU25" s="845"/>
      <c r="CV25" s="846"/>
      <c r="CW25" s="844"/>
      <c r="CX25" s="845"/>
      <c r="CY25" s="845"/>
      <c r="CZ25" s="845"/>
      <c r="DA25" s="846"/>
      <c r="DB25" s="844"/>
      <c r="DC25" s="845"/>
      <c r="DD25" s="845"/>
      <c r="DE25" s="845"/>
      <c r="DF25" s="846"/>
      <c r="DG25" s="844"/>
      <c r="DH25" s="845"/>
      <c r="DI25" s="845"/>
      <c r="DJ25" s="845"/>
      <c r="DK25" s="846"/>
      <c r="DL25" s="844"/>
      <c r="DM25" s="845"/>
      <c r="DN25" s="845"/>
      <c r="DO25" s="845"/>
      <c r="DP25" s="846"/>
      <c r="DQ25" s="844"/>
      <c r="DR25" s="845"/>
      <c r="DS25" s="845"/>
      <c r="DT25" s="845"/>
      <c r="DU25" s="846"/>
      <c r="DV25" s="841"/>
      <c r="DW25" s="842"/>
      <c r="DX25" s="842"/>
      <c r="DY25" s="842"/>
      <c r="DZ25" s="847"/>
      <c r="EA25" s="233"/>
    </row>
    <row r="26" spans="1:131" ht="26.25" customHeight="1" x14ac:dyDescent="0.2">
      <c r="A26" s="795" t="s">
        <v>374</v>
      </c>
      <c r="B26" s="796"/>
      <c r="C26" s="796"/>
      <c r="D26" s="796"/>
      <c r="E26" s="796"/>
      <c r="F26" s="796"/>
      <c r="G26" s="796"/>
      <c r="H26" s="796"/>
      <c r="I26" s="796"/>
      <c r="J26" s="796"/>
      <c r="K26" s="796"/>
      <c r="L26" s="796"/>
      <c r="M26" s="796"/>
      <c r="N26" s="796"/>
      <c r="O26" s="796"/>
      <c r="P26" s="797"/>
      <c r="Q26" s="801" t="s">
        <v>399</v>
      </c>
      <c r="R26" s="802"/>
      <c r="S26" s="802"/>
      <c r="T26" s="802"/>
      <c r="U26" s="803"/>
      <c r="V26" s="801" t="s">
        <v>400</v>
      </c>
      <c r="W26" s="802"/>
      <c r="X26" s="802"/>
      <c r="Y26" s="802"/>
      <c r="Z26" s="803"/>
      <c r="AA26" s="801" t="s">
        <v>401</v>
      </c>
      <c r="AB26" s="802"/>
      <c r="AC26" s="802"/>
      <c r="AD26" s="802"/>
      <c r="AE26" s="802"/>
      <c r="AF26" s="882" t="s">
        <v>402</v>
      </c>
      <c r="AG26" s="883"/>
      <c r="AH26" s="883"/>
      <c r="AI26" s="883"/>
      <c r="AJ26" s="884"/>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381</v>
      </c>
      <c r="BF26" s="802"/>
      <c r="BG26" s="802"/>
      <c r="BH26" s="802"/>
      <c r="BI26" s="808"/>
      <c r="BJ26" s="235"/>
      <c r="BK26" s="235"/>
      <c r="BL26" s="235"/>
      <c r="BM26" s="235"/>
      <c r="BN26" s="235"/>
      <c r="BO26" s="244"/>
      <c r="BP26" s="244"/>
      <c r="BQ26" s="241">
        <v>20</v>
      </c>
      <c r="BR26" s="242"/>
      <c r="BS26" s="841"/>
      <c r="BT26" s="842"/>
      <c r="BU26" s="842"/>
      <c r="BV26" s="842"/>
      <c r="BW26" s="842"/>
      <c r="BX26" s="842"/>
      <c r="BY26" s="842"/>
      <c r="BZ26" s="842"/>
      <c r="CA26" s="842"/>
      <c r="CB26" s="842"/>
      <c r="CC26" s="842"/>
      <c r="CD26" s="842"/>
      <c r="CE26" s="842"/>
      <c r="CF26" s="842"/>
      <c r="CG26" s="843"/>
      <c r="CH26" s="844"/>
      <c r="CI26" s="845"/>
      <c r="CJ26" s="845"/>
      <c r="CK26" s="845"/>
      <c r="CL26" s="846"/>
      <c r="CM26" s="844"/>
      <c r="CN26" s="845"/>
      <c r="CO26" s="845"/>
      <c r="CP26" s="845"/>
      <c r="CQ26" s="846"/>
      <c r="CR26" s="844"/>
      <c r="CS26" s="845"/>
      <c r="CT26" s="845"/>
      <c r="CU26" s="845"/>
      <c r="CV26" s="846"/>
      <c r="CW26" s="844"/>
      <c r="CX26" s="845"/>
      <c r="CY26" s="845"/>
      <c r="CZ26" s="845"/>
      <c r="DA26" s="846"/>
      <c r="DB26" s="844"/>
      <c r="DC26" s="845"/>
      <c r="DD26" s="845"/>
      <c r="DE26" s="845"/>
      <c r="DF26" s="846"/>
      <c r="DG26" s="844"/>
      <c r="DH26" s="845"/>
      <c r="DI26" s="845"/>
      <c r="DJ26" s="845"/>
      <c r="DK26" s="846"/>
      <c r="DL26" s="844"/>
      <c r="DM26" s="845"/>
      <c r="DN26" s="845"/>
      <c r="DO26" s="845"/>
      <c r="DP26" s="846"/>
      <c r="DQ26" s="844"/>
      <c r="DR26" s="845"/>
      <c r="DS26" s="845"/>
      <c r="DT26" s="845"/>
      <c r="DU26" s="846"/>
      <c r="DV26" s="841"/>
      <c r="DW26" s="842"/>
      <c r="DX26" s="842"/>
      <c r="DY26" s="842"/>
      <c r="DZ26" s="847"/>
      <c r="EA26" s="233"/>
    </row>
    <row r="27" spans="1:131" ht="26.25" customHeight="1" thickBot="1" x14ac:dyDescent="0.25">
      <c r="A27" s="798"/>
      <c r="B27" s="799"/>
      <c r="C27" s="799"/>
      <c r="D27" s="799"/>
      <c r="E27" s="799"/>
      <c r="F27" s="799"/>
      <c r="G27" s="799"/>
      <c r="H27" s="799"/>
      <c r="I27" s="799"/>
      <c r="J27" s="799"/>
      <c r="K27" s="799"/>
      <c r="L27" s="799"/>
      <c r="M27" s="799"/>
      <c r="N27" s="799"/>
      <c r="O27" s="799"/>
      <c r="P27" s="800"/>
      <c r="Q27" s="804"/>
      <c r="R27" s="805"/>
      <c r="S27" s="805"/>
      <c r="T27" s="805"/>
      <c r="U27" s="806"/>
      <c r="V27" s="804"/>
      <c r="W27" s="805"/>
      <c r="X27" s="805"/>
      <c r="Y27" s="805"/>
      <c r="Z27" s="806"/>
      <c r="AA27" s="804"/>
      <c r="AB27" s="805"/>
      <c r="AC27" s="805"/>
      <c r="AD27" s="805"/>
      <c r="AE27" s="805"/>
      <c r="AF27" s="885"/>
      <c r="AG27" s="886"/>
      <c r="AH27" s="886"/>
      <c r="AI27" s="886"/>
      <c r="AJ27" s="887"/>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0"/>
      <c r="BJ27" s="235"/>
      <c r="BK27" s="235"/>
      <c r="BL27" s="235"/>
      <c r="BM27" s="235"/>
      <c r="BN27" s="235"/>
      <c r="BO27" s="244"/>
      <c r="BP27" s="244"/>
      <c r="BQ27" s="241">
        <v>21</v>
      </c>
      <c r="BR27" s="242"/>
      <c r="BS27" s="841"/>
      <c r="BT27" s="842"/>
      <c r="BU27" s="842"/>
      <c r="BV27" s="842"/>
      <c r="BW27" s="842"/>
      <c r="BX27" s="842"/>
      <c r="BY27" s="842"/>
      <c r="BZ27" s="842"/>
      <c r="CA27" s="842"/>
      <c r="CB27" s="842"/>
      <c r="CC27" s="842"/>
      <c r="CD27" s="842"/>
      <c r="CE27" s="842"/>
      <c r="CF27" s="842"/>
      <c r="CG27" s="843"/>
      <c r="CH27" s="844"/>
      <c r="CI27" s="845"/>
      <c r="CJ27" s="845"/>
      <c r="CK27" s="845"/>
      <c r="CL27" s="846"/>
      <c r="CM27" s="844"/>
      <c r="CN27" s="845"/>
      <c r="CO27" s="845"/>
      <c r="CP27" s="845"/>
      <c r="CQ27" s="846"/>
      <c r="CR27" s="844"/>
      <c r="CS27" s="845"/>
      <c r="CT27" s="845"/>
      <c r="CU27" s="845"/>
      <c r="CV27" s="846"/>
      <c r="CW27" s="844"/>
      <c r="CX27" s="845"/>
      <c r="CY27" s="845"/>
      <c r="CZ27" s="845"/>
      <c r="DA27" s="846"/>
      <c r="DB27" s="844"/>
      <c r="DC27" s="845"/>
      <c r="DD27" s="845"/>
      <c r="DE27" s="845"/>
      <c r="DF27" s="846"/>
      <c r="DG27" s="844"/>
      <c r="DH27" s="845"/>
      <c r="DI27" s="845"/>
      <c r="DJ27" s="845"/>
      <c r="DK27" s="846"/>
      <c r="DL27" s="844"/>
      <c r="DM27" s="845"/>
      <c r="DN27" s="845"/>
      <c r="DO27" s="845"/>
      <c r="DP27" s="846"/>
      <c r="DQ27" s="844"/>
      <c r="DR27" s="845"/>
      <c r="DS27" s="845"/>
      <c r="DT27" s="845"/>
      <c r="DU27" s="846"/>
      <c r="DV27" s="841"/>
      <c r="DW27" s="842"/>
      <c r="DX27" s="842"/>
      <c r="DY27" s="842"/>
      <c r="DZ27" s="847"/>
      <c r="EA27" s="233"/>
    </row>
    <row r="28" spans="1:131" ht="26.25" customHeight="1" thickTop="1" x14ac:dyDescent="0.2">
      <c r="A28" s="245">
        <v>1</v>
      </c>
      <c r="B28" s="817" t="s">
        <v>407</v>
      </c>
      <c r="C28" s="818"/>
      <c r="D28" s="818"/>
      <c r="E28" s="818"/>
      <c r="F28" s="818"/>
      <c r="G28" s="818"/>
      <c r="H28" s="818"/>
      <c r="I28" s="818"/>
      <c r="J28" s="818"/>
      <c r="K28" s="818"/>
      <c r="L28" s="818"/>
      <c r="M28" s="818"/>
      <c r="N28" s="818"/>
      <c r="O28" s="818"/>
      <c r="P28" s="819"/>
      <c r="Q28" s="890">
        <v>661</v>
      </c>
      <c r="R28" s="891"/>
      <c r="S28" s="891"/>
      <c r="T28" s="891"/>
      <c r="U28" s="891"/>
      <c r="V28" s="891">
        <v>634</v>
      </c>
      <c r="W28" s="891"/>
      <c r="X28" s="891"/>
      <c r="Y28" s="891"/>
      <c r="Z28" s="891"/>
      <c r="AA28" s="891">
        <v>27</v>
      </c>
      <c r="AB28" s="891"/>
      <c r="AC28" s="891"/>
      <c r="AD28" s="891"/>
      <c r="AE28" s="892"/>
      <c r="AF28" s="893">
        <v>27</v>
      </c>
      <c r="AG28" s="891"/>
      <c r="AH28" s="891"/>
      <c r="AI28" s="891"/>
      <c r="AJ28" s="894"/>
      <c r="AK28" s="895">
        <v>58</v>
      </c>
      <c r="AL28" s="896"/>
      <c r="AM28" s="896"/>
      <c r="AN28" s="896"/>
      <c r="AO28" s="896"/>
      <c r="AP28" s="896"/>
      <c r="AQ28" s="896"/>
      <c r="AR28" s="896"/>
      <c r="AS28" s="896"/>
      <c r="AT28" s="896"/>
      <c r="AU28" s="896">
        <v>58</v>
      </c>
      <c r="AV28" s="896"/>
      <c r="AW28" s="896"/>
      <c r="AX28" s="896"/>
      <c r="AY28" s="896"/>
      <c r="AZ28" s="897"/>
      <c r="BA28" s="897"/>
      <c r="BB28" s="897"/>
      <c r="BC28" s="897"/>
      <c r="BD28" s="897"/>
      <c r="BE28" s="888"/>
      <c r="BF28" s="888"/>
      <c r="BG28" s="888"/>
      <c r="BH28" s="888"/>
      <c r="BI28" s="889"/>
      <c r="BJ28" s="235"/>
      <c r="BK28" s="235"/>
      <c r="BL28" s="235"/>
      <c r="BM28" s="235"/>
      <c r="BN28" s="235"/>
      <c r="BO28" s="244"/>
      <c r="BP28" s="244"/>
      <c r="BQ28" s="241">
        <v>22</v>
      </c>
      <c r="BR28" s="242"/>
      <c r="BS28" s="841"/>
      <c r="BT28" s="842"/>
      <c r="BU28" s="842"/>
      <c r="BV28" s="842"/>
      <c r="BW28" s="842"/>
      <c r="BX28" s="842"/>
      <c r="BY28" s="842"/>
      <c r="BZ28" s="842"/>
      <c r="CA28" s="842"/>
      <c r="CB28" s="842"/>
      <c r="CC28" s="842"/>
      <c r="CD28" s="842"/>
      <c r="CE28" s="842"/>
      <c r="CF28" s="842"/>
      <c r="CG28" s="843"/>
      <c r="CH28" s="844"/>
      <c r="CI28" s="845"/>
      <c r="CJ28" s="845"/>
      <c r="CK28" s="845"/>
      <c r="CL28" s="846"/>
      <c r="CM28" s="844"/>
      <c r="CN28" s="845"/>
      <c r="CO28" s="845"/>
      <c r="CP28" s="845"/>
      <c r="CQ28" s="846"/>
      <c r="CR28" s="844"/>
      <c r="CS28" s="845"/>
      <c r="CT28" s="845"/>
      <c r="CU28" s="845"/>
      <c r="CV28" s="846"/>
      <c r="CW28" s="844"/>
      <c r="CX28" s="845"/>
      <c r="CY28" s="845"/>
      <c r="CZ28" s="845"/>
      <c r="DA28" s="846"/>
      <c r="DB28" s="844"/>
      <c r="DC28" s="845"/>
      <c r="DD28" s="845"/>
      <c r="DE28" s="845"/>
      <c r="DF28" s="846"/>
      <c r="DG28" s="844"/>
      <c r="DH28" s="845"/>
      <c r="DI28" s="845"/>
      <c r="DJ28" s="845"/>
      <c r="DK28" s="846"/>
      <c r="DL28" s="844"/>
      <c r="DM28" s="845"/>
      <c r="DN28" s="845"/>
      <c r="DO28" s="845"/>
      <c r="DP28" s="846"/>
      <c r="DQ28" s="844"/>
      <c r="DR28" s="845"/>
      <c r="DS28" s="845"/>
      <c r="DT28" s="845"/>
      <c r="DU28" s="846"/>
      <c r="DV28" s="841"/>
      <c r="DW28" s="842"/>
      <c r="DX28" s="842"/>
      <c r="DY28" s="842"/>
      <c r="DZ28" s="847"/>
      <c r="EA28" s="233"/>
    </row>
    <row r="29" spans="1:131" ht="26.25" customHeight="1" x14ac:dyDescent="0.2">
      <c r="A29" s="245">
        <v>2</v>
      </c>
      <c r="B29" s="848" t="s">
        <v>408</v>
      </c>
      <c r="C29" s="849"/>
      <c r="D29" s="849"/>
      <c r="E29" s="849"/>
      <c r="F29" s="849"/>
      <c r="G29" s="849"/>
      <c r="H29" s="849"/>
      <c r="I29" s="849"/>
      <c r="J29" s="849"/>
      <c r="K29" s="849"/>
      <c r="L29" s="849"/>
      <c r="M29" s="849"/>
      <c r="N29" s="849"/>
      <c r="O29" s="849"/>
      <c r="P29" s="850"/>
      <c r="Q29" s="851">
        <v>662</v>
      </c>
      <c r="R29" s="852"/>
      <c r="S29" s="852"/>
      <c r="T29" s="852"/>
      <c r="U29" s="852"/>
      <c r="V29" s="852">
        <v>545</v>
      </c>
      <c r="W29" s="852"/>
      <c r="X29" s="852"/>
      <c r="Y29" s="852"/>
      <c r="Z29" s="852"/>
      <c r="AA29" s="852">
        <v>117</v>
      </c>
      <c r="AB29" s="852"/>
      <c r="AC29" s="852"/>
      <c r="AD29" s="852"/>
      <c r="AE29" s="853"/>
      <c r="AF29" s="854">
        <v>116</v>
      </c>
      <c r="AG29" s="855"/>
      <c r="AH29" s="855"/>
      <c r="AI29" s="855"/>
      <c r="AJ29" s="856"/>
      <c r="AK29" s="902">
        <v>86</v>
      </c>
      <c r="AL29" s="898"/>
      <c r="AM29" s="898"/>
      <c r="AN29" s="898"/>
      <c r="AO29" s="898"/>
      <c r="AP29" s="898"/>
      <c r="AQ29" s="898"/>
      <c r="AR29" s="898"/>
      <c r="AS29" s="898"/>
      <c r="AT29" s="898"/>
      <c r="AU29" s="898">
        <v>86</v>
      </c>
      <c r="AV29" s="898"/>
      <c r="AW29" s="898"/>
      <c r="AX29" s="898"/>
      <c r="AY29" s="898"/>
      <c r="AZ29" s="899"/>
      <c r="BA29" s="899"/>
      <c r="BB29" s="899"/>
      <c r="BC29" s="899"/>
      <c r="BD29" s="899"/>
      <c r="BE29" s="900"/>
      <c r="BF29" s="900"/>
      <c r="BG29" s="900"/>
      <c r="BH29" s="900"/>
      <c r="BI29" s="901"/>
      <c r="BJ29" s="235"/>
      <c r="BK29" s="235"/>
      <c r="BL29" s="235"/>
      <c r="BM29" s="235"/>
      <c r="BN29" s="235"/>
      <c r="BO29" s="244"/>
      <c r="BP29" s="244"/>
      <c r="BQ29" s="241">
        <v>23</v>
      </c>
      <c r="BR29" s="242"/>
      <c r="BS29" s="841"/>
      <c r="BT29" s="842"/>
      <c r="BU29" s="842"/>
      <c r="BV29" s="842"/>
      <c r="BW29" s="842"/>
      <c r="BX29" s="842"/>
      <c r="BY29" s="842"/>
      <c r="BZ29" s="842"/>
      <c r="CA29" s="842"/>
      <c r="CB29" s="842"/>
      <c r="CC29" s="842"/>
      <c r="CD29" s="842"/>
      <c r="CE29" s="842"/>
      <c r="CF29" s="842"/>
      <c r="CG29" s="843"/>
      <c r="CH29" s="844"/>
      <c r="CI29" s="845"/>
      <c r="CJ29" s="845"/>
      <c r="CK29" s="845"/>
      <c r="CL29" s="846"/>
      <c r="CM29" s="844"/>
      <c r="CN29" s="845"/>
      <c r="CO29" s="845"/>
      <c r="CP29" s="845"/>
      <c r="CQ29" s="846"/>
      <c r="CR29" s="844"/>
      <c r="CS29" s="845"/>
      <c r="CT29" s="845"/>
      <c r="CU29" s="845"/>
      <c r="CV29" s="846"/>
      <c r="CW29" s="844"/>
      <c r="CX29" s="845"/>
      <c r="CY29" s="845"/>
      <c r="CZ29" s="845"/>
      <c r="DA29" s="846"/>
      <c r="DB29" s="844"/>
      <c r="DC29" s="845"/>
      <c r="DD29" s="845"/>
      <c r="DE29" s="845"/>
      <c r="DF29" s="846"/>
      <c r="DG29" s="844"/>
      <c r="DH29" s="845"/>
      <c r="DI29" s="845"/>
      <c r="DJ29" s="845"/>
      <c r="DK29" s="846"/>
      <c r="DL29" s="844"/>
      <c r="DM29" s="845"/>
      <c r="DN29" s="845"/>
      <c r="DO29" s="845"/>
      <c r="DP29" s="846"/>
      <c r="DQ29" s="844"/>
      <c r="DR29" s="845"/>
      <c r="DS29" s="845"/>
      <c r="DT29" s="845"/>
      <c r="DU29" s="846"/>
      <c r="DV29" s="841"/>
      <c r="DW29" s="842"/>
      <c r="DX29" s="842"/>
      <c r="DY29" s="842"/>
      <c r="DZ29" s="847"/>
      <c r="EA29" s="233"/>
    </row>
    <row r="30" spans="1:131" ht="26.25" customHeight="1" x14ac:dyDescent="0.2">
      <c r="A30" s="245">
        <v>3</v>
      </c>
      <c r="B30" s="848" t="s">
        <v>409</v>
      </c>
      <c r="C30" s="849"/>
      <c r="D30" s="849"/>
      <c r="E30" s="849"/>
      <c r="F30" s="849"/>
      <c r="G30" s="849"/>
      <c r="H30" s="849"/>
      <c r="I30" s="849"/>
      <c r="J30" s="849"/>
      <c r="K30" s="849"/>
      <c r="L30" s="849"/>
      <c r="M30" s="849"/>
      <c r="N30" s="849"/>
      <c r="O30" s="849"/>
      <c r="P30" s="850"/>
      <c r="Q30" s="851">
        <v>148</v>
      </c>
      <c r="R30" s="852"/>
      <c r="S30" s="852"/>
      <c r="T30" s="852"/>
      <c r="U30" s="852"/>
      <c r="V30" s="852">
        <v>148</v>
      </c>
      <c r="W30" s="852"/>
      <c r="X30" s="852"/>
      <c r="Y30" s="852"/>
      <c r="Z30" s="852"/>
      <c r="AA30" s="852">
        <v>0</v>
      </c>
      <c r="AB30" s="852"/>
      <c r="AC30" s="852"/>
      <c r="AD30" s="852"/>
      <c r="AE30" s="853"/>
      <c r="AF30" s="854">
        <v>1</v>
      </c>
      <c r="AG30" s="855"/>
      <c r="AH30" s="855"/>
      <c r="AI30" s="855"/>
      <c r="AJ30" s="856"/>
      <c r="AK30" s="902">
        <v>93</v>
      </c>
      <c r="AL30" s="898"/>
      <c r="AM30" s="898"/>
      <c r="AN30" s="898"/>
      <c r="AO30" s="898"/>
      <c r="AP30" s="898"/>
      <c r="AQ30" s="898"/>
      <c r="AR30" s="898"/>
      <c r="AS30" s="898"/>
      <c r="AT30" s="898"/>
      <c r="AU30" s="898">
        <v>93</v>
      </c>
      <c r="AV30" s="898"/>
      <c r="AW30" s="898"/>
      <c r="AX30" s="898"/>
      <c r="AY30" s="898"/>
      <c r="AZ30" s="899"/>
      <c r="BA30" s="899"/>
      <c r="BB30" s="899"/>
      <c r="BC30" s="899"/>
      <c r="BD30" s="899"/>
      <c r="BE30" s="900"/>
      <c r="BF30" s="900"/>
      <c r="BG30" s="900"/>
      <c r="BH30" s="900"/>
      <c r="BI30" s="901"/>
      <c r="BJ30" s="235"/>
      <c r="BK30" s="235"/>
      <c r="BL30" s="235"/>
      <c r="BM30" s="235"/>
      <c r="BN30" s="235"/>
      <c r="BO30" s="244"/>
      <c r="BP30" s="244"/>
      <c r="BQ30" s="241">
        <v>24</v>
      </c>
      <c r="BR30" s="242"/>
      <c r="BS30" s="841"/>
      <c r="BT30" s="842"/>
      <c r="BU30" s="842"/>
      <c r="BV30" s="842"/>
      <c r="BW30" s="842"/>
      <c r="BX30" s="842"/>
      <c r="BY30" s="842"/>
      <c r="BZ30" s="842"/>
      <c r="CA30" s="842"/>
      <c r="CB30" s="842"/>
      <c r="CC30" s="842"/>
      <c r="CD30" s="842"/>
      <c r="CE30" s="842"/>
      <c r="CF30" s="842"/>
      <c r="CG30" s="843"/>
      <c r="CH30" s="844"/>
      <c r="CI30" s="845"/>
      <c r="CJ30" s="845"/>
      <c r="CK30" s="845"/>
      <c r="CL30" s="846"/>
      <c r="CM30" s="844"/>
      <c r="CN30" s="845"/>
      <c r="CO30" s="845"/>
      <c r="CP30" s="845"/>
      <c r="CQ30" s="846"/>
      <c r="CR30" s="844"/>
      <c r="CS30" s="845"/>
      <c r="CT30" s="845"/>
      <c r="CU30" s="845"/>
      <c r="CV30" s="846"/>
      <c r="CW30" s="844"/>
      <c r="CX30" s="845"/>
      <c r="CY30" s="845"/>
      <c r="CZ30" s="845"/>
      <c r="DA30" s="846"/>
      <c r="DB30" s="844"/>
      <c r="DC30" s="845"/>
      <c r="DD30" s="845"/>
      <c r="DE30" s="845"/>
      <c r="DF30" s="846"/>
      <c r="DG30" s="844"/>
      <c r="DH30" s="845"/>
      <c r="DI30" s="845"/>
      <c r="DJ30" s="845"/>
      <c r="DK30" s="846"/>
      <c r="DL30" s="844"/>
      <c r="DM30" s="845"/>
      <c r="DN30" s="845"/>
      <c r="DO30" s="845"/>
      <c r="DP30" s="846"/>
      <c r="DQ30" s="844"/>
      <c r="DR30" s="845"/>
      <c r="DS30" s="845"/>
      <c r="DT30" s="845"/>
      <c r="DU30" s="846"/>
      <c r="DV30" s="841"/>
      <c r="DW30" s="842"/>
      <c r="DX30" s="842"/>
      <c r="DY30" s="842"/>
      <c r="DZ30" s="847"/>
      <c r="EA30" s="233"/>
    </row>
    <row r="31" spans="1:131" ht="26.25" customHeight="1" x14ac:dyDescent="0.2">
      <c r="A31" s="245">
        <v>4</v>
      </c>
      <c r="B31" s="848" t="s">
        <v>410</v>
      </c>
      <c r="C31" s="849"/>
      <c r="D31" s="849"/>
      <c r="E31" s="849"/>
      <c r="F31" s="849"/>
      <c r="G31" s="849"/>
      <c r="H31" s="849"/>
      <c r="I31" s="849"/>
      <c r="J31" s="849"/>
      <c r="K31" s="849"/>
      <c r="L31" s="849"/>
      <c r="M31" s="849"/>
      <c r="N31" s="849"/>
      <c r="O31" s="849"/>
      <c r="P31" s="850"/>
      <c r="Q31" s="851">
        <v>153</v>
      </c>
      <c r="R31" s="852"/>
      <c r="S31" s="852"/>
      <c r="T31" s="852"/>
      <c r="U31" s="852"/>
      <c r="V31" s="852">
        <v>146</v>
      </c>
      <c r="W31" s="852"/>
      <c r="X31" s="852"/>
      <c r="Y31" s="852"/>
      <c r="Z31" s="852"/>
      <c r="AA31" s="852"/>
      <c r="AB31" s="852"/>
      <c r="AC31" s="852"/>
      <c r="AD31" s="852"/>
      <c r="AE31" s="853"/>
      <c r="AF31" s="854">
        <v>184</v>
      </c>
      <c r="AG31" s="855"/>
      <c r="AH31" s="855"/>
      <c r="AI31" s="855"/>
      <c r="AJ31" s="856"/>
      <c r="AK31" s="902"/>
      <c r="AL31" s="898"/>
      <c r="AM31" s="898"/>
      <c r="AN31" s="898"/>
      <c r="AO31" s="898"/>
      <c r="AP31" s="898">
        <v>606</v>
      </c>
      <c r="AQ31" s="898"/>
      <c r="AR31" s="898"/>
      <c r="AS31" s="898"/>
      <c r="AT31" s="898"/>
      <c r="AU31" s="898"/>
      <c r="AV31" s="898"/>
      <c r="AW31" s="898"/>
      <c r="AX31" s="898"/>
      <c r="AY31" s="898"/>
      <c r="AZ31" s="899"/>
      <c r="BA31" s="899"/>
      <c r="BB31" s="899"/>
      <c r="BC31" s="899"/>
      <c r="BD31" s="899"/>
      <c r="BE31" s="900" t="s">
        <v>411</v>
      </c>
      <c r="BF31" s="900"/>
      <c r="BG31" s="900"/>
      <c r="BH31" s="900"/>
      <c r="BI31" s="901"/>
      <c r="BJ31" s="235"/>
      <c r="BK31" s="235"/>
      <c r="BL31" s="235"/>
      <c r="BM31" s="235"/>
      <c r="BN31" s="235"/>
      <c r="BO31" s="244"/>
      <c r="BP31" s="244"/>
      <c r="BQ31" s="241">
        <v>25</v>
      </c>
      <c r="BR31" s="242"/>
      <c r="BS31" s="841"/>
      <c r="BT31" s="842"/>
      <c r="BU31" s="842"/>
      <c r="BV31" s="842"/>
      <c r="BW31" s="842"/>
      <c r="BX31" s="842"/>
      <c r="BY31" s="842"/>
      <c r="BZ31" s="842"/>
      <c r="CA31" s="842"/>
      <c r="CB31" s="842"/>
      <c r="CC31" s="842"/>
      <c r="CD31" s="842"/>
      <c r="CE31" s="842"/>
      <c r="CF31" s="842"/>
      <c r="CG31" s="843"/>
      <c r="CH31" s="844"/>
      <c r="CI31" s="845"/>
      <c r="CJ31" s="845"/>
      <c r="CK31" s="845"/>
      <c r="CL31" s="846"/>
      <c r="CM31" s="844"/>
      <c r="CN31" s="845"/>
      <c r="CO31" s="845"/>
      <c r="CP31" s="845"/>
      <c r="CQ31" s="846"/>
      <c r="CR31" s="844"/>
      <c r="CS31" s="845"/>
      <c r="CT31" s="845"/>
      <c r="CU31" s="845"/>
      <c r="CV31" s="846"/>
      <c r="CW31" s="844"/>
      <c r="CX31" s="845"/>
      <c r="CY31" s="845"/>
      <c r="CZ31" s="845"/>
      <c r="DA31" s="846"/>
      <c r="DB31" s="844"/>
      <c r="DC31" s="845"/>
      <c r="DD31" s="845"/>
      <c r="DE31" s="845"/>
      <c r="DF31" s="846"/>
      <c r="DG31" s="844"/>
      <c r="DH31" s="845"/>
      <c r="DI31" s="845"/>
      <c r="DJ31" s="845"/>
      <c r="DK31" s="846"/>
      <c r="DL31" s="844"/>
      <c r="DM31" s="845"/>
      <c r="DN31" s="845"/>
      <c r="DO31" s="845"/>
      <c r="DP31" s="846"/>
      <c r="DQ31" s="844"/>
      <c r="DR31" s="845"/>
      <c r="DS31" s="845"/>
      <c r="DT31" s="845"/>
      <c r="DU31" s="846"/>
      <c r="DV31" s="841"/>
      <c r="DW31" s="842"/>
      <c r="DX31" s="842"/>
      <c r="DY31" s="842"/>
      <c r="DZ31" s="847"/>
      <c r="EA31" s="233"/>
    </row>
    <row r="32" spans="1:131" ht="26.25" customHeight="1" x14ac:dyDescent="0.2">
      <c r="A32" s="245">
        <v>5</v>
      </c>
      <c r="B32" s="848" t="s">
        <v>412</v>
      </c>
      <c r="C32" s="849"/>
      <c r="D32" s="849"/>
      <c r="E32" s="849"/>
      <c r="F32" s="849"/>
      <c r="G32" s="849"/>
      <c r="H32" s="849"/>
      <c r="I32" s="849"/>
      <c r="J32" s="849"/>
      <c r="K32" s="849"/>
      <c r="L32" s="849"/>
      <c r="M32" s="849"/>
      <c r="N32" s="849"/>
      <c r="O32" s="849"/>
      <c r="P32" s="850"/>
      <c r="Q32" s="851">
        <v>31</v>
      </c>
      <c r="R32" s="852"/>
      <c r="S32" s="852"/>
      <c r="T32" s="852"/>
      <c r="U32" s="852"/>
      <c r="V32" s="852">
        <v>30</v>
      </c>
      <c r="W32" s="852"/>
      <c r="X32" s="852"/>
      <c r="Y32" s="852"/>
      <c r="Z32" s="852"/>
      <c r="AA32" s="852">
        <v>1</v>
      </c>
      <c r="AB32" s="852"/>
      <c r="AC32" s="852"/>
      <c r="AD32" s="852"/>
      <c r="AE32" s="853"/>
      <c r="AF32" s="854">
        <v>1</v>
      </c>
      <c r="AG32" s="855"/>
      <c r="AH32" s="855"/>
      <c r="AI32" s="855"/>
      <c r="AJ32" s="856"/>
      <c r="AK32" s="902">
        <v>25</v>
      </c>
      <c r="AL32" s="898"/>
      <c r="AM32" s="898"/>
      <c r="AN32" s="898"/>
      <c r="AO32" s="898"/>
      <c r="AP32" s="898">
        <v>159</v>
      </c>
      <c r="AQ32" s="898"/>
      <c r="AR32" s="898"/>
      <c r="AS32" s="898"/>
      <c r="AT32" s="898"/>
      <c r="AU32" s="898">
        <v>25</v>
      </c>
      <c r="AV32" s="898"/>
      <c r="AW32" s="898"/>
      <c r="AX32" s="898"/>
      <c r="AY32" s="898"/>
      <c r="AZ32" s="899"/>
      <c r="BA32" s="899"/>
      <c r="BB32" s="899"/>
      <c r="BC32" s="899"/>
      <c r="BD32" s="899"/>
      <c r="BE32" s="900" t="s">
        <v>413</v>
      </c>
      <c r="BF32" s="900"/>
      <c r="BG32" s="900"/>
      <c r="BH32" s="900"/>
      <c r="BI32" s="901"/>
      <c r="BJ32" s="235"/>
      <c r="BK32" s="235"/>
      <c r="BL32" s="235"/>
      <c r="BM32" s="235"/>
      <c r="BN32" s="235"/>
      <c r="BO32" s="244"/>
      <c r="BP32" s="244"/>
      <c r="BQ32" s="241">
        <v>26</v>
      </c>
      <c r="BR32" s="242"/>
      <c r="BS32" s="841"/>
      <c r="BT32" s="842"/>
      <c r="BU32" s="842"/>
      <c r="BV32" s="842"/>
      <c r="BW32" s="842"/>
      <c r="BX32" s="842"/>
      <c r="BY32" s="842"/>
      <c r="BZ32" s="842"/>
      <c r="CA32" s="842"/>
      <c r="CB32" s="842"/>
      <c r="CC32" s="842"/>
      <c r="CD32" s="842"/>
      <c r="CE32" s="842"/>
      <c r="CF32" s="842"/>
      <c r="CG32" s="843"/>
      <c r="CH32" s="844"/>
      <c r="CI32" s="845"/>
      <c r="CJ32" s="845"/>
      <c r="CK32" s="845"/>
      <c r="CL32" s="846"/>
      <c r="CM32" s="844"/>
      <c r="CN32" s="845"/>
      <c r="CO32" s="845"/>
      <c r="CP32" s="845"/>
      <c r="CQ32" s="846"/>
      <c r="CR32" s="844"/>
      <c r="CS32" s="845"/>
      <c r="CT32" s="845"/>
      <c r="CU32" s="845"/>
      <c r="CV32" s="846"/>
      <c r="CW32" s="844"/>
      <c r="CX32" s="845"/>
      <c r="CY32" s="845"/>
      <c r="CZ32" s="845"/>
      <c r="DA32" s="846"/>
      <c r="DB32" s="844"/>
      <c r="DC32" s="845"/>
      <c r="DD32" s="845"/>
      <c r="DE32" s="845"/>
      <c r="DF32" s="846"/>
      <c r="DG32" s="844"/>
      <c r="DH32" s="845"/>
      <c r="DI32" s="845"/>
      <c r="DJ32" s="845"/>
      <c r="DK32" s="846"/>
      <c r="DL32" s="844"/>
      <c r="DM32" s="845"/>
      <c r="DN32" s="845"/>
      <c r="DO32" s="845"/>
      <c r="DP32" s="846"/>
      <c r="DQ32" s="844"/>
      <c r="DR32" s="845"/>
      <c r="DS32" s="845"/>
      <c r="DT32" s="845"/>
      <c r="DU32" s="846"/>
      <c r="DV32" s="841"/>
      <c r="DW32" s="842"/>
      <c r="DX32" s="842"/>
      <c r="DY32" s="842"/>
      <c r="DZ32" s="847"/>
      <c r="EA32" s="233"/>
    </row>
    <row r="33" spans="1:131" ht="26.25" customHeight="1" x14ac:dyDescent="0.2">
      <c r="A33" s="245">
        <v>6</v>
      </c>
      <c r="B33" s="848" t="s">
        <v>414</v>
      </c>
      <c r="C33" s="849"/>
      <c r="D33" s="849"/>
      <c r="E33" s="849"/>
      <c r="F33" s="849"/>
      <c r="G33" s="849"/>
      <c r="H33" s="849"/>
      <c r="I33" s="849"/>
      <c r="J33" s="849"/>
      <c r="K33" s="849"/>
      <c r="L33" s="849"/>
      <c r="M33" s="849"/>
      <c r="N33" s="849"/>
      <c r="O33" s="849"/>
      <c r="P33" s="850"/>
      <c r="Q33" s="851">
        <v>1</v>
      </c>
      <c r="R33" s="852"/>
      <c r="S33" s="852"/>
      <c r="T33" s="852"/>
      <c r="U33" s="852"/>
      <c r="V33" s="852">
        <v>1</v>
      </c>
      <c r="W33" s="852"/>
      <c r="X33" s="852"/>
      <c r="Y33" s="852"/>
      <c r="Z33" s="852"/>
      <c r="AA33" s="852">
        <v>0</v>
      </c>
      <c r="AB33" s="852"/>
      <c r="AC33" s="852"/>
      <c r="AD33" s="852"/>
      <c r="AE33" s="853"/>
      <c r="AF33" s="854">
        <v>0</v>
      </c>
      <c r="AG33" s="855"/>
      <c r="AH33" s="855"/>
      <c r="AI33" s="855"/>
      <c r="AJ33" s="856"/>
      <c r="AK33" s="902">
        <v>1</v>
      </c>
      <c r="AL33" s="898"/>
      <c r="AM33" s="898"/>
      <c r="AN33" s="898"/>
      <c r="AO33" s="898"/>
      <c r="AP33" s="898"/>
      <c r="AQ33" s="898"/>
      <c r="AR33" s="898"/>
      <c r="AS33" s="898"/>
      <c r="AT33" s="898"/>
      <c r="AU33" s="898">
        <v>1</v>
      </c>
      <c r="AV33" s="898"/>
      <c r="AW33" s="898"/>
      <c r="AX33" s="898"/>
      <c r="AY33" s="898"/>
      <c r="AZ33" s="899"/>
      <c r="BA33" s="899"/>
      <c r="BB33" s="899"/>
      <c r="BC33" s="899"/>
      <c r="BD33" s="899"/>
      <c r="BE33" s="900" t="s">
        <v>415</v>
      </c>
      <c r="BF33" s="900"/>
      <c r="BG33" s="900"/>
      <c r="BH33" s="900"/>
      <c r="BI33" s="901"/>
      <c r="BJ33" s="235"/>
      <c r="BK33" s="235"/>
      <c r="BL33" s="235"/>
      <c r="BM33" s="235"/>
      <c r="BN33" s="235"/>
      <c r="BO33" s="244"/>
      <c r="BP33" s="244"/>
      <c r="BQ33" s="241">
        <v>27</v>
      </c>
      <c r="BR33" s="242"/>
      <c r="BS33" s="841"/>
      <c r="BT33" s="842"/>
      <c r="BU33" s="842"/>
      <c r="BV33" s="842"/>
      <c r="BW33" s="842"/>
      <c r="BX33" s="842"/>
      <c r="BY33" s="842"/>
      <c r="BZ33" s="842"/>
      <c r="CA33" s="842"/>
      <c r="CB33" s="842"/>
      <c r="CC33" s="842"/>
      <c r="CD33" s="842"/>
      <c r="CE33" s="842"/>
      <c r="CF33" s="842"/>
      <c r="CG33" s="843"/>
      <c r="CH33" s="844"/>
      <c r="CI33" s="845"/>
      <c r="CJ33" s="845"/>
      <c r="CK33" s="845"/>
      <c r="CL33" s="846"/>
      <c r="CM33" s="844"/>
      <c r="CN33" s="845"/>
      <c r="CO33" s="845"/>
      <c r="CP33" s="845"/>
      <c r="CQ33" s="846"/>
      <c r="CR33" s="844"/>
      <c r="CS33" s="845"/>
      <c r="CT33" s="845"/>
      <c r="CU33" s="845"/>
      <c r="CV33" s="846"/>
      <c r="CW33" s="844"/>
      <c r="CX33" s="845"/>
      <c r="CY33" s="845"/>
      <c r="CZ33" s="845"/>
      <c r="DA33" s="846"/>
      <c r="DB33" s="844"/>
      <c r="DC33" s="845"/>
      <c r="DD33" s="845"/>
      <c r="DE33" s="845"/>
      <c r="DF33" s="846"/>
      <c r="DG33" s="844"/>
      <c r="DH33" s="845"/>
      <c r="DI33" s="845"/>
      <c r="DJ33" s="845"/>
      <c r="DK33" s="846"/>
      <c r="DL33" s="844"/>
      <c r="DM33" s="845"/>
      <c r="DN33" s="845"/>
      <c r="DO33" s="845"/>
      <c r="DP33" s="846"/>
      <c r="DQ33" s="844"/>
      <c r="DR33" s="845"/>
      <c r="DS33" s="845"/>
      <c r="DT33" s="845"/>
      <c r="DU33" s="846"/>
      <c r="DV33" s="841"/>
      <c r="DW33" s="842"/>
      <c r="DX33" s="842"/>
      <c r="DY33" s="842"/>
      <c r="DZ33" s="847"/>
      <c r="EA33" s="233"/>
    </row>
    <row r="34" spans="1:131" ht="26.25" customHeight="1" x14ac:dyDescent="0.2">
      <c r="A34" s="245">
        <v>7</v>
      </c>
      <c r="B34" s="848" t="s">
        <v>416</v>
      </c>
      <c r="C34" s="849"/>
      <c r="D34" s="849"/>
      <c r="E34" s="849"/>
      <c r="F34" s="849"/>
      <c r="G34" s="849"/>
      <c r="H34" s="849"/>
      <c r="I34" s="849"/>
      <c r="J34" s="849"/>
      <c r="K34" s="849"/>
      <c r="L34" s="849"/>
      <c r="M34" s="849"/>
      <c r="N34" s="849"/>
      <c r="O34" s="849"/>
      <c r="P34" s="850"/>
      <c r="Q34" s="851">
        <v>15</v>
      </c>
      <c r="R34" s="852"/>
      <c r="S34" s="852"/>
      <c r="T34" s="852"/>
      <c r="U34" s="852"/>
      <c r="V34" s="852">
        <v>2</v>
      </c>
      <c r="W34" s="852"/>
      <c r="X34" s="852"/>
      <c r="Y34" s="852"/>
      <c r="Z34" s="852"/>
      <c r="AA34" s="852">
        <v>13</v>
      </c>
      <c r="AB34" s="852"/>
      <c r="AC34" s="852"/>
      <c r="AD34" s="852"/>
      <c r="AE34" s="853"/>
      <c r="AF34" s="854">
        <v>271</v>
      </c>
      <c r="AG34" s="855"/>
      <c r="AH34" s="855"/>
      <c r="AI34" s="855"/>
      <c r="AJ34" s="856"/>
      <c r="AK34" s="902">
        <v>14</v>
      </c>
      <c r="AL34" s="898"/>
      <c r="AM34" s="898"/>
      <c r="AN34" s="898"/>
      <c r="AO34" s="898"/>
      <c r="AP34" s="898"/>
      <c r="AQ34" s="898"/>
      <c r="AR34" s="898"/>
      <c r="AS34" s="898"/>
      <c r="AT34" s="898"/>
      <c r="AU34" s="898">
        <v>14</v>
      </c>
      <c r="AV34" s="898"/>
      <c r="AW34" s="898"/>
      <c r="AX34" s="898"/>
      <c r="AY34" s="898"/>
      <c r="AZ34" s="899"/>
      <c r="BA34" s="899"/>
      <c r="BB34" s="899"/>
      <c r="BC34" s="899"/>
      <c r="BD34" s="899"/>
      <c r="BE34" s="900" t="s">
        <v>417</v>
      </c>
      <c r="BF34" s="900"/>
      <c r="BG34" s="900"/>
      <c r="BH34" s="900"/>
      <c r="BI34" s="901"/>
      <c r="BJ34" s="235"/>
      <c r="BK34" s="235"/>
      <c r="BL34" s="235"/>
      <c r="BM34" s="235"/>
      <c r="BN34" s="235"/>
      <c r="BO34" s="244"/>
      <c r="BP34" s="244"/>
      <c r="BQ34" s="241">
        <v>28</v>
      </c>
      <c r="BR34" s="242"/>
      <c r="BS34" s="841"/>
      <c r="BT34" s="842"/>
      <c r="BU34" s="842"/>
      <c r="BV34" s="842"/>
      <c r="BW34" s="842"/>
      <c r="BX34" s="842"/>
      <c r="BY34" s="842"/>
      <c r="BZ34" s="842"/>
      <c r="CA34" s="842"/>
      <c r="CB34" s="842"/>
      <c r="CC34" s="842"/>
      <c r="CD34" s="842"/>
      <c r="CE34" s="842"/>
      <c r="CF34" s="842"/>
      <c r="CG34" s="843"/>
      <c r="CH34" s="844"/>
      <c r="CI34" s="845"/>
      <c r="CJ34" s="845"/>
      <c r="CK34" s="845"/>
      <c r="CL34" s="846"/>
      <c r="CM34" s="844"/>
      <c r="CN34" s="845"/>
      <c r="CO34" s="845"/>
      <c r="CP34" s="845"/>
      <c r="CQ34" s="846"/>
      <c r="CR34" s="844"/>
      <c r="CS34" s="845"/>
      <c r="CT34" s="845"/>
      <c r="CU34" s="845"/>
      <c r="CV34" s="846"/>
      <c r="CW34" s="844"/>
      <c r="CX34" s="845"/>
      <c r="CY34" s="845"/>
      <c r="CZ34" s="845"/>
      <c r="DA34" s="846"/>
      <c r="DB34" s="844"/>
      <c r="DC34" s="845"/>
      <c r="DD34" s="845"/>
      <c r="DE34" s="845"/>
      <c r="DF34" s="846"/>
      <c r="DG34" s="844"/>
      <c r="DH34" s="845"/>
      <c r="DI34" s="845"/>
      <c r="DJ34" s="845"/>
      <c r="DK34" s="846"/>
      <c r="DL34" s="844"/>
      <c r="DM34" s="845"/>
      <c r="DN34" s="845"/>
      <c r="DO34" s="845"/>
      <c r="DP34" s="846"/>
      <c r="DQ34" s="844"/>
      <c r="DR34" s="845"/>
      <c r="DS34" s="845"/>
      <c r="DT34" s="845"/>
      <c r="DU34" s="846"/>
      <c r="DV34" s="841"/>
      <c r="DW34" s="842"/>
      <c r="DX34" s="842"/>
      <c r="DY34" s="842"/>
      <c r="DZ34" s="847"/>
      <c r="EA34" s="233"/>
    </row>
    <row r="35" spans="1:131" ht="26.25" customHeight="1" x14ac:dyDescent="0.2">
      <c r="A35" s="245">
        <v>8</v>
      </c>
      <c r="B35" s="848"/>
      <c r="C35" s="849"/>
      <c r="D35" s="849"/>
      <c r="E35" s="849"/>
      <c r="F35" s="849"/>
      <c r="G35" s="849"/>
      <c r="H35" s="849"/>
      <c r="I35" s="849"/>
      <c r="J35" s="849"/>
      <c r="K35" s="849"/>
      <c r="L35" s="849"/>
      <c r="M35" s="849"/>
      <c r="N35" s="849"/>
      <c r="O35" s="849"/>
      <c r="P35" s="850"/>
      <c r="Q35" s="851"/>
      <c r="R35" s="852"/>
      <c r="S35" s="852"/>
      <c r="T35" s="852"/>
      <c r="U35" s="852"/>
      <c r="V35" s="852"/>
      <c r="W35" s="852"/>
      <c r="X35" s="852"/>
      <c r="Y35" s="852"/>
      <c r="Z35" s="852"/>
      <c r="AA35" s="852"/>
      <c r="AB35" s="852"/>
      <c r="AC35" s="852"/>
      <c r="AD35" s="852"/>
      <c r="AE35" s="853"/>
      <c r="AF35" s="854"/>
      <c r="AG35" s="855"/>
      <c r="AH35" s="855"/>
      <c r="AI35" s="855"/>
      <c r="AJ35" s="856"/>
      <c r="AK35" s="902"/>
      <c r="AL35" s="898"/>
      <c r="AM35" s="898"/>
      <c r="AN35" s="898"/>
      <c r="AO35" s="898"/>
      <c r="AP35" s="898"/>
      <c r="AQ35" s="898"/>
      <c r="AR35" s="898"/>
      <c r="AS35" s="898"/>
      <c r="AT35" s="898"/>
      <c r="AU35" s="898"/>
      <c r="AV35" s="898"/>
      <c r="AW35" s="898"/>
      <c r="AX35" s="898"/>
      <c r="AY35" s="898"/>
      <c r="AZ35" s="899"/>
      <c r="BA35" s="899"/>
      <c r="BB35" s="899"/>
      <c r="BC35" s="899"/>
      <c r="BD35" s="899"/>
      <c r="BE35" s="900"/>
      <c r="BF35" s="900"/>
      <c r="BG35" s="900"/>
      <c r="BH35" s="900"/>
      <c r="BI35" s="901"/>
      <c r="BJ35" s="235"/>
      <c r="BK35" s="235"/>
      <c r="BL35" s="235"/>
      <c r="BM35" s="235"/>
      <c r="BN35" s="235"/>
      <c r="BO35" s="244"/>
      <c r="BP35" s="244"/>
      <c r="BQ35" s="241">
        <v>29</v>
      </c>
      <c r="BR35" s="242"/>
      <c r="BS35" s="841"/>
      <c r="BT35" s="842"/>
      <c r="BU35" s="842"/>
      <c r="BV35" s="842"/>
      <c r="BW35" s="842"/>
      <c r="BX35" s="842"/>
      <c r="BY35" s="842"/>
      <c r="BZ35" s="842"/>
      <c r="CA35" s="842"/>
      <c r="CB35" s="842"/>
      <c r="CC35" s="842"/>
      <c r="CD35" s="842"/>
      <c r="CE35" s="842"/>
      <c r="CF35" s="842"/>
      <c r="CG35" s="843"/>
      <c r="CH35" s="844"/>
      <c r="CI35" s="845"/>
      <c r="CJ35" s="845"/>
      <c r="CK35" s="845"/>
      <c r="CL35" s="846"/>
      <c r="CM35" s="844"/>
      <c r="CN35" s="845"/>
      <c r="CO35" s="845"/>
      <c r="CP35" s="845"/>
      <c r="CQ35" s="846"/>
      <c r="CR35" s="844"/>
      <c r="CS35" s="845"/>
      <c r="CT35" s="845"/>
      <c r="CU35" s="845"/>
      <c r="CV35" s="846"/>
      <c r="CW35" s="844"/>
      <c r="CX35" s="845"/>
      <c r="CY35" s="845"/>
      <c r="CZ35" s="845"/>
      <c r="DA35" s="846"/>
      <c r="DB35" s="844"/>
      <c r="DC35" s="845"/>
      <c r="DD35" s="845"/>
      <c r="DE35" s="845"/>
      <c r="DF35" s="846"/>
      <c r="DG35" s="844"/>
      <c r="DH35" s="845"/>
      <c r="DI35" s="845"/>
      <c r="DJ35" s="845"/>
      <c r="DK35" s="846"/>
      <c r="DL35" s="844"/>
      <c r="DM35" s="845"/>
      <c r="DN35" s="845"/>
      <c r="DO35" s="845"/>
      <c r="DP35" s="846"/>
      <c r="DQ35" s="844"/>
      <c r="DR35" s="845"/>
      <c r="DS35" s="845"/>
      <c r="DT35" s="845"/>
      <c r="DU35" s="846"/>
      <c r="DV35" s="841"/>
      <c r="DW35" s="842"/>
      <c r="DX35" s="842"/>
      <c r="DY35" s="842"/>
      <c r="DZ35" s="847"/>
      <c r="EA35" s="233"/>
    </row>
    <row r="36" spans="1:131" ht="26.25" customHeight="1" x14ac:dyDescent="0.2">
      <c r="A36" s="245">
        <v>9</v>
      </c>
      <c r="B36" s="848"/>
      <c r="C36" s="849"/>
      <c r="D36" s="849"/>
      <c r="E36" s="849"/>
      <c r="F36" s="849"/>
      <c r="G36" s="849"/>
      <c r="H36" s="849"/>
      <c r="I36" s="849"/>
      <c r="J36" s="849"/>
      <c r="K36" s="849"/>
      <c r="L36" s="849"/>
      <c r="M36" s="849"/>
      <c r="N36" s="849"/>
      <c r="O36" s="849"/>
      <c r="P36" s="850"/>
      <c r="Q36" s="851"/>
      <c r="R36" s="852"/>
      <c r="S36" s="852"/>
      <c r="T36" s="852"/>
      <c r="U36" s="852"/>
      <c r="V36" s="852"/>
      <c r="W36" s="852"/>
      <c r="X36" s="852"/>
      <c r="Y36" s="852"/>
      <c r="Z36" s="852"/>
      <c r="AA36" s="852"/>
      <c r="AB36" s="852"/>
      <c r="AC36" s="852"/>
      <c r="AD36" s="852"/>
      <c r="AE36" s="853"/>
      <c r="AF36" s="854"/>
      <c r="AG36" s="855"/>
      <c r="AH36" s="855"/>
      <c r="AI36" s="855"/>
      <c r="AJ36" s="856"/>
      <c r="AK36" s="902"/>
      <c r="AL36" s="898"/>
      <c r="AM36" s="898"/>
      <c r="AN36" s="898"/>
      <c r="AO36" s="898"/>
      <c r="AP36" s="898"/>
      <c r="AQ36" s="898"/>
      <c r="AR36" s="898"/>
      <c r="AS36" s="898"/>
      <c r="AT36" s="898"/>
      <c r="AU36" s="898"/>
      <c r="AV36" s="898"/>
      <c r="AW36" s="898"/>
      <c r="AX36" s="898"/>
      <c r="AY36" s="898"/>
      <c r="AZ36" s="899"/>
      <c r="BA36" s="899"/>
      <c r="BB36" s="899"/>
      <c r="BC36" s="899"/>
      <c r="BD36" s="899"/>
      <c r="BE36" s="900"/>
      <c r="BF36" s="900"/>
      <c r="BG36" s="900"/>
      <c r="BH36" s="900"/>
      <c r="BI36" s="901"/>
      <c r="BJ36" s="235"/>
      <c r="BK36" s="235"/>
      <c r="BL36" s="235"/>
      <c r="BM36" s="235"/>
      <c r="BN36" s="235"/>
      <c r="BO36" s="244"/>
      <c r="BP36" s="244"/>
      <c r="BQ36" s="241">
        <v>30</v>
      </c>
      <c r="BR36" s="242"/>
      <c r="BS36" s="841"/>
      <c r="BT36" s="842"/>
      <c r="BU36" s="842"/>
      <c r="BV36" s="842"/>
      <c r="BW36" s="842"/>
      <c r="BX36" s="842"/>
      <c r="BY36" s="842"/>
      <c r="BZ36" s="842"/>
      <c r="CA36" s="842"/>
      <c r="CB36" s="842"/>
      <c r="CC36" s="842"/>
      <c r="CD36" s="842"/>
      <c r="CE36" s="842"/>
      <c r="CF36" s="842"/>
      <c r="CG36" s="843"/>
      <c r="CH36" s="844"/>
      <c r="CI36" s="845"/>
      <c r="CJ36" s="845"/>
      <c r="CK36" s="845"/>
      <c r="CL36" s="846"/>
      <c r="CM36" s="844"/>
      <c r="CN36" s="845"/>
      <c r="CO36" s="845"/>
      <c r="CP36" s="845"/>
      <c r="CQ36" s="846"/>
      <c r="CR36" s="844"/>
      <c r="CS36" s="845"/>
      <c r="CT36" s="845"/>
      <c r="CU36" s="845"/>
      <c r="CV36" s="846"/>
      <c r="CW36" s="844"/>
      <c r="CX36" s="845"/>
      <c r="CY36" s="845"/>
      <c r="CZ36" s="845"/>
      <c r="DA36" s="846"/>
      <c r="DB36" s="844"/>
      <c r="DC36" s="845"/>
      <c r="DD36" s="845"/>
      <c r="DE36" s="845"/>
      <c r="DF36" s="846"/>
      <c r="DG36" s="844"/>
      <c r="DH36" s="845"/>
      <c r="DI36" s="845"/>
      <c r="DJ36" s="845"/>
      <c r="DK36" s="846"/>
      <c r="DL36" s="844"/>
      <c r="DM36" s="845"/>
      <c r="DN36" s="845"/>
      <c r="DO36" s="845"/>
      <c r="DP36" s="846"/>
      <c r="DQ36" s="844"/>
      <c r="DR36" s="845"/>
      <c r="DS36" s="845"/>
      <c r="DT36" s="845"/>
      <c r="DU36" s="846"/>
      <c r="DV36" s="841"/>
      <c r="DW36" s="842"/>
      <c r="DX36" s="842"/>
      <c r="DY36" s="842"/>
      <c r="DZ36" s="847"/>
      <c r="EA36" s="233"/>
    </row>
    <row r="37" spans="1:131" ht="26.25" customHeight="1" x14ac:dyDescent="0.2">
      <c r="A37" s="245">
        <v>10</v>
      </c>
      <c r="B37" s="848"/>
      <c r="C37" s="849"/>
      <c r="D37" s="849"/>
      <c r="E37" s="849"/>
      <c r="F37" s="849"/>
      <c r="G37" s="849"/>
      <c r="H37" s="849"/>
      <c r="I37" s="849"/>
      <c r="J37" s="849"/>
      <c r="K37" s="849"/>
      <c r="L37" s="849"/>
      <c r="M37" s="849"/>
      <c r="N37" s="849"/>
      <c r="O37" s="849"/>
      <c r="P37" s="850"/>
      <c r="Q37" s="851"/>
      <c r="R37" s="852"/>
      <c r="S37" s="852"/>
      <c r="T37" s="852"/>
      <c r="U37" s="852"/>
      <c r="V37" s="852"/>
      <c r="W37" s="852"/>
      <c r="X37" s="852"/>
      <c r="Y37" s="852"/>
      <c r="Z37" s="852"/>
      <c r="AA37" s="852"/>
      <c r="AB37" s="852"/>
      <c r="AC37" s="852"/>
      <c r="AD37" s="852"/>
      <c r="AE37" s="853"/>
      <c r="AF37" s="854"/>
      <c r="AG37" s="855"/>
      <c r="AH37" s="855"/>
      <c r="AI37" s="855"/>
      <c r="AJ37" s="856"/>
      <c r="AK37" s="902"/>
      <c r="AL37" s="898"/>
      <c r="AM37" s="898"/>
      <c r="AN37" s="898"/>
      <c r="AO37" s="898"/>
      <c r="AP37" s="898"/>
      <c r="AQ37" s="898"/>
      <c r="AR37" s="898"/>
      <c r="AS37" s="898"/>
      <c r="AT37" s="898"/>
      <c r="AU37" s="898"/>
      <c r="AV37" s="898"/>
      <c r="AW37" s="898"/>
      <c r="AX37" s="898"/>
      <c r="AY37" s="898"/>
      <c r="AZ37" s="899"/>
      <c r="BA37" s="899"/>
      <c r="BB37" s="899"/>
      <c r="BC37" s="899"/>
      <c r="BD37" s="899"/>
      <c r="BE37" s="900"/>
      <c r="BF37" s="900"/>
      <c r="BG37" s="900"/>
      <c r="BH37" s="900"/>
      <c r="BI37" s="901"/>
      <c r="BJ37" s="235"/>
      <c r="BK37" s="235"/>
      <c r="BL37" s="235"/>
      <c r="BM37" s="235"/>
      <c r="BN37" s="235"/>
      <c r="BO37" s="244"/>
      <c r="BP37" s="244"/>
      <c r="BQ37" s="241">
        <v>31</v>
      </c>
      <c r="BR37" s="242"/>
      <c r="BS37" s="841"/>
      <c r="BT37" s="842"/>
      <c r="BU37" s="842"/>
      <c r="BV37" s="842"/>
      <c r="BW37" s="842"/>
      <c r="BX37" s="842"/>
      <c r="BY37" s="842"/>
      <c r="BZ37" s="842"/>
      <c r="CA37" s="842"/>
      <c r="CB37" s="842"/>
      <c r="CC37" s="842"/>
      <c r="CD37" s="842"/>
      <c r="CE37" s="842"/>
      <c r="CF37" s="842"/>
      <c r="CG37" s="843"/>
      <c r="CH37" s="844"/>
      <c r="CI37" s="845"/>
      <c r="CJ37" s="845"/>
      <c r="CK37" s="845"/>
      <c r="CL37" s="846"/>
      <c r="CM37" s="844"/>
      <c r="CN37" s="845"/>
      <c r="CO37" s="845"/>
      <c r="CP37" s="845"/>
      <c r="CQ37" s="846"/>
      <c r="CR37" s="844"/>
      <c r="CS37" s="845"/>
      <c r="CT37" s="845"/>
      <c r="CU37" s="845"/>
      <c r="CV37" s="846"/>
      <c r="CW37" s="844"/>
      <c r="CX37" s="845"/>
      <c r="CY37" s="845"/>
      <c r="CZ37" s="845"/>
      <c r="DA37" s="846"/>
      <c r="DB37" s="844"/>
      <c r="DC37" s="845"/>
      <c r="DD37" s="845"/>
      <c r="DE37" s="845"/>
      <c r="DF37" s="846"/>
      <c r="DG37" s="844"/>
      <c r="DH37" s="845"/>
      <c r="DI37" s="845"/>
      <c r="DJ37" s="845"/>
      <c r="DK37" s="846"/>
      <c r="DL37" s="844"/>
      <c r="DM37" s="845"/>
      <c r="DN37" s="845"/>
      <c r="DO37" s="845"/>
      <c r="DP37" s="846"/>
      <c r="DQ37" s="844"/>
      <c r="DR37" s="845"/>
      <c r="DS37" s="845"/>
      <c r="DT37" s="845"/>
      <c r="DU37" s="846"/>
      <c r="DV37" s="841"/>
      <c r="DW37" s="842"/>
      <c r="DX37" s="842"/>
      <c r="DY37" s="842"/>
      <c r="DZ37" s="847"/>
      <c r="EA37" s="233"/>
    </row>
    <row r="38" spans="1:131" ht="26.25" customHeight="1" x14ac:dyDescent="0.2">
      <c r="A38" s="245">
        <v>11</v>
      </c>
      <c r="B38" s="848"/>
      <c r="C38" s="849"/>
      <c r="D38" s="849"/>
      <c r="E38" s="849"/>
      <c r="F38" s="849"/>
      <c r="G38" s="849"/>
      <c r="H38" s="849"/>
      <c r="I38" s="849"/>
      <c r="J38" s="849"/>
      <c r="K38" s="849"/>
      <c r="L38" s="849"/>
      <c r="M38" s="849"/>
      <c r="N38" s="849"/>
      <c r="O38" s="849"/>
      <c r="P38" s="850"/>
      <c r="Q38" s="851"/>
      <c r="R38" s="852"/>
      <c r="S38" s="852"/>
      <c r="T38" s="852"/>
      <c r="U38" s="852"/>
      <c r="V38" s="852"/>
      <c r="W38" s="852"/>
      <c r="X38" s="852"/>
      <c r="Y38" s="852"/>
      <c r="Z38" s="852"/>
      <c r="AA38" s="852"/>
      <c r="AB38" s="852"/>
      <c r="AC38" s="852"/>
      <c r="AD38" s="852"/>
      <c r="AE38" s="853"/>
      <c r="AF38" s="854"/>
      <c r="AG38" s="855"/>
      <c r="AH38" s="855"/>
      <c r="AI38" s="855"/>
      <c r="AJ38" s="856"/>
      <c r="AK38" s="902"/>
      <c r="AL38" s="898"/>
      <c r="AM38" s="898"/>
      <c r="AN38" s="898"/>
      <c r="AO38" s="898"/>
      <c r="AP38" s="898"/>
      <c r="AQ38" s="898"/>
      <c r="AR38" s="898"/>
      <c r="AS38" s="898"/>
      <c r="AT38" s="898"/>
      <c r="AU38" s="898"/>
      <c r="AV38" s="898"/>
      <c r="AW38" s="898"/>
      <c r="AX38" s="898"/>
      <c r="AY38" s="898"/>
      <c r="AZ38" s="899"/>
      <c r="BA38" s="899"/>
      <c r="BB38" s="899"/>
      <c r="BC38" s="899"/>
      <c r="BD38" s="899"/>
      <c r="BE38" s="900"/>
      <c r="BF38" s="900"/>
      <c r="BG38" s="900"/>
      <c r="BH38" s="900"/>
      <c r="BI38" s="901"/>
      <c r="BJ38" s="235"/>
      <c r="BK38" s="235"/>
      <c r="BL38" s="235"/>
      <c r="BM38" s="235"/>
      <c r="BN38" s="235"/>
      <c r="BO38" s="244"/>
      <c r="BP38" s="244"/>
      <c r="BQ38" s="241">
        <v>32</v>
      </c>
      <c r="BR38" s="242"/>
      <c r="BS38" s="841"/>
      <c r="BT38" s="842"/>
      <c r="BU38" s="842"/>
      <c r="BV38" s="842"/>
      <c r="BW38" s="842"/>
      <c r="BX38" s="842"/>
      <c r="BY38" s="842"/>
      <c r="BZ38" s="842"/>
      <c r="CA38" s="842"/>
      <c r="CB38" s="842"/>
      <c r="CC38" s="842"/>
      <c r="CD38" s="842"/>
      <c r="CE38" s="842"/>
      <c r="CF38" s="842"/>
      <c r="CG38" s="843"/>
      <c r="CH38" s="844"/>
      <c r="CI38" s="845"/>
      <c r="CJ38" s="845"/>
      <c r="CK38" s="845"/>
      <c r="CL38" s="846"/>
      <c r="CM38" s="844"/>
      <c r="CN38" s="845"/>
      <c r="CO38" s="845"/>
      <c r="CP38" s="845"/>
      <c r="CQ38" s="846"/>
      <c r="CR38" s="844"/>
      <c r="CS38" s="845"/>
      <c r="CT38" s="845"/>
      <c r="CU38" s="845"/>
      <c r="CV38" s="846"/>
      <c r="CW38" s="844"/>
      <c r="CX38" s="845"/>
      <c r="CY38" s="845"/>
      <c r="CZ38" s="845"/>
      <c r="DA38" s="846"/>
      <c r="DB38" s="844"/>
      <c r="DC38" s="845"/>
      <c r="DD38" s="845"/>
      <c r="DE38" s="845"/>
      <c r="DF38" s="846"/>
      <c r="DG38" s="844"/>
      <c r="DH38" s="845"/>
      <c r="DI38" s="845"/>
      <c r="DJ38" s="845"/>
      <c r="DK38" s="846"/>
      <c r="DL38" s="844"/>
      <c r="DM38" s="845"/>
      <c r="DN38" s="845"/>
      <c r="DO38" s="845"/>
      <c r="DP38" s="846"/>
      <c r="DQ38" s="844"/>
      <c r="DR38" s="845"/>
      <c r="DS38" s="845"/>
      <c r="DT38" s="845"/>
      <c r="DU38" s="846"/>
      <c r="DV38" s="841"/>
      <c r="DW38" s="842"/>
      <c r="DX38" s="842"/>
      <c r="DY38" s="842"/>
      <c r="DZ38" s="847"/>
      <c r="EA38" s="233"/>
    </row>
    <row r="39" spans="1:131" ht="26.25" customHeight="1" x14ac:dyDescent="0.2">
      <c r="A39" s="245">
        <v>12</v>
      </c>
      <c r="B39" s="848"/>
      <c r="C39" s="849"/>
      <c r="D39" s="849"/>
      <c r="E39" s="849"/>
      <c r="F39" s="849"/>
      <c r="G39" s="849"/>
      <c r="H39" s="849"/>
      <c r="I39" s="849"/>
      <c r="J39" s="849"/>
      <c r="K39" s="849"/>
      <c r="L39" s="849"/>
      <c r="M39" s="849"/>
      <c r="N39" s="849"/>
      <c r="O39" s="849"/>
      <c r="P39" s="850"/>
      <c r="Q39" s="851"/>
      <c r="R39" s="852"/>
      <c r="S39" s="852"/>
      <c r="T39" s="852"/>
      <c r="U39" s="852"/>
      <c r="V39" s="852"/>
      <c r="W39" s="852"/>
      <c r="X39" s="852"/>
      <c r="Y39" s="852"/>
      <c r="Z39" s="852"/>
      <c r="AA39" s="852"/>
      <c r="AB39" s="852"/>
      <c r="AC39" s="852"/>
      <c r="AD39" s="852"/>
      <c r="AE39" s="853"/>
      <c r="AF39" s="854"/>
      <c r="AG39" s="855"/>
      <c r="AH39" s="855"/>
      <c r="AI39" s="855"/>
      <c r="AJ39" s="856"/>
      <c r="AK39" s="902"/>
      <c r="AL39" s="898"/>
      <c r="AM39" s="898"/>
      <c r="AN39" s="898"/>
      <c r="AO39" s="898"/>
      <c r="AP39" s="898"/>
      <c r="AQ39" s="898"/>
      <c r="AR39" s="898"/>
      <c r="AS39" s="898"/>
      <c r="AT39" s="898"/>
      <c r="AU39" s="898"/>
      <c r="AV39" s="898"/>
      <c r="AW39" s="898"/>
      <c r="AX39" s="898"/>
      <c r="AY39" s="898"/>
      <c r="AZ39" s="899"/>
      <c r="BA39" s="899"/>
      <c r="BB39" s="899"/>
      <c r="BC39" s="899"/>
      <c r="BD39" s="899"/>
      <c r="BE39" s="900"/>
      <c r="BF39" s="900"/>
      <c r="BG39" s="900"/>
      <c r="BH39" s="900"/>
      <c r="BI39" s="901"/>
      <c r="BJ39" s="235"/>
      <c r="BK39" s="235"/>
      <c r="BL39" s="235"/>
      <c r="BM39" s="235"/>
      <c r="BN39" s="235"/>
      <c r="BO39" s="244"/>
      <c r="BP39" s="244"/>
      <c r="BQ39" s="241">
        <v>33</v>
      </c>
      <c r="BR39" s="242"/>
      <c r="BS39" s="841"/>
      <c r="BT39" s="842"/>
      <c r="BU39" s="842"/>
      <c r="BV39" s="842"/>
      <c r="BW39" s="842"/>
      <c r="BX39" s="842"/>
      <c r="BY39" s="842"/>
      <c r="BZ39" s="842"/>
      <c r="CA39" s="842"/>
      <c r="CB39" s="842"/>
      <c r="CC39" s="842"/>
      <c r="CD39" s="842"/>
      <c r="CE39" s="842"/>
      <c r="CF39" s="842"/>
      <c r="CG39" s="843"/>
      <c r="CH39" s="844"/>
      <c r="CI39" s="845"/>
      <c r="CJ39" s="845"/>
      <c r="CK39" s="845"/>
      <c r="CL39" s="846"/>
      <c r="CM39" s="844"/>
      <c r="CN39" s="845"/>
      <c r="CO39" s="845"/>
      <c r="CP39" s="845"/>
      <c r="CQ39" s="846"/>
      <c r="CR39" s="844"/>
      <c r="CS39" s="845"/>
      <c r="CT39" s="845"/>
      <c r="CU39" s="845"/>
      <c r="CV39" s="846"/>
      <c r="CW39" s="844"/>
      <c r="CX39" s="845"/>
      <c r="CY39" s="845"/>
      <c r="CZ39" s="845"/>
      <c r="DA39" s="846"/>
      <c r="DB39" s="844"/>
      <c r="DC39" s="845"/>
      <c r="DD39" s="845"/>
      <c r="DE39" s="845"/>
      <c r="DF39" s="846"/>
      <c r="DG39" s="844"/>
      <c r="DH39" s="845"/>
      <c r="DI39" s="845"/>
      <c r="DJ39" s="845"/>
      <c r="DK39" s="846"/>
      <c r="DL39" s="844"/>
      <c r="DM39" s="845"/>
      <c r="DN39" s="845"/>
      <c r="DO39" s="845"/>
      <c r="DP39" s="846"/>
      <c r="DQ39" s="844"/>
      <c r="DR39" s="845"/>
      <c r="DS39" s="845"/>
      <c r="DT39" s="845"/>
      <c r="DU39" s="846"/>
      <c r="DV39" s="841"/>
      <c r="DW39" s="842"/>
      <c r="DX39" s="842"/>
      <c r="DY39" s="842"/>
      <c r="DZ39" s="847"/>
      <c r="EA39" s="233"/>
    </row>
    <row r="40" spans="1:131" ht="26.25" customHeight="1" x14ac:dyDescent="0.2">
      <c r="A40" s="241">
        <v>13</v>
      </c>
      <c r="B40" s="848"/>
      <c r="C40" s="849"/>
      <c r="D40" s="849"/>
      <c r="E40" s="849"/>
      <c r="F40" s="849"/>
      <c r="G40" s="849"/>
      <c r="H40" s="849"/>
      <c r="I40" s="849"/>
      <c r="J40" s="849"/>
      <c r="K40" s="849"/>
      <c r="L40" s="849"/>
      <c r="M40" s="849"/>
      <c r="N40" s="849"/>
      <c r="O40" s="849"/>
      <c r="P40" s="850"/>
      <c r="Q40" s="851"/>
      <c r="R40" s="852"/>
      <c r="S40" s="852"/>
      <c r="T40" s="852"/>
      <c r="U40" s="852"/>
      <c r="V40" s="852"/>
      <c r="W40" s="852"/>
      <c r="X40" s="852"/>
      <c r="Y40" s="852"/>
      <c r="Z40" s="852"/>
      <c r="AA40" s="852"/>
      <c r="AB40" s="852"/>
      <c r="AC40" s="852"/>
      <c r="AD40" s="852"/>
      <c r="AE40" s="853"/>
      <c r="AF40" s="854"/>
      <c r="AG40" s="855"/>
      <c r="AH40" s="855"/>
      <c r="AI40" s="855"/>
      <c r="AJ40" s="856"/>
      <c r="AK40" s="902"/>
      <c r="AL40" s="898"/>
      <c r="AM40" s="898"/>
      <c r="AN40" s="898"/>
      <c r="AO40" s="898"/>
      <c r="AP40" s="898"/>
      <c r="AQ40" s="898"/>
      <c r="AR40" s="898"/>
      <c r="AS40" s="898"/>
      <c r="AT40" s="898"/>
      <c r="AU40" s="898"/>
      <c r="AV40" s="898"/>
      <c r="AW40" s="898"/>
      <c r="AX40" s="898"/>
      <c r="AY40" s="898"/>
      <c r="AZ40" s="899"/>
      <c r="BA40" s="899"/>
      <c r="BB40" s="899"/>
      <c r="BC40" s="899"/>
      <c r="BD40" s="899"/>
      <c r="BE40" s="900"/>
      <c r="BF40" s="900"/>
      <c r="BG40" s="900"/>
      <c r="BH40" s="900"/>
      <c r="BI40" s="901"/>
      <c r="BJ40" s="235"/>
      <c r="BK40" s="235"/>
      <c r="BL40" s="235"/>
      <c r="BM40" s="235"/>
      <c r="BN40" s="235"/>
      <c r="BO40" s="244"/>
      <c r="BP40" s="244"/>
      <c r="BQ40" s="241">
        <v>34</v>
      </c>
      <c r="BR40" s="242"/>
      <c r="BS40" s="841"/>
      <c r="BT40" s="842"/>
      <c r="BU40" s="842"/>
      <c r="BV40" s="842"/>
      <c r="BW40" s="842"/>
      <c r="BX40" s="842"/>
      <c r="BY40" s="842"/>
      <c r="BZ40" s="842"/>
      <c r="CA40" s="842"/>
      <c r="CB40" s="842"/>
      <c r="CC40" s="842"/>
      <c r="CD40" s="842"/>
      <c r="CE40" s="842"/>
      <c r="CF40" s="842"/>
      <c r="CG40" s="843"/>
      <c r="CH40" s="844"/>
      <c r="CI40" s="845"/>
      <c r="CJ40" s="845"/>
      <c r="CK40" s="845"/>
      <c r="CL40" s="846"/>
      <c r="CM40" s="844"/>
      <c r="CN40" s="845"/>
      <c r="CO40" s="845"/>
      <c r="CP40" s="845"/>
      <c r="CQ40" s="846"/>
      <c r="CR40" s="844"/>
      <c r="CS40" s="845"/>
      <c r="CT40" s="845"/>
      <c r="CU40" s="845"/>
      <c r="CV40" s="846"/>
      <c r="CW40" s="844"/>
      <c r="CX40" s="845"/>
      <c r="CY40" s="845"/>
      <c r="CZ40" s="845"/>
      <c r="DA40" s="846"/>
      <c r="DB40" s="844"/>
      <c r="DC40" s="845"/>
      <c r="DD40" s="845"/>
      <c r="DE40" s="845"/>
      <c r="DF40" s="846"/>
      <c r="DG40" s="844"/>
      <c r="DH40" s="845"/>
      <c r="DI40" s="845"/>
      <c r="DJ40" s="845"/>
      <c r="DK40" s="846"/>
      <c r="DL40" s="844"/>
      <c r="DM40" s="845"/>
      <c r="DN40" s="845"/>
      <c r="DO40" s="845"/>
      <c r="DP40" s="846"/>
      <c r="DQ40" s="844"/>
      <c r="DR40" s="845"/>
      <c r="DS40" s="845"/>
      <c r="DT40" s="845"/>
      <c r="DU40" s="846"/>
      <c r="DV40" s="841"/>
      <c r="DW40" s="842"/>
      <c r="DX40" s="842"/>
      <c r="DY40" s="842"/>
      <c r="DZ40" s="847"/>
      <c r="EA40" s="233"/>
    </row>
    <row r="41" spans="1:131" ht="26.25" customHeight="1" x14ac:dyDescent="0.2">
      <c r="A41" s="241">
        <v>14</v>
      </c>
      <c r="B41" s="848"/>
      <c r="C41" s="849"/>
      <c r="D41" s="849"/>
      <c r="E41" s="849"/>
      <c r="F41" s="849"/>
      <c r="G41" s="849"/>
      <c r="H41" s="849"/>
      <c r="I41" s="849"/>
      <c r="J41" s="849"/>
      <c r="K41" s="849"/>
      <c r="L41" s="849"/>
      <c r="M41" s="849"/>
      <c r="N41" s="849"/>
      <c r="O41" s="849"/>
      <c r="P41" s="850"/>
      <c r="Q41" s="851"/>
      <c r="R41" s="852"/>
      <c r="S41" s="852"/>
      <c r="T41" s="852"/>
      <c r="U41" s="852"/>
      <c r="V41" s="852"/>
      <c r="W41" s="852"/>
      <c r="X41" s="852"/>
      <c r="Y41" s="852"/>
      <c r="Z41" s="852"/>
      <c r="AA41" s="852"/>
      <c r="AB41" s="852"/>
      <c r="AC41" s="852"/>
      <c r="AD41" s="852"/>
      <c r="AE41" s="853"/>
      <c r="AF41" s="854"/>
      <c r="AG41" s="855"/>
      <c r="AH41" s="855"/>
      <c r="AI41" s="855"/>
      <c r="AJ41" s="856"/>
      <c r="AK41" s="902"/>
      <c r="AL41" s="898"/>
      <c r="AM41" s="898"/>
      <c r="AN41" s="898"/>
      <c r="AO41" s="898"/>
      <c r="AP41" s="898"/>
      <c r="AQ41" s="898"/>
      <c r="AR41" s="898"/>
      <c r="AS41" s="898"/>
      <c r="AT41" s="898"/>
      <c r="AU41" s="898"/>
      <c r="AV41" s="898"/>
      <c r="AW41" s="898"/>
      <c r="AX41" s="898"/>
      <c r="AY41" s="898"/>
      <c r="AZ41" s="899"/>
      <c r="BA41" s="899"/>
      <c r="BB41" s="899"/>
      <c r="BC41" s="899"/>
      <c r="BD41" s="899"/>
      <c r="BE41" s="900"/>
      <c r="BF41" s="900"/>
      <c r="BG41" s="900"/>
      <c r="BH41" s="900"/>
      <c r="BI41" s="901"/>
      <c r="BJ41" s="235"/>
      <c r="BK41" s="235"/>
      <c r="BL41" s="235"/>
      <c r="BM41" s="235"/>
      <c r="BN41" s="235"/>
      <c r="BO41" s="244"/>
      <c r="BP41" s="244"/>
      <c r="BQ41" s="241">
        <v>35</v>
      </c>
      <c r="BR41" s="242"/>
      <c r="BS41" s="841"/>
      <c r="BT41" s="842"/>
      <c r="BU41" s="842"/>
      <c r="BV41" s="842"/>
      <c r="BW41" s="842"/>
      <c r="BX41" s="842"/>
      <c r="BY41" s="842"/>
      <c r="BZ41" s="842"/>
      <c r="CA41" s="842"/>
      <c r="CB41" s="842"/>
      <c r="CC41" s="842"/>
      <c r="CD41" s="842"/>
      <c r="CE41" s="842"/>
      <c r="CF41" s="842"/>
      <c r="CG41" s="843"/>
      <c r="CH41" s="844"/>
      <c r="CI41" s="845"/>
      <c r="CJ41" s="845"/>
      <c r="CK41" s="845"/>
      <c r="CL41" s="846"/>
      <c r="CM41" s="844"/>
      <c r="CN41" s="845"/>
      <c r="CO41" s="845"/>
      <c r="CP41" s="845"/>
      <c r="CQ41" s="846"/>
      <c r="CR41" s="844"/>
      <c r="CS41" s="845"/>
      <c r="CT41" s="845"/>
      <c r="CU41" s="845"/>
      <c r="CV41" s="846"/>
      <c r="CW41" s="844"/>
      <c r="CX41" s="845"/>
      <c r="CY41" s="845"/>
      <c r="CZ41" s="845"/>
      <c r="DA41" s="846"/>
      <c r="DB41" s="844"/>
      <c r="DC41" s="845"/>
      <c r="DD41" s="845"/>
      <c r="DE41" s="845"/>
      <c r="DF41" s="846"/>
      <c r="DG41" s="844"/>
      <c r="DH41" s="845"/>
      <c r="DI41" s="845"/>
      <c r="DJ41" s="845"/>
      <c r="DK41" s="846"/>
      <c r="DL41" s="844"/>
      <c r="DM41" s="845"/>
      <c r="DN41" s="845"/>
      <c r="DO41" s="845"/>
      <c r="DP41" s="846"/>
      <c r="DQ41" s="844"/>
      <c r="DR41" s="845"/>
      <c r="DS41" s="845"/>
      <c r="DT41" s="845"/>
      <c r="DU41" s="846"/>
      <c r="DV41" s="841"/>
      <c r="DW41" s="842"/>
      <c r="DX41" s="842"/>
      <c r="DY41" s="842"/>
      <c r="DZ41" s="847"/>
      <c r="EA41" s="233"/>
    </row>
    <row r="42" spans="1:131" ht="26.25" customHeight="1" x14ac:dyDescent="0.2">
      <c r="A42" s="241">
        <v>15</v>
      </c>
      <c r="B42" s="848"/>
      <c r="C42" s="849"/>
      <c r="D42" s="849"/>
      <c r="E42" s="849"/>
      <c r="F42" s="849"/>
      <c r="G42" s="849"/>
      <c r="H42" s="849"/>
      <c r="I42" s="849"/>
      <c r="J42" s="849"/>
      <c r="K42" s="849"/>
      <c r="L42" s="849"/>
      <c r="M42" s="849"/>
      <c r="N42" s="849"/>
      <c r="O42" s="849"/>
      <c r="P42" s="850"/>
      <c r="Q42" s="851"/>
      <c r="R42" s="852"/>
      <c r="S42" s="852"/>
      <c r="T42" s="852"/>
      <c r="U42" s="852"/>
      <c r="V42" s="852"/>
      <c r="W42" s="852"/>
      <c r="X42" s="852"/>
      <c r="Y42" s="852"/>
      <c r="Z42" s="852"/>
      <c r="AA42" s="852"/>
      <c r="AB42" s="852"/>
      <c r="AC42" s="852"/>
      <c r="AD42" s="852"/>
      <c r="AE42" s="853"/>
      <c r="AF42" s="854"/>
      <c r="AG42" s="855"/>
      <c r="AH42" s="855"/>
      <c r="AI42" s="855"/>
      <c r="AJ42" s="856"/>
      <c r="AK42" s="902"/>
      <c r="AL42" s="898"/>
      <c r="AM42" s="898"/>
      <c r="AN42" s="898"/>
      <c r="AO42" s="898"/>
      <c r="AP42" s="898"/>
      <c r="AQ42" s="898"/>
      <c r="AR42" s="898"/>
      <c r="AS42" s="898"/>
      <c r="AT42" s="898"/>
      <c r="AU42" s="898"/>
      <c r="AV42" s="898"/>
      <c r="AW42" s="898"/>
      <c r="AX42" s="898"/>
      <c r="AY42" s="898"/>
      <c r="AZ42" s="899"/>
      <c r="BA42" s="899"/>
      <c r="BB42" s="899"/>
      <c r="BC42" s="899"/>
      <c r="BD42" s="899"/>
      <c r="BE42" s="900"/>
      <c r="BF42" s="900"/>
      <c r="BG42" s="900"/>
      <c r="BH42" s="900"/>
      <c r="BI42" s="901"/>
      <c r="BJ42" s="235"/>
      <c r="BK42" s="235"/>
      <c r="BL42" s="235"/>
      <c r="BM42" s="235"/>
      <c r="BN42" s="235"/>
      <c r="BO42" s="244"/>
      <c r="BP42" s="244"/>
      <c r="BQ42" s="241">
        <v>36</v>
      </c>
      <c r="BR42" s="242"/>
      <c r="BS42" s="841"/>
      <c r="BT42" s="842"/>
      <c r="BU42" s="842"/>
      <c r="BV42" s="842"/>
      <c r="BW42" s="842"/>
      <c r="BX42" s="842"/>
      <c r="BY42" s="842"/>
      <c r="BZ42" s="842"/>
      <c r="CA42" s="842"/>
      <c r="CB42" s="842"/>
      <c r="CC42" s="842"/>
      <c r="CD42" s="842"/>
      <c r="CE42" s="842"/>
      <c r="CF42" s="842"/>
      <c r="CG42" s="843"/>
      <c r="CH42" s="844"/>
      <c r="CI42" s="845"/>
      <c r="CJ42" s="845"/>
      <c r="CK42" s="845"/>
      <c r="CL42" s="846"/>
      <c r="CM42" s="844"/>
      <c r="CN42" s="845"/>
      <c r="CO42" s="845"/>
      <c r="CP42" s="845"/>
      <c r="CQ42" s="846"/>
      <c r="CR42" s="844"/>
      <c r="CS42" s="845"/>
      <c r="CT42" s="845"/>
      <c r="CU42" s="845"/>
      <c r="CV42" s="846"/>
      <c r="CW42" s="844"/>
      <c r="CX42" s="845"/>
      <c r="CY42" s="845"/>
      <c r="CZ42" s="845"/>
      <c r="DA42" s="846"/>
      <c r="DB42" s="844"/>
      <c r="DC42" s="845"/>
      <c r="DD42" s="845"/>
      <c r="DE42" s="845"/>
      <c r="DF42" s="846"/>
      <c r="DG42" s="844"/>
      <c r="DH42" s="845"/>
      <c r="DI42" s="845"/>
      <c r="DJ42" s="845"/>
      <c r="DK42" s="846"/>
      <c r="DL42" s="844"/>
      <c r="DM42" s="845"/>
      <c r="DN42" s="845"/>
      <c r="DO42" s="845"/>
      <c r="DP42" s="846"/>
      <c r="DQ42" s="844"/>
      <c r="DR42" s="845"/>
      <c r="DS42" s="845"/>
      <c r="DT42" s="845"/>
      <c r="DU42" s="846"/>
      <c r="DV42" s="841"/>
      <c r="DW42" s="842"/>
      <c r="DX42" s="842"/>
      <c r="DY42" s="842"/>
      <c r="DZ42" s="847"/>
      <c r="EA42" s="233"/>
    </row>
    <row r="43" spans="1:131" ht="26.25" customHeight="1" x14ac:dyDescent="0.2">
      <c r="A43" s="241">
        <v>16</v>
      </c>
      <c r="B43" s="848"/>
      <c r="C43" s="849"/>
      <c r="D43" s="849"/>
      <c r="E43" s="849"/>
      <c r="F43" s="849"/>
      <c r="G43" s="849"/>
      <c r="H43" s="849"/>
      <c r="I43" s="849"/>
      <c r="J43" s="849"/>
      <c r="K43" s="849"/>
      <c r="L43" s="849"/>
      <c r="M43" s="849"/>
      <c r="N43" s="849"/>
      <c r="O43" s="849"/>
      <c r="P43" s="850"/>
      <c r="Q43" s="851"/>
      <c r="R43" s="852"/>
      <c r="S43" s="852"/>
      <c r="T43" s="852"/>
      <c r="U43" s="852"/>
      <c r="V43" s="852"/>
      <c r="W43" s="852"/>
      <c r="X43" s="852"/>
      <c r="Y43" s="852"/>
      <c r="Z43" s="852"/>
      <c r="AA43" s="852"/>
      <c r="AB43" s="852"/>
      <c r="AC43" s="852"/>
      <c r="AD43" s="852"/>
      <c r="AE43" s="853"/>
      <c r="AF43" s="854"/>
      <c r="AG43" s="855"/>
      <c r="AH43" s="855"/>
      <c r="AI43" s="855"/>
      <c r="AJ43" s="856"/>
      <c r="AK43" s="902"/>
      <c r="AL43" s="898"/>
      <c r="AM43" s="898"/>
      <c r="AN43" s="898"/>
      <c r="AO43" s="898"/>
      <c r="AP43" s="898"/>
      <c r="AQ43" s="898"/>
      <c r="AR43" s="898"/>
      <c r="AS43" s="898"/>
      <c r="AT43" s="898"/>
      <c r="AU43" s="898"/>
      <c r="AV43" s="898"/>
      <c r="AW43" s="898"/>
      <c r="AX43" s="898"/>
      <c r="AY43" s="898"/>
      <c r="AZ43" s="899"/>
      <c r="BA43" s="899"/>
      <c r="BB43" s="899"/>
      <c r="BC43" s="899"/>
      <c r="BD43" s="899"/>
      <c r="BE43" s="900"/>
      <c r="BF43" s="900"/>
      <c r="BG43" s="900"/>
      <c r="BH43" s="900"/>
      <c r="BI43" s="901"/>
      <c r="BJ43" s="235"/>
      <c r="BK43" s="235"/>
      <c r="BL43" s="235"/>
      <c r="BM43" s="235"/>
      <c r="BN43" s="235"/>
      <c r="BO43" s="244"/>
      <c r="BP43" s="244"/>
      <c r="BQ43" s="241">
        <v>37</v>
      </c>
      <c r="BR43" s="242"/>
      <c r="BS43" s="841"/>
      <c r="BT43" s="842"/>
      <c r="BU43" s="842"/>
      <c r="BV43" s="842"/>
      <c r="BW43" s="842"/>
      <c r="BX43" s="842"/>
      <c r="BY43" s="842"/>
      <c r="BZ43" s="842"/>
      <c r="CA43" s="842"/>
      <c r="CB43" s="842"/>
      <c r="CC43" s="842"/>
      <c r="CD43" s="842"/>
      <c r="CE43" s="842"/>
      <c r="CF43" s="842"/>
      <c r="CG43" s="843"/>
      <c r="CH43" s="844"/>
      <c r="CI43" s="845"/>
      <c r="CJ43" s="845"/>
      <c r="CK43" s="845"/>
      <c r="CL43" s="846"/>
      <c r="CM43" s="844"/>
      <c r="CN43" s="845"/>
      <c r="CO43" s="845"/>
      <c r="CP43" s="845"/>
      <c r="CQ43" s="846"/>
      <c r="CR43" s="844"/>
      <c r="CS43" s="845"/>
      <c r="CT43" s="845"/>
      <c r="CU43" s="845"/>
      <c r="CV43" s="846"/>
      <c r="CW43" s="844"/>
      <c r="CX43" s="845"/>
      <c r="CY43" s="845"/>
      <c r="CZ43" s="845"/>
      <c r="DA43" s="846"/>
      <c r="DB43" s="844"/>
      <c r="DC43" s="845"/>
      <c r="DD43" s="845"/>
      <c r="DE43" s="845"/>
      <c r="DF43" s="846"/>
      <c r="DG43" s="844"/>
      <c r="DH43" s="845"/>
      <c r="DI43" s="845"/>
      <c r="DJ43" s="845"/>
      <c r="DK43" s="846"/>
      <c r="DL43" s="844"/>
      <c r="DM43" s="845"/>
      <c r="DN43" s="845"/>
      <c r="DO43" s="845"/>
      <c r="DP43" s="846"/>
      <c r="DQ43" s="844"/>
      <c r="DR43" s="845"/>
      <c r="DS43" s="845"/>
      <c r="DT43" s="845"/>
      <c r="DU43" s="846"/>
      <c r="DV43" s="841"/>
      <c r="DW43" s="842"/>
      <c r="DX43" s="842"/>
      <c r="DY43" s="842"/>
      <c r="DZ43" s="847"/>
      <c r="EA43" s="233"/>
    </row>
    <row r="44" spans="1:131" ht="26.25" customHeight="1" x14ac:dyDescent="0.2">
      <c r="A44" s="241">
        <v>17</v>
      </c>
      <c r="B44" s="848"/>
      <c r="C44" s="849"/>
      <c r="D44" s="849"/>
      <c r="E44" s="849"/>
      <c r="F44" s="849"/>
      <c r="G44" s="849"/>
      <c r="H44" s="849"/>
      <c r="I44" s="849"/>
      <c r="J44" s="849"/>
      <c r="K44" s="849"/>
      <c r="L44" s="849"/>
      <c r="M44" s="849"/>
      <c r="N44" s="849"/>
      <c r="O44" s="849"/>
      <c r="P44" s="850"/>
      <c r="Q44" s="851"/>
      <c r="R44" s="852"/>
      <c r="S44" s="852"/>
      <c r="T44" s="852"/>
      <c r="U44" s="852"/>
      <c r="V44" s="852"/>
      <c r="W44" s="852"/>
      <c r="X44" s="852"/>
      <c r="Y44" s="852"/>
      <c r="Z44" s="852"/>
      <c r="AA44" s="852"/>
      <c r="AB44" s="852"/>
      <c r="AC44" s="852"/>
      <c r="AD44" s="852"/>
      <c r="AE44" s="853"/>
      <c r="AF44" s="854"/>
      <c r="AG44" s="855"/>
      <c r="AH44" s="855"/>
      <c r="AI44" s="855"/>
      <c r="AJ44" s="856"/>
      <c r="AK44" s="902"/>
      <c r="AL44" s="898"/>
      <c r="AM44" s="898"/>
      <c r="AN44" s="898"/>
      <c r="AO44" s="898"/>
      <c r="AP44" s="898"/>
      <c r="AQ44" s="898"/>
      <c r="AR44" s="898"/>
      <c r="AS44" s="898"/>
      <c r="AT44" s="898"/>
      <c r="AU44" s="898"/>
      <c r="AV44" s="898"/>
      <c r="AW44" s="898"/>
      <c r="AX44" s="898"/>
      <c r="AY44" s="898"/>
      <c r="AZ44" s="899"/>
      <c r="BA44" s="899"/>
      <c r="BB44" s="899"/>
      <c r="BC44" s="899"/>
      <c r="BD44" s="899"/>
      <c r="BE44" s="900"/>
      <c r="BF44" s="900"/>
      <c r="BG44" s="900"/>
      <c r="BH44" s="900"/>
      <c r="BI44" s="901"/>
      <c r="BJ44" s="235"/>
      <c r="BK44" s="235"/>
      <c r="BL44" s="235"/>
      <c r="BM44" s="235"/>
      <c r="BN44" s="235"/>
      <c r="BO44" s="244"/>
      <c r="BP44" s="244"/>
      <c r="BQ44" s="241">
        <v>38</v>
      </c>
      <c r="BR44" s="242"/>
      <c r="BS44" s="841"/>
      <c r="BT44" s="842"/>
      <c r="BU44" s="842"/>
      <c r="BV44" s="842"/>
      <c r="BW44" s="842"/>
      <c r="BX44" s="842"/>
      <c r="BY44" s="842"/>
      <c r="BZ44" s="842"/>
      <c r="CA44" s="842"/>
      <c r="CB44" s="842"/>
      <c r="CC44" s="842"/>
      <c r="CD44" s="842"/>
      <c r="CE44" s="842"/>
      <c r="CF44" s="842"/>
      <c r="CG44" s="843"/>
      <c r="CH44" s="844"/>
      <c r="CI44" s="845"/>
      <c r="CJ44" s="845"/>
      <c r="CK44" s="845"/>
      <c r="CL44" s="846"/>
      <c r="CM44" s="844"/>
      <c r="CN44" s="845"/>
      <c r="CO44" s="845"/>
      <c r="CP44" s="845"/>
      <c r="CQ44" s="846"/>
      <c r="CR44" s="844"/>
      <c r="CS44" s="845"/>
      <c r="CT44" s="845"/>
      <c r="CU44" s="845"/>
      <c r="CV44" s="846"/>
      <c r="CW44" s="844"/>
      <c r="CX44" s="845"/>
      <c r="CY44" s="845"/>
      <c r="CZ44" s="845"/>
      <c r="DA44" s="846"/>
      <c r="DB44" s="844"/>
      <c r="DC44" s="845"/>
      <c r="DD44" s="845"/>
      <c r="DE44" s="845"/>
      <c r="DF44" s="846"/>
      <c r="DG44" s="844"/>
      <c r="DH44" s="845"/>
      <c r="DI44" s="845"/>
      <c r="DJ44" s="845"/>
      <c r="DK44" s="846"/>
      <c r="DL44" s="844"/>
      <c r="DM44" s="845"/>
      <c r="DN44" s="845"/>
      <c r="DO44" s="845"/>
      <c r="DP44" s="846"/>
      <c r="DQ44" s="844"/>
      <c r="DR44" s="845"/>
      <c r="DS44" s="845"/>
      <c r="DT44" s="845"/>
      <c r="DU44" s="846"/>
      <c r="DV44" s="841"/>
      <c r="DW44" s="842"/>
      <c r="DX44" s="842"/>
      <c r="DY44" s="842"/>
      <c r="DZ44" s="847"/>
      <c r="EA44" s="233"/>
    </row>
    <row r="45" spans="1:131" ht="26.25" customHeight="1" x14ac:dyDescent="0.2">
      <c r="A45" s="241">
        <v>18</v>
      </c>
      <c r="B45" s="848"/>
      <c r="C45" s="849"/>
      <c r="D45" s="849"/>
      <c r="E45" s="849"/>
      <c r="F45" s="849"/>
      <c r="G45" s="849"/>
      <c r="H45" s="849"/>
      <c r="I45" s="849"/>
      <c r="J45" s="849"/>
      <c r="K45" s="849"/>
      <c r="L45" s="849"/>
      <c r="M45" s="849"/>
      <c r="N45" s="849"/>
      <c r="O45" s="849"/>
      <c r="P45" s="850"/>
      <c r="Q45" s="851"/>
      <c r="R45" s="852"/>
      <c r="S45" s="852"/>
      <c r="T45" s="852"/>
      <c r="U45" s="852"/>
      <c r="V45" s="852"/>
      <c r="W45" s="852"/>
      <c r="X45" s="852"/>
      <c r="Y45" s="852"/>
      <c r="Z45" s="852"/>
      <c r="AA45" s="852"/>
      <c r="AB45" s="852"/>
      <c r="AC45" s="852"/>
      <c r="AD45" s="852"/>
      <c r="AE45" s="853"/>
      <c r="AF45" s="854"/>
      <c r="AG45" s="855"/>
      <c r="AH45" s="855"/>
      <c r="AI45" s="855"/>
      <c r="AJ45" s="856"/>
      <c r="AK45" s="902"/>
      <c r="AL45" s="898"/>
      <c r="AM45" s="898"/>
      <c r="AN45" s="898"/>
      <c r="AO45" s="898"/>
      <c r="AP45" s="898"/>
      <c r="AQ45" s="898"/>
      <c r="AR45" s="898"/>
      <c r="AS45" s="898"/>
      <c r="AT45" s="898"/>
      <c r="AU45" s="898"/>
      <c r="AV45" s="898"/>
      <c r="AW45" s="898"/>
      <c r="AX45" s="898"/>
      <c r="AY45" s="898"/>
      <c r="AZ45" s="899"/>
      <c r="BA45" s="899"/>
      <c r="BB45" s="899"/>
      <c r="BC45" s="899"/>
      <c r="BD45" s="899"/>
      <c r="BE45" s="900"/>
      <c r="BF45" s="900"/>
      <c r="BG45" s="900"/>
      <c r="BH45" s="900"/>
      <c r="BI45" s="901"/>
      <c r="BJ45" s="235"/>
      <c r="BK45" s="235"/>
      <c r="BL45" s="235"/>
      <c r="BM45" s="235"/>
      <c r="BN45" s="235"/>
      <c r="BO45" s="244"/>
      <c r="BP45" s="244"/>
      <c r="BQ45" s="241">
        <v>39</v>
      </c>
      <c r="BR45" s="242"/>
      <c r="BS45" s="841"/>
      <c r="BT45" s="842"/>
      <c r="BU45" s="842"/>
      <c r="BV45" s="842"/>
      <c r="BW45" s="842"/>
      <c r="BX45" s="842"/>
      <c r="BY45" s="842"/>
      <c r="BZ45" s="842"/>
      <c r="CA45" s="842"/>
      <c r="CB45" s="842"/>
      <c r="CC45" s="842"/>
      <c r="CD45" s="842"/>
      <c r="CE45" s="842"/>
      <c r="CF45" s="842"/>
      <c r="CG45" s="843"/>
      <c r="CH45" s="844"/>
      <c r="CI45" s="845"/>
      <c r="CJ45" s="845"/>
      <c r="CK45" s="845"/>
      <c r="CL45" s="846"/>
      <c r="CM45" s="844"/>
      <c r="CN45" s="845"/>
      <c r="CO45" s="845"/>
      <c r="CP45" s="845"/>
      <c r="CQ45" s="846"/>
      <c r="CR45" s="844"/>
      <c r="CS45" s="845"/>
      <c r="CT45" s="845"/>
      <c r="CU45" s="845"/>
      <c r="CV45" s="846"/>
      <c r="CW45" s="844"/>
      <c r="CX45" s="845"/>
      <c r="CY45" s="845"/>
      <c r="CZ45" s="845"/>
      <c r="DA45" s="846"/>
      <c r="DB45" s="844"/>
      <c r="DC45" s="845"/>
      <c r="DD45" s="845"/>
      <c r="DE45" s="845"/>
      <c r="DF45" s="846"/>
      <c r="DG45" s="844"/>
      <c r="DH45" s="845"/>
      <c r="DI45" s="845"/>
      <c r="DJ45" s="845"/>
      <c r="DK45" s="846"/>
      <c r="DL45" s="844"/>
      <c r="DM45" s="845"/>
      <c r="DN45" s="845"/>
      <c r="DO45" s="845"/>
      <c r="DP45" s="846"/>
      <c r="DQ45" s="844"/>
      <c r="DR45" s="845"/>
      <c r="DS45" s="845"/>
      <c r="DT45" s="845"/>
      <c r="DU45" s="846"/>
      <c r="DV45" s="841"/>
      <c r="DW45" s="842"/>
      <c r="DX45" s="842"/>
      <c r="DY45" s="842"/>
      <c r="DZ45" s="847"/>
      <c r="EA45" s="233"/>
    </row>
    <row r="46" spans="1:131" ht="26.25" customHeight="1" x14ac:dyDescent="0.2">
      <c r="A46" s="241">
        <v>19</v>
      </c>
      <c r="B46" s="848"/>
      <c r="C46" s="849"/>
      <c r="D46" s="849"/>
      <c r="E46" s="849"/>
      <c r="F46" s="849"/>
      <c r="G46" s="849"/>
      <c r="H46" s="849"/>
      <c r="I46" s="849"/>
      <c r="J46" s="849"/>
      <c r="K46" s="849"/>
      <c r="L46" s="849"/>
      <c r="M46" s="849"/>
      <c r="N46" s="849"/>
      <c r="O46" s="849"/>
      <c r="P46" s="850"/>
      <c r="Q46" s="851"/>
      <c r="R46" s="852"/>
      <c r="S46" s="852"/>
      <c r="T46" s="852"/>
      <c r="U46" s="852"/>
      <c r="V46" s="852"/>
      <c r="W46" s="852"/>
      <c r="X46" s="852"/>
      <c r="Y46" s="852"/>
      <c r="Z46" s="852"/>
      <c r="AA46" s="852"/>
      <c r="AB46" s="852"/>
      <c r="AC46" s="852"/>
      <c r="AD46" s="852"/>
      <c r="AE46" s="853"/>
      <c r="AF46" s="854"/>
      <c r="AG46" s="855"/>
      <c r="AH46" s="855"/>
      <c r="AI46" s="855"/>
      <c r="AJ46" s="856"/>
      <c r="AK46" s="902"/>
      <c r="AL46" s="898"/>
      <c r="AM46" s="898"/>
      <c r="AN46" s="898"/>
      <c r="AO46" s="898"/>
      <c r="AP46" s="898"/>
      <c r="AQ46" s="898"/>
      <c r="AR46" s="898"/>
      <c r="AS46" s="898"/>
      <c r="AT46" s="898"/>
      <c r="AU46" s="898"/>
      <c r="AV46" s="898"/>
      <c r="AW46" s="898"/>
      <c r="AX46" s="898"/>
      <c r="AY46" s="898"/>
      <c r="AZ46" s="899"/>
      <c r="BA46" s="899"/>
      <c r="BB46" s="899"/>
      <c r="BC46" s="899"/>
      <c r="BD46" s="899"/>
      <c r="BE46" s="900"/>
      <c r="BF46" s="900"/>
      <c r="BG46" s="900"/>
      <c r="BH46" s="900"/>
      <c r="BI46" s="901"/>
      <c r="BJ46" s="235"/>
      <c r="BK46" s="235"/>
      <c r="BL46" s="235"/>
      <c r="BM46" s="235"/>
      <c r="BN46" s="235"/>
      <c r="BO46" s="244"/>
      <c r="BP46" s="244"/>
      <c r="BQ46" s="241">
        <v>40</v>
      </c>
      <c r="BR46" s="242"/>
      <c r="BS46" s="841"/>
      <c r="BT46" s="842"/>
      <c r="BU46" s="842"/>
      <c r="BV46" s="842"/>
      <c r="BW46" s="842"/>
      <c r="BX46" s="842"/>
      <c r="BY46" s="842"/>
      <c r="BZ46" s="842"/>
      <c r="CA46" s="842"/>
      <c r="CB46" s="842"/>
      <c r="CC46" s="842"/>
      <c r="CD46" s="842"/>
      <c r="CE46" s="842"/>
      <c r="CF46" s="842"/>
      <c r="CG46" s="843"/>
      <c r="CH46" s="844"/>
      <c r="CI46" s="845"/>
      <c r="CJ46" s="845"/>
      <c r="CK46" s="845"/>
      <c r="CL46" s="846"/>
      <c r="CM46" s="844"/>
      <c r="CN46" s="845"/>
      <c r="CO46" s="845"/>
      <c r="CP46" s="845"/>
      <c r="CQ46" s="846"/>
      <c r="CR46" s="844"/>
      <c r="CS46" s="845"/>
      <c r="CT46" s="845"/>
      <c r="CU46" s="845"/>
      <c r="CV46" s="846"/>
      <c r="CW46" s="844"/>
      <c r="CX46" s="845"/>
      <c r="CY46" s="845"/>
      <c r="CZ46" s="845"/>
      <c r="DA46" s="846"/>
      <c r="DB46" s="844"/>
      <c r="DC46" s="845"/>
      <c r="DD46" s="845"/>
      <c r="DE46" s="845"/>
      <c r="DF46" s="846"/>
      <c r="DG46" s="844"/>
      <c r="DH46" s="845"/>
      <c r="DI46" s="845"/>
      <c r="DJ46" s="845"/>
      <c r="DK46" s="846"/>
      <c r="DL46" s="844"/>
      <c r="DM46" s="845"/>
      <c r="DN46" s="845"/>
      <c r="DO46" s="845"/>
      <c r="DP46" s="846"/>
      <c r="DQ46" s="844"/>
      <c r="DR46" s="845"/>
      <c r="DS46" s="845"/>
      <c r="DT46" s="845"/>
      <c r="DU46" s="846"/>
      <c r="DV46" s="841"/>
      <c r="DW46" s="842"/>
      <c r="DX46" s="842"/>
      <c r="DY46" s="842"/>
      <c r="DZ46" s="847"/>
      <c r="EA46" s="233"/>
    </row>
    <row r="47" spans="1:131" ht="26.25" customHeight="1" x14ac:dyDescent="0.2">
      <c r="A47" s="241">
        <v>20</v>
      </c>
      <c r="B47" s="848"/>
      <c r="C47" s="849"/>
      <c r="D47" s="849"/>
      <c r="E47" s="849"/>
      <c r="F47" s="849"/>
      <c r="G47" s="849"/>
      <c r="H47" s="849"/>
      <c r="I47" s="849"/>
      <c r="J47" s="849"/>
      <c r="K47" s="849"/>
      <c r="L47" s="849"/>
      <c r="M47" s="849"/>
      <c r="N47" s="849"/>
      <c r="O47" s="849"/>
      <c r="P47" s="850"/>
      <c r="Q47" s="851"/>
      <c r="R47" s="852"/>
      <c r="S47" s="852"/>
      <c r="T47" s="852"/>
      <c r="U47" s="852"/>
      <c r="V47" s="852"/>
      <c r="W47" s="852"/>
      <c r="X47" s="852"/>
      <c r="Y47" s="852"/>
      <c r="Z47" s="852"/>
      <c r="AA47" s="852"/>
      <c r="AB47" s="852"/>
      <c r="AC47" s="852"/>
      <c r="AD47" s="852"/>
      <c r="AE47" s="853"/>
      <c r="AF47" s="854"/>
      <c r="AG47" s="855"/>
      <c r="AH47" s="855"/>
      <c r="AI47" s="855"/>
      <c r="AJ47" s="856"/>
      <c r="AK47" s="902"/>
      <c r="AL47" s="898"/>
      <c r="AM47" s="898"/>
      <c r="AN47" s="898"/>
      <c r="AO47" s="898"/>
      <c r="AP47" s="898"/>
      <c r="AQ47" s="898"/>
      <c r="AR47" s="898"/>
      <c r="AS47" s="898"/>
      <c r="AT47" s="898"/>
      <c r="AU47" s="898"/>
      <c r="AV47" s="898"/>
      <c r="AW47" s="898"/>
      <c r="AX47" s="898"/>
      <c r="AY47" s="898"/>
      <c r="AZ47" s="899"/>
      <c r="BA47" s="899"/>
      <c r="BB47" s="899"/>
      <c r="BC47" s="899"/>
      <c r="BD47" s="899"/>
      <c r="BE47" s="900"/>
      <c r="BF47" s="900"/>
      <c r="BG47" s="900"/>
      <c r="BH47" s="900"/>
      <c r="BI47" s="901"/>
      <c r="BJ47" s="235"/>
      <c r="BK47" s="235"/>
      <c r="BL47" s="235"/>
      <c r="BM47" s="235"/>
      <c r="BN47" s="235"/>
      <c r="BO47" s="244"/>
      <c r="BP47" s="244"/>
      <c r="BQ47" s="241">
        <v>41</v>
      </c>
      <c r="BR47" s="242"/>
      <c r="BS47" s="841"/>
      <c r="BT47" s="842"/>
      <c r="BU47" s="842"/>
      <c r="BV47" s="842"/>
      <c r="BW47" s="842"/>
      <c r="BX47" s="842"/>
      <c r="BY47" s="842"/>
      <c r="BZ47" s="842"/>
      <c r="CA47" s="842"/>
      <c r="CB47" s="842"/>
      <c r="CC47" s="842"/>
      <c r="CD47" s="842"/>
      <c r="CE47" s="842"/>
      <c r="CF47" s="842"/>
      <c r="CG47" s="843"/>
      <c r="CH47" s="844"/>
      <c r="CI47" s="845"/>
      <c r="CJ47" s="845"/>
      <c r="CK47" s="845"/>
      <c r="CL47" s="846"/>
      <c r="CM47" s="844"/>
      <c r="CN47" s="845"/>
      <c r="CO47" s="845"/>
      <c r="CP47" s="845"/>
      <c r="CQ47" s="846"/>
      <c r="CR47" s="844"/>
      <c r="CS47" s="845"/>
      <c r="CT47" s="845"/>
      <c r="CU47" s="845"/>
      <c r="CV47" s="846"/>
      <c r="CW47" s="844"/>
      <c r="CX47" s="845"/>
      <c r="CY47" s="845"/>
      <c r="CZ47" s="845"/>
      <c r="DA47" s="846"/>
      <c r="DB47" s="844"/>
      <c r="DC47" s="845"/>
      <c r="DD47" s="845"/>
      <c r="DE47" s="845"/>
      <c r="DF47" s="846"/>
      <c r="DG47" s="844"/>
      <c r="DH47" s="845"/>
      <c r="DI47" s="845"/>
      <c r="DJ47" s="845"/>
      <c r="DK47" s="846"/>
      <c r="DL47" s="844"/>
      <c r="DM47" s="845"/>
      <c r="DN47" s="845"/>
      <c r="DO47" s="845"/>
      <c r="DP47" s="846"/>
      <c r="DQ47" s="844"/>
      <c r="DR47" s="845"/>
      <c r="DS47" s="845"/>
      <c r="DT47" s="845"/>
      <c r="DU47" s="846"/>
      <c r="DV47" s="841"/>
      <c r="DW47" s="842"/>
      <c r="DX47" s="842"/>
      <c r="DY47" s="842"/>
      <c r="DZ47" s="847"/>
      <c r="EA47" s="233"/>
    </row>
    <row r="48" spans="1:131" ht="26.25" customHeight="1" x14ac:dyDescent="0.2">
      <c r="A48" s="241">
        <v>21</v>
      </c>
      <c r="B48" s="848"/>
      <c r="C48" s="849"/>
      <c r="D48" s="849"/>
      <c r="E48" s="849"/>
      <c r="F48" s="849"/>
      <c r="G48" s="849"/>
      <c r="H48" s="849"/>
      <c r="I48" s="849"/>
      <c r="J48" s="849"/>
      <c r="K48" s="849"/>
      <c r="L48" s="849"/>
      <c r="M48" s="849"/>
      <c r="N48" s="849"/>
      <c r="O48" s="849"/>
      <c r="P48" s="850"/>
      <c r="Q48" s="851"/>
      <c r="R48" s="852"/>
      <c r="S48" s="852"/>
      <c r="T48" s="852"/>
      <c r="U48" s="852"/>
      <c r="V48" s="852"/>
      <c r="W48" s="852"/>
      <c r="X48" s="852"/>
      <c r="Y48" s="852"/>
      <c r="Z48" s="852"/>
      <c r="AA48" s="852"/>
      <c r="AB48" s="852"/>
      <c r="AC48" s="852"/>
      <c r="AD48" s="852"/>
      <c r="AE48" s="853"/>
      <c r="AF48" s="854"/>
      <c r="AG48" s="855"/>
      <c r="AH48" s="855"/>
      <c r="AI48" s="855"/>
      <c r="AJ48" s="856"/>
      <c r="AK48" s="902"/>
      <c r="AL48" s="898"/>
      <c r="AM48" s="898"/>
      <c r="AN48" s="898"/>
      <c r="AO48" s="898"/>
      <c r="AP48" s="898"/>
      <c r="AQ48" s="898"/>
      <c r="AR48" s="898"/>
      <c r="AS48" s="898"/>
      <c r="AT48" s="898"/>
      <c r="AU48" s="898"/>
      <c r="AV48" s="898"/>
      <c r="AW48" s="898"/>
      <c r="AX48" s="898"/>
      <c r="AY48" s="898"/>
      <c r="AZ48" s="899"/>
      <c r="BA48" s="899"/>
      <c r="BB48" s="899"/>
      <c r="BC48" s="899"/>
      <c r="BD48" s="899"/>
      <c r="BE48" s="900"/>
      <c r="BF48" s="900"/>
      <c r="BG48" s="900"/>
      <c r="BH48" s="900"/>
      <c r="BI48" s="901"/>
      <c r="BJ48" s="235"/>
      <c r="BK48" s="235"/>
      <c r="BL48" s="235"/>
      <c r="BM48" s="235"/>
      <c r="BN48" s="235"/>
      <c r="BO48" s="244"/>
      <c r="BP48" s="244"/>
      <c r="BQ48" s="241">
        <v>42</v>
      </c>
      <c r="BR48" s="242"/>
      <c r="BS48" s="841"/>
      <c r="BT48" s="842"/>
      <c r="BU48" s="842"/>
      <c r="BV48" s="842"/>
      <c r="BW48" s="842"/>
      <c r="BX48" s="842"/>
      <c r="BY48" s="842"/>
      <c r="BZ48" s="842"/>
      <c r="CA48" s="842"/>
      <c r="CB48" s="842"/>
      <c r="CC48" s="842"/>
      <c r="CD48" s="842"/>
      <c r="CE48" s="842"/>
      <c r="CF48" s="842"/>
      <c r="CG48" s="843"/>
      <c r="CH48" s="844"/>
      <c r="CI48" s="845"/>
      <c r="CJ48" s="845"/>
      <c r="CK48" s="845"/>
      <c r="CL48" s="846"/>
      <c r="CM48" s="844"/>
      <c r="CN48" s="845"/>
      <c r="CO48" s="845"/>
      <c r="CP48" s="845"/>
      <c r="CQ48" s="846"/>
      <c r="CR48" s="844"/>
      <c r="CS48" s="845"/>
      <c r="CT48" s="845"/>
      <c r="CU48" s="845"/>
      <c r="CV48" s="846"/>
      <c r="CW48" s="844"/>
      <c r="CX48" s="845"/>
      <c r="CY48" s="845"/>
      <c r="CZ48" s="845"/>
      <c r="DA48" s="846"/>
      <c r="DB48" s="844"/>
      <c r="DC48" s="845"/>
      <c r="DD48" s="845"/>
      <c r="DE48" s="845"/>
      <c r="DF48" s="846"/>
      <c r="DG48" s="844"/>
      <c r="DH48" s="845"/>
      <c r="DI48" s="845"/>
      <c r="DJ48" s="845"/>
      <c r="DK48" s="846"/>
      <c r="DL48" s="844"/>
      <c r="DM48" s="845"/>
      <c r="DN48" s="845"/>
      <c r="DO48" s="845"/>
      <c r="DP48" s="846"/>
      <c r="DQ48" s="844"/>
      <c r="DR48" s="845"/>
      <c r="DS48" s="845"/>
      <c r="DT48" s="845"/>
      <c r="DU48" s="846"/>
      <c r="DV48" s="841"/>
      <c r="DW48" s="842"/>
      <c r="DX48" s="842"/>
      <c r="DY48" s="842"/>
      <c r="DZ48" s="847"/>
      <c r="EA48" s="233"/>
    </row>
    <row r="49" spans="1:131" ht="26.25" customHeight="1" x14ac:dyDescent="0.2">
      <c r="A49" s="241">
        <v>22</v>
      </c>
      <c r="B49" s="848"/>
      <c r="C49" s="849"/>
      <c r="D49" s="849"/>
      <c r="E49" s="849"/>
      <c r="F49" s="849"/>
      <c r="G49" s="849"/>
      <c r="H49" s="849"/>
      <c r="I49" s="849"/>
      <c r="J49" s="849"/>
      <c r="K49" s="849"/>
      <c r="L49" s="849"/>
      <c r="M49" s="849"/>
      <c r="N49" s="849"/>
      <c r="O49" s="849"/>
      <c r="P49" s="850"/>
      <c r="Q49" s="851"/>
      <c r="R49" s="852"/>
      <c r="S49" s="852"/>
      <c r="T49" s="852"/>
      <c r="U49" s="852"/>
      <c r="V49" s="852"/>
      <c r="W49" s="852"/>
      <c r="X49" s="852"/>
      <c r="Y49" s="852"/>
      <c r="Z49" s="852"/>
      <c r="AA49" s="852"/>
      <c r="AB49" s="852"/>
      <c r="AC49" s="852"/>
      <c r="AD49" s="852"/>
      <c r="AE49" s="853"/>
      <c r="AF49" s="854"/>
      <c r="AG49" s="855"/>
      <c r="AH49" s="855"/>
      <c r="AI49" s="855"/>
      <c r="AJ49" s="856"/>
      <c r="AK49" s="902"/>
      <c r="AL49" s="898"/>
      <c r="AM49" s="898"/>
      <c r="AN49" s="898"/>
      <c r="AO49" s="898"/>
      <c r="AP49" s="898"/>
      <c r="AQ49" s="898"/>
      <c r="AR49" s="898"/>
      <c r="AS49" s="898"/>
      <c r="AT49" s="898"/>
      <c r="AU49" s="898"/>
      <c r="AV49" s="898"/>
      <c r="AW49" s="898"/>
      <c r="AX49" s="898"/>
      <c r="AY49" s="898"/>
      <c r="AZ49" s="899"/>
      <c r="BA49" s="899"/>
      <c r="BB49" s="899"/>
      <c r="BC49" s="899"/>
      <c r="BD49" s="899"/>
      <c r="BE49" s="900"/>
      <c r="BF49" s="900"/>
      <c r="BG49" s="900"/>
      <c r="BH49" s="900"/>
      <c r="BI49" s="901"/>
      <c r="BJ49" s="235"/>
      <c r="BK49" s="235"/>
      <c r="BL49" s="235"/>
      <c r="BM49" s="235"/>
      <c r="BN49" s="235"/>
      <c r="BO49" s="244"/>
      <c r="BP49" s="244"/>
      <c r="BQ49" s="241">
        <v>43</v>
      </c>
      <c r="BR49" s="242"/>
      <c r="BS49" s="841"/>
      <c r="BT49" s="842"/>
      <c r="BU49" s="842"/>
      <c r="BV49" s="842"/>
      <c r="BW49" s="842"/>
      <c r="BX49" s="842"/>
      <c r="BY49" s="842"/>
      <c r="BZ49" s="842"/>
      <c r="CA49" s="842"/>
      <c r="CB49" s="842"/>
      <c r="CC49" s="842"/>
      <c r="CD49" s="842"/>
      <c r="CE49" s="842"/>
      <c r="CF49" s="842"/>
      <c r="CG49" s="843"/>
      <c r="CH49" s="844"/>
      <c r="CI49" s="845"/>
      <c r="CJ49" s="845"/>
      <c r="CK49" s="845"/>
      <c r="CL49" s="846"/>
      <c r="CM49" s="844"/>
      <c r="CN49" s="845"/>
      <c r="CO49" s="845"/>
      <c r="CP49" s="845"/>
      <c r="CQ49" s="846"/>
      <c r="CR49" s="844"/>
      <c r="CS49" s="845"/>
      <c r="CT49" s="845"/>
      <c r="CU49" s="845"/>
      <c r="CV49" s="846"/>
      <c r="CW49" s="844"/>
      <c r="CX49" s="845"/>
      <c r="CY49" s="845"/>
      <c r="CZ49" s="845"/>
      <c r="DA49" s="846"/>
      <c r="DB49" s="844"/>
      <c r="DC49" s="845"/>
      <c r="DD49" s="845"/>
      <c r="DE49" s="845"/>
      <c r="DF49" s="846"/>
      <c r="DG49" s="844"/>
      <c r="DH49" s="845"/>
      <c r="DI49" s="845"/>
      <c r="DJ49" s="845"/>
      <c r="DK49" s="846"/>
      <c r="DL49" s="844"/>
      <c r="DM49" s="845"/>
      <c r="DN49" s="845"/>
      <c r="DO49" s="845"/>
      <c r="DP49" s="846"/>
      <c r="DQ49" s="844"/>
      <c r="DR49" s="845"/>
      <c r="DS49" s="845"/>
      <c r="DT49" s="845"/>
      <c r="DU49" s="846"/>
      <c r="DV49" s="841"/>
      <c r="DW49" s="842"/>
      <c r="DX49" s="842"/>
      <c r="DY49" s="842"/>
      <c r="DZ49" s="847"/>
      <c r="EA49" s="233"/>
    </row>
    <row r="50" spans="1:131" ht="26.25" customHeight="1" x14ac:dyDescent="0.2">
      <c r="A50" s="241">
        <v>23</v>
      </c>
      <c r="B50" s="848"/>
      <c r="C50" s="849"/>
      <c r="D50" s="849"/>
      <c r="E50" s="849"/>
      <c r="F50" s="849"/>
      <c r="G50" s="849"/>
      <c r="H50" s="849"/>
      <c r="I50" s="849"/>
      <c r="J50" s="849"/>
      <c r="K50" s="849"/>
      <c r="L50" s="849"/>
      <c r="M50" s="849"/>
      <c r="N50" s="849"/>
      <c r="O50" s="849"/>
      <c r="P50" s="850"/>
      <c r="Q50" s="903"/>
      <c r="R50" s="904"/>
      <c r="S50" s="904"/>
      <c r="T50" s="904"/>
      <c r="U50" s="904"/>
      <c r="V50" s="904"/>
      <c r="W50" s="904"/>
      <c r="X50" s="904"/>
      <c r="Y50" s="904"/>
      <c r="Z50" s="904"/>
      <c r="AA50" s="904"/>
      <c r="AB50" s="904"/>
      <c r="AC50" s="904"/>
      <c r="AD50" s="904"/>
      <c r="AE50" s="905"/>
      <c r="AF50" s="854"/>
      <c r="AG50" s="855"/>
      <c r="AH50" s="855"/>
      <c r="AI50" s="855"/>
      <c r="AJ50" s="856"/>
      <c r="AK50" s="907"/>
      <c r="AL50" s="904"/>
      <c r="AM50" s="904"/>
      <c r="AN50" s="904"/>
      <c r="AO50" s="904"/>
      <c r="AP50" s="904"/>
      <c r="AQ50" s="904"/>
      <c r="AR50" s="904"/>
      <c r="AS50" s="904"/>
      <c r="AT50" s="904"/>
      <c r="AU50" s="904"/>
      <c r="AV50" s="904"/>
      <c r="AW50" s="904"/>
      <c r="AX50" s="904"/>
      <c r="AY50" s="904"/>
      <c r="AZ50" s="906"/>
      <c r="BA50" s="906"/>
      <c r="BB50" s="906"/>
      <c r="BC50" s="906"/>
      <c r="BD50" s="906"/>
      <c r="BE50" s="900"/>
      <c r="BF50" s="900"/>
      <c r="BG50" s="900"/>
      <c r="BH50" s="900"/>
      <c r="BI50" s="901"/>
      <c r="BJ50" s="235"/>
      <c r="BK50" s="235"/>
      <c r="BL50" s="235"/>
      <c r="BM50" s="235"/>
      <c r="BN50" s="235"/>
      <c r="BO50" s="244"/>
      <c r="BP50" s="244"/>
      <c r="BQ50" s="241">
        <v>44</v>
      </c>
      <c r="BR50" s="242"/>
      <c r="BS50" s="841"/>
      <c r="BT50" s="842"/>
      <c r="BU50" s="842"/>
      <c r="BV50" s="842"/>
      <c r="BW50" s="842"/>
      <c r="BX50" s="842"/>
      <c r="BY50" s="842"/>
      <c r="BZ50" s="842"/>
      <c r="CA50" s="842"/>
      <c r="CB50" s="842"/>
      <c r="CC50" s="842"/>
      <c r="CD50" s="842"/>
      <c r="CE50" s="842"/>
      <c r="CF50" s="842"/>
      <c r="CG50" s="843"/>
      <c r="CH50" s="844"/>
      <c r="CI50" s="845"/>
      <c r="CJ50" s="845"/>
      <c r="CK50" s="845"/>
      <c r="CL50" s="846"/>
      <c r="CM50" s="844"/>
      <c r="CN50" s="845"/>
      <c r="CO50" s="845"/>
      <c r="CP50" s="845"/>
      <c r="CQ50" s="846"/>
      <c r="CR50" s="844"/>
      <c r="CS50" s="845"/>
      <c r="CT50" s="845"/>
      <c r="CU50" s="845"/>
      <c r="CV50" s="846"/>
      <c r="CW50" s="844"/>
      <c r="CX50" s="845"/>
      <c r="CY50" s="845"/>
      <c r="CZ50" s="845"/>
      <c r="DA50" s="846"/>
      <c r="DB50" s="844"/>
      <c r="DC50" s="845"/>
      <c r="DD50" s="845"/>
      <c r="DE50" s="845"/>
      <c r="DF50" s="846"/>
      <c r="DG50" s="844"/>
      <c r="DH50" s="845"/>
      <c r="DI50" s="845"/>
      <c r="DJ50" s="845"/>
      <c r="DK50" s="846"/>
      <c r="DL50" s="844"/>
      <c r="DM50" s="845"/>
      <c r="DN50" s="845"/>
      <c r="DO50" s="845"/>
      <c r="DP50" s="846"/>
      <c r="DQ50" s="844"/>
      <c r="DR50" s="845"/>
      <c r="DS50" s="845"/>
      <c r="DT50" s="845"/>
      <c r="DU50" s="846"/>
      <c r="DV50" s="841"/>
      <c r="DW50" s="842"/>
      <c r="DX50" s="842"/>
      <c r="DY50" s="842"/>
      <c r="DZ50" s="847"/>
      <c r="EA50" s="233"/>
    </row>
    <row r="51" spans="1:131" ht="26.25" customHeight="1" x14ac:dyDescent="0.2">
      <c r="A51" s="241">
        <v>24</v>
      </c>
      <c r="B51" s="848"/>
      <c r="C51" s="849"/>
      <c r="D51" s="849"/>
      <c r="E51" s="849"/>
      <c r="F51" s="849"/>
      <c r="G51" s="849"/>
      <c r="H51" s="849"/>
      <c r="I51" s="849"/>
      <c r="J51" s="849"/>
      <c r="K51" s="849"/>
      <c r="L51" s="849"/>
      <c r="M51" s="849"/>
      <c r="N51" s="849"/>
      <c r="O51" s="849"/>
      <c r="P51" s="850"/>
      <c r="Q51" s="903"/>
      <c r="R51" s="904"/>
      <c r="S51" s="904"/>
      <c r="T51" s="904"/>
      <c r="U51" s="904"/>
      <c r="V51" s="904"/>
      <c r="W51" s="904"/>
      <c r="X51" s="904"/>
      <c r="Y51" s="904"/>
      <c r="Z51" s="904"/>
      <c r="AA51" s="904"/>
      <c r="AB51" s="904"/>
      <c r="AC51" s="904"/>
      <c r="AD51" s="904"/>
      <c r="AE51" s="905"/>
      <c r="AF51" s="854"/>
      <c r="AG51" s="855"/>
      <c r="AH51" s="855"/>
      <c r="AI51" s="855"/>
      <c r="AJ51" s="856"/>
      <c r="AK51" s="907"/>
      <c r="AL51" s="904"/>
      <c r="AM51" s="904"/>
      <c r="AN51" s="904"/>
      <c r="AO51" s="904"/>
      <c r="AP51" s="904"/>
      <c r="AQ51" s="904"/>
      <c r="AR51" s="904"/>
      <c r="AS51" s="904"/>
      <c r="AT51" s="904"/>
      <c r="AU51" s="904"/>
      <c r="AV51" s="904"/>
      <c r="AW51" s="904"/>
      <c r="AX51" s="904"/>
      <c r="AY51" s="904"/>
      <c r="AZ51" s="906"/>
      <c r="BA51" s="906"/>
      <c r="BB51" s="906"/>
      <c r="BC51" s="906"/>
      <c r="BD51" s="906"/>
      <c r="BE51" s="900"/>
      <c r="BF51" s="900"/>
      <c r="BG51" s="900"/>
      <c r="BH51" s="900"/>
      <c r="BI51" s="901"/>
      <c r="BJ51" s="235"/>
      <c r="BK51" s="235"/>
      <c r="BL51" s="235"/>
      <c r="BM51" s="235"/>
      <c r="BN51" s="235"/>
      <c r="BO51" s="244"/>
      <c r="BP51" s="244"/>
      <c r="BQ51" s="241">
        <v>45</v>
      </c>
      <c r="BR51" s="242"/>
      <c r="BS51" s="841"/>
      <c r="BT51" s="842"/>
      <c r="BU51" s="842"/>
      <c r="BV51" s="842"/>
      <c r="BW51" s="842"/>
      <c r="BX51" s="842"/>
      <c r="BY51" s="842"/>
      <c r="BZ51" s="842"/>
      <c r="CA51" s="842"/>
      <c r="CB51" s="842"/>
      <c r="CC51" s="842"/>
      <c r="CD51" s="842"/>
      <c r="CE51" s="842"/>
      <c r="CF51" s="842"/>
      <c r="CG51" s="843"/>
      <c r="CH51" s="844"/>
      <c r="CI51" s="845"/>
      <c r="CJ51" s="845"/>
      <c r="CK51" s="845"/>
      <c r="CL51" s="846"/>
      <c r="CM51" s="844"/>
      <c r="CN51" s="845"/>
      <c r="CO51" s="845"/>
      <c r="CP51" s="845"/>
      <c r="CQ51" s="846"/>
      <c r="CR51" s="844"/>
      <c r="CS51" s="845"/>
      <c r="CT51" s="845"/>
      <c r="CU51" s="845"/>
      <c r="CV51" s="846"/>
      <c r="CW51" s="844"/>
      <c r="CX51" s="845"/>
      <c r="CY51" s="845"/>
      <c r="CZ51" s="845"/>
      <c r="DA51" s="846"/>
      <c r="DB51" s="844"/>
      <c r="DC51" s="845"/>
      <c r="DD51" s="845"/>
      <c r="DE51" s="845"/>
      <c r="DF51" s="846"/>
      <c r="DG51" s="844"/>
      <c r="DH51" s="845"/>
      <c r="DI51" s="845"/>
      <c r="DJ51" s="845"/>
      <c r="DK51" s="846"/>
      <c r="DL51" s="844"/>
      <c r="DM51" s="845"/>
      <c r="DN51" s="845"/>
      <c r="DO51" s="845"/>
      <c r="DP51" s="846"/>
      <c r="DQ51" s="844"/>
      <c r="DR51" s="845"/>
      <c r="DS51" s="845"/>
      <c r="DT51" s="845"/>
      <c r="DU51" s="846"/>
      <c r="DV51" s="841"/>
      <c r="DW51" s="842"/>
      <c r="DX51" s="842"/>
      <c r="DY51" s="842"/>
      <c r="DZ51" s="847"/>
      <c r="EA51" s="233"/>
    </row>
    <row r="52" spans="1:131" ht="26.25" customHeight="1" x14ac:dyDescent="0.2">
      <c r="A52" s="241">
        <v>25</v>
      </c>
      <c r="B52" s="848"/>
      <c r="C52" s="849"/>
      <c r="D52" s="849"/>
      <c r="E52" s="849"/>
      <c r="F52" s="849"/>
      <c r="G52" s="849"/>
      <c r="H52" s="849"/>
      <c r="I52" s="849"/>
      <c r="J52" s="849"/>
      <c r="K52" s="849"/>
      <c r="L52" s="849"/>
      <c r="M52" s="849"/>
      <c r="N52" s="849"/>
      <c r="O52" s="849"/>
      <c r="P52" s="850"/>
      <c r="Q52" s="903"/>
      <c r="R52" s="904"/>
      <c r="S52" s="904"/>
      <c r="T52" s="904"/>
      <c r="U52" s="904"/>
      <c r="V52" s="904"/>
      <c r="W52" s="904"/>
      <c r="X52" s="904"/>
      <c r="Y52" s="904"/>
      <c r="Z52" s="904"/>
      <c r="AA52" s="904"/>
      <c r="AB52" s="904"/>
      <c r="AC52" s="904"/>
      <c r="AD52" s="904"/>
      <c r="AE52" s="905"/>
      <c r="AF52" s="854"/>
      <c r="AG52" s="855"/>
      <c r="AH52" s="855"/>
      <c r="AI52" s="855"/>
      <c r="AJ52" s="856"/>
      <c r="AK52" s="907"/>
      <c r="AL52" s="904"/>
      <c r="AM52" s="904"/>
      <c r="AN52" s="904"/>
      <c r="AO52" s="904"/>
      <c r="AP52" s="904"/>
      <c r="AQ52" s="904"/>
      <c r="AR52" s="904"/>
      <c r="AS52" s="904"/>
      <c r="AT52" s="904"/>
      <c r="AU52" s="904"/>
      <c r="AV52" s="904"/>
      <c r="AW52" s="904"/>
      <c r="AX52" s="904"/>
      <c r="AY52" s="904"/>
      <c r="AZ52" s="906"/>
      <c r="BA52" s="906"/>
      <c r="BB52" s="906"/>
      <c r="BC52" s="906"/>
      <c r="BD52" s="906"/>
      <c r="BE52" s="900"/>
      <c r="BF52" s="900"/>
      <c r="BG52" s="900"/>
      <c r="BH52" s="900"/>
      <c r="BI52" s="901"/>
      <c r="BJ52" s="235"/>
      <c r="BK52" s="235"/>
      <c r="BL52" s="235"/>
      <c r="BM52" s="235"/>
      <c r="BN52" s="235"/>
      <c r="BO52" s="244"/>
      <c r="BP52" s="244"/>
      <c r="BQ52" s="241">
        <v>46</v>
      </c>
      <c r="BR52" s="242"/>
      <c r="BS52" s="841"/>
      <c r="BT52" s="842"/>
      <c r="BU52" s="842"/>
      <c r="BV52" s="842"/>
      <c r="BW52" s="842"/>
      <c r="BX52" s="842"/>
      <c r="BY52" s="842"/>
      <c r="BZ52" s="842"/>
      <c r="CA52" s="842"/>
      <c r="CB52" s="842"/>
      <c r="CC52" s="842"/>
      <c r="CD52" s="842"/>
      <c r="CE52" s="842"/>
      <c r="CF52" s="842"/>
      <c r="CG52" s="843"/>
      <c r="CH52" s="844"/>
      <c r="CI52" s="845"/>
      <c r="CJ52" s="845"/>
      <c r="CK52" s="845"/>
      <c r="CL52" s="846"/>
      <c r="CM52" s="844"/>
      <c r="CN52" s="845"/>
      <c r="CO52" s="845"/>
      <c r="CP52" s="845"/>
      <c r="CQ52" s="846"/>
      <c r="CR52" s="844"/>
      <c r="CS52" s="845"/>
      <c r="CT52" s="845"/>
      <c r="CU52" s="845"/>
      <c r="CV52" s="846"/>
      <c r="CW52" s="844"/>
      <c r="CX52" s="845"/>
      <c r="CY52" s="845"/>
      <c r="CZ52" s="845"/>
      <c r="DA52" s="846"/>
      <c r="DB52" s="844"/>
      <c r="DC52" s="845"/>
      <c r="DD52" s="845"/>
      <c r="DE52" s="845"/>
      <c r="DF52" s="846"/>
      <c r="DG52" s="844"/>
      <c r="DH52" s="845"/>
      <c r="DI52" s="845"/>
      <c r="DJ52" s="845"/>
      <c r="DK52" s="846"/>
      <c r="DL52" s="844"/>
      <c r="DM52" s="845"/>
      <c r="DN52" s="845"/>
      <c r="DO52" s="845"/>
      <c r="DP52" s="846"/>
      <c r="DQ52" s="844"/>
      <c r="DR52" s="845"/>
      <c r="DS52" s="845"/>
      <c r="DT52" s="845"/>
      <c r="DU52" s="846"/>
      <c r="DV52" s="841"/>
      <c r="DW52" s="842"/>
      <c r="DX52" s="842"/>
      <c r="DY52" s="842"/>
      <c r="DZ52" s="847"/>
      <c r="EA52" s="233"/>
    </row>
    <row r="53" spans="1:131" ht="26.25" customHeight="1" x14ac:dyDescent="0.2">
      <c r="A53" s="241">
        <v>26</v>
      </c>
      <c r="B53" s="848"/>
      <c r="C53" s="849"/>
      <c r="D53" s="849"/>
      <c r="E53" s="849"/>
      <c r="F53" s="849"/>
      <c r="G53" s="849"/>
      <c r="H53" s="849"/>
      <c r="I53" s="849"/>
      <c r="J53" s="849"/>
      <c r="K53" s="849"/>
      <c r="L53" s="849"/>
      <c r="M53" s="849"/>
      <c r="N53" s="849"/>
      <c r="O53" s="849"/>
      <c r="P53" s="850"/>
      <c r="Q53" s="903"/>
      <c r="R53" s="904"/>
      <c r="S53" s="904"/>
      <c r="T53" s="904"/>
      <c r="U53" s="904"/>
      <c r="V53" s="904"/>
      <c r="W53" s="904"/>
      <c r="X53" s="904"/>
      <c r="Y53" s="904"/>
      <c r="Z53" s="904"/>
      <c r="AA53" s="904"/>
      <c r="AB53" s="904"/>
      <c r="AC53" s="904"/>
      <c r="AD53" s="904"/>
      <c r="AE53" s="905"/>
      <c r="AF53" s="854"/>
      <c r="AG53" s="855"/>
      <c r="AH53" s="855"/>
      <c r="AI53" s="855"/>
      <c r="AJ53" s="856"/>
      <c r="AK53" s="907"/>
      <c r="AL53" s="904"/>
      <c r="AM53" s="904"/>
      <c r="AN53" s="904"/>
      <c r="AO53" s="904"/>
      <c r="AP53" s="904"/>
      <c r="AQ53" s="904"/>
      <c r="AR53" s="904"/>
      <c r="AS53" s="904"/>
      <c r="AT53" s="904"/>
      <c r="AU53" s="904"/>
      <c r="AV53" s="904"/>
      <c r="AW53" s="904"/>
      <c r="AX53" s="904"/>
      <c r="AY53" s="904"/>
      <c r="AZ53" s="906"/>
      <c r="BA53" s="906"/>
      <c r="BB53" s="906"/>
      <c r="BC53" s="906"/>
      <c r="BD53" s="906"/>
      <c r="BE53" s="900"/>
      <c r="BF53" s="900"/>
      <c r="BG53" s="900"/>
      <c r="BH53" s="900"/>
      <c r="BI53" s="901"/>
      <c r="BJ53" s="235"/>
      <c r="BK53" s="235"/>
      <c r="BL53" s="235"/>
      <c r="BM53" s="235"/>
      <c r="BN53" s="235"/>
      <c r="BO53" s="244"/>
      <c r="BP53" s="244"/>
      <c r="BQ53" s="241">
        <v>47</v>
      </c>
      <c r="BR53" s="242"/>
      <c r="BS53" s="841"/>
      <c r="BT53" s="842"/>
      <c r="BU53" s="842"/>
      <c r="BV53" s="842"/>
      <c r="BW53" s="842"/>
      <c r="BX53" s="842"/>
      <c r="BY53" s="842"/>
      <c r="BZ53" s="842"/>
      <c r="CA53" s="842"/>
      <c r="CB53" s="842"/>
      <c r="CC53" s="842"/>
      <c r="CD53" s="842"/>
      <c r="CE53" s="842"/>
      <c r="CF53" s="842"/>
      <c r="CG53" s="843"/>
      <c r="CH53" s="844"/>
      <c r="CI53" s="845"/>
      <c r="CJ53" s="845"/>
      <c r="CK53" s="845"/>
      <c r="CL53" s="846"/>
      <c r="CM53" s="844"/>
      <c r="CN53" s="845"/>
      <c r="CO53" s="845"/>
      <c r="CP53" s="845"/>
      <c r="CQ53" s="846"/>
      <c r="CR53" s="844"/>
      <c r="CS53" s="845"/>
      <c r="CT53" s="845"/>
      <c r="CU53" s="845"/>
      <c r="CV53" s="846"/>
      <c r="CW53" s="844"/>
      <c r="CX53" s="845"/>
      <c r="CY53" s="845"/>
      <c r="CZ53" s="845"/>
      <c r="DA53" s="846"/>
      <c r="DB53" s="844"/>
      <c r="DC53" s="845"/>
      <c r="DD53" s="845"/>
      <c r="DE53" s="845"/>
      <c r="DF53" s="846"/>
      <c r="DG53" s="844"/>
      <c r="DH53" s="845"/>
      <c r="DI53" s="845"/>
      <c r="DJ53" s="845"/>
      <c r="DK53" s="846"/>
      <c r="DL53" s="844"/>
      <c r="DM53" s="845"/>
      <c r="DN53" s="845"/>
      <c r="DO53" s="845"/>
      <c r="DP53" s="846"/>
      <c r="DQ53" s="844"/>
      <c r="DR53" s="845"/>
      <c r="DS53" s="845"/>
      <c r="DT53" s="845"/>
      <c r="DU53" s="846"/>
      <c r="DV53" s="841"/>
      <c r="DW53" s="842"/>
      <c r="DX53" s="842"/>
      <c r="DY53" s="842"/>
      <c r="DZ53" s="847"/>
      <c r="EA53" s="233"/>
    </row>
    <row r="54" spans="1:131" ht="26.25" customHeight="1" x14ac:dyDescent="0.2">
      <c r="A54" s="241">
        <v>27</v>
      </c>
      <c r="B54" s="848"/>
      <c r="C54" s="849"/>
      <c r="D54" s="849"/>
      <c r="E54" s="849"/>
      <c r="F54" s="849"/>
      <c r="G54" s="849"/>
      <c r="H54" s="849"/>
      <c r="I54" s="849"/>
      <c r="J54" s="849"/>
      <c r="K54" s="849"/>
      <c r="L54" s="849"/>
      <c r="M54" s="849"/>
      <c r="N54" s="849"/>
      <c r="O54" s="849"/>
      <c r="P54" s="850"/>
      <c r="Q54" s="903"/>
      <c r="R54" s="904"/>
      <c r="S54" s="904"/>
      <c r="T54" s="904"/>
      <c r="U54" s="904"/>
      <c r="V54" s="904"/>
      <c r="W54" s="904"/>
      <c r="X54" s="904"/>
      <c r="Y54" s="904"/>
      <c r="Z54" s="904"/>
      <c r="AA54" s="904"/>
      <c r="AB54" s="904"/>
      <c r="AC54" s="904"/>
      <c r="AD54" s="904"/>
      <c r="AE54" s="905"/>
      <c r="AF54" s="854"/>
      <c r="AG54" s="855"/>
      <c r="AH54" s="855"/>
      <c r="AI54" s="855"/>
      <c r="AJ54" s="856"/>
      <c r="AK54" s="907"/>
      <c r="AL54" s="904"/>
      <c r="AM54" s="904"/>
      <c r="AN54" s="904"/>
      <c r="AO54" s="904"/>
      <c r="AP54" s="904"/>
      <c r="AQ54" s="904"/>
      <c r="AR54" s="904"/>
      <c r="AS54" s="904"/>
      <c r="AT54" s="904"/>
      <c r="AU54" s="904"/>
      <c r="AV54" s="904"/>
      <c r="AW54" s="904"/>
      <c r="AX54" s="904"/>
      <c r="AY54" s="904"/>
      <c r="AZ54" s="906"/>
      <c r="BA54" s="906"/>
      <c r="BB54" s="906"/>
      <c r="BC54" s="906"/>
      <c r="BD54" s="906"/>
      <c r="BE54" s="900"/>
      <c r="BF54" s="900"/>
      <c r="BG54" s="900"/>
      <c r="BH54" s="900"/>
      <c r="BI54" s="901"/>
      <c r="BJ54" s="235"/>
      <c r="BK54" s="235"/>
      <c r="BL54" s="235"/>
      <c r="BM54" s="235"/>
      <c r="BN54" s="235"/>
      <c r="BO54" s="244"/>
      <c r="BP54" s="244"/>
      <c r="BQ54" s="241">
        <v>48</v>
      </c>
      <c r="BR54" s="242"/>
      <c r="BS54" s="841"/>
      <c r="BT54" s="842"/>
      <c r="BU54" s="842"/>
      <c r="BV54" s="842"/>
      <c r="BW54" s="842"/>
      <c r="BX54" s="842"/>
      <c r="BY54" s="842"/>
      <c r="BZ54" s="842"/>
      <c r="CA54" s="842"/>
      <c r="CB54" s="842"/>
      <c r="CC54" s="842"/>
      <c r="CD54" s="842"/>
      <c r="CE54" s="842"/>
      <c r="CF54" s="842"/>
      <c r="CG54" s="843"/>
      <c r="CH54" s="844"/>
      <c r="CI54" s="845"/>
      <c r="CJ54" s="845"/>
      <c r="CK54" s="845"/>
      <c r="CL54" s="846"/>
      <c r="CM54" s="844"/>
      <c r="CN54" s="845"/>
      <c r="CO54" s="845"/>
      <c r="CP54" s="845"/>
      <c r="CQ54" s="846"/>
      <c r="CR54" s="844"/>
      <c r="CS54" s="845"/>
      <c r="CT54" s="845"/>
      <c r="CU54" s="845"/>
      <c r="CV54" s="846"/>
      <c r="CW54" s="844"/>
      <c r="CX54" s="845"/>
      <c r="CY54" s="845"/>
      <c r="CZ54" s="845"/>
      <c r="DA54" s="846"/>
      <c r="DB54" s="844"/>
      <c r="DC54" s="845"/>
      <c r="DD54" s="845"/>
      <c r="DE54" s="845"/>
      <c r="DF54" s="846"/>
      <c r="DG54" s="844"/>
      <c r="DH54" s="845"/>
      <c r="DI54" s="845"/>
      <c r="DJ54" s="845"/>
      <c r="DK54" s="846"/>
      <c r="DL54" s="844"/>
      <c r="DM54" s="845"/>
      <c r="DN54" s="845"/>
      <c r="DO54" s="845"/>
      <c r="DP54" s="846"/>
      <c r="DQ54" s="844"/>
      <c r="DR54" s="845"/>
      <c r="DS54" s="845"/>
      <c r="DT54" s="845"/>
      <c r="DU54" s="846"/>
      <c r="DV54" s="841"/>
      <c r="DW54" s="842"/>
      <c r="DX54" s="842"/>
      <c r="DY54" s="842"/>
      <c r="DZ54" s="847"/>
      <c r="EA54" s="233"/>
    </row>
    <row r="55" spans="1:131" ht="26.25" customHeight="1" x14ac:dyDescent="0.2">
      <c r="A55" s="241">
        <v>28</v>
      </c>
      <c r="B55" s="848"/>
      <c r="C55" s="849"/>
      <c r="D55" s="849"/>
      <c r="E55" s="849"/>
      <c r="F55" s="849"/>
      <c r="G55" s="849"/>
      <c r="H55" s="849"/>
      <c r="I55" s="849"/>
      <c r="J55" s="849"/>
      <c r="K55" s="849"/>
      <c r="L55" s="849"/>
      <c r="M55" s="849"/>
      <c r="N55" s="849"/>
      <c r="O55" s="849"/>
      <c r="P55" s="850"/>
      <c r="Q55" s="903"/>
      <c r="R55" s="904"/>
      <c r="S55" s="904"/>
      <c r="T55" s="904"/>
      <c r="U55" s="904"/>
      <c r="V55" s="904"/>
      <c r="W55" s="904"/>
      <c r="X55" s="904"/>
      <c r="Y55" s="904"/>
      <c r="Z55" s="904"/>
      <c r="AA55" s="904"/>
      <c r="AB55" s="904"/>
      <c r="AC55" s="904"/>
      <c r="AD55" s="904"/>
      <c r="AE55" s="905"/>
      <c r="AF55" s="854"/>
      <c r="AG55" s="855"/>
      <c r="AH55" s="855"/>
      <c r="AI55" s="855"/>
      <c r="AJ55" s="856"/>
      <c r="AK55" s="907"/>
      <c r="AL55" s="904"/>
      <c r="AM55" s="904"/>
      <c r="AN55" s="904"/>
      <c r="AO55" s="904"/>
      <c r="AP55" s="904"/>
      <c r="AQ55" s="904"/>
      <c r="AR55" s="904"/>
      <c r="AS55" s="904"/>
      <c r="AT55" s="904"/>
      <c r="AU55" s="904"/>
      <c r="AV55" s="904"/>
      <c r="AW55" s="904"/>
      <c r="AX55" s="904"/>
      <c r="AY55" s="904"/>
      <c r="AZ55" s="906"/>
      <c r="BA55" s="906"/>
      <c r="BB55" s="906"/>
      <c r="BC55" s="906"/>
      <c r="BD55" s="906"/>
      <c r="BE55" s="900"/>
      <c r="BF55" s="900"/>
      <c r="BG55" s="900"/>
      <c r="BH55" s="900"/>
      <c r="BI55" s="901"/>
      <c r="BJ55" s="235"/>
      <c r="BK55" s="235"/>
      <c r="BL55" s="235"/>
      <c r="BM55" s="235"/>
      <c r="BN55" s="235"/>
      <c r="BO55" s="244"/>
      <c r="BP55" s="244"/>
      <c r="BQ55" s="241">
        <v>49</v>
      </c>
      <c r="BR55" s="242"/>
      <c r="BS55" s="841"/>
      <c r="BT55" s="842"/>
      <c r="BU55" s="842"/>
      <c r="BV55" s="842"/>
      <c r="BW55" s="842"/>
      <c r="BX55" s="842"/>
      <c r="BY55" s="842"/>
      <c r="BZ55" s="842"/>
      <c r="CA55" s="842"/>
      <c r="CB55" s="842"/>
      <c r="CC55" s="842"/>
      <c r="CD55" s="842"/>
      <c r="CE55" s="842"/>
      <c r="CF55" s="842"/>
      <c r="CG55" s="843"/>
      <c r="CH55" s="844"/>
      <c r="CI55" s="845"/>
      <c r="CJ55" s="845"/>
      <c r="CK55" s="845"/>
      <c r="CL55" s="846"/>
      <c r="CM55" s="844"/>
      <c r="CN55" s="845"/>
      <c r="CO55" s="845"/>
      <c r="CP55" s="845"/>
      <c r="CQ55" s="846"/>
      <c r="CR55" s="844"/>
      <c r="CS55" s="845"/>
      <c r="CT55" s="845"/>
      <c r="CU55" s="845"/>
      <c r="CV55" s="846"/>
      <c r="CW55" s="844"/>
      <c r="CX55" s="845"/>
      <c r="CY55" s="845"/>
      <c r="CZ55" s="845"/>
      <c r="DA55" s="846"/>
      <c r="DB55" s="844"/>
      <c r="DC55" s="845"/>
      <c r="DD55" s="845"/>
      <c r="DE55" s="845"/>
      <c r="DF55" s="846"/>
      <c r="DG55" s="844"/>
      <c r="DH55" s="845"/>
      <c r="DI55" s="845"/>
      <c r="DJ55" s="845"/>
      <c r="DK55" s="846"/>
      <c r="DL55" s="844"/>
      <c r="DM55" s="845"/>
      <c r="DN55" s="845"/>
      <c r="DO55" s="845"/>
      <c r="DP55" s="846"/>
      <c r="DQ55" s="844"/>
      <c r="DR55" s="845"/>
      <c r="DS55" s="845"/>
      <c r="DT55" s="845"/>
      <c r="DU55" s="846"/>
      <c r="DV55" s="841"/>
      <c r="DW55" s="842"/>
      <c r="DX55" s="842"/>
      <c r="DY55" s="842"/>
      <c r="DZ55" s="847"/>
      <c r="EA55" s="233"/>
    </row>
    <row r="56" spans="1:131" ht="26.25" customHeight="1" x14ac:dyDescent="0.2">
      <c r="A56" s="241">
        <v>29</v>
      </c>
      <c r="B56" s="848"/>
      <c r="C56" s="849"/>
      <c r="D56" s="849"/>
      <c r="E56" s="849"/>
      <c r="F56" s="849"/>
      <c r="G56" s="849"/>
      <c r="H56" s="849"/>
      <c r="I56" s="849"/>
      <c r="J56" s="849"/>
      <c r="K56" s="849"/>
      <c r="L56" s="849"/>
      <c r="M56" s="849"/>
      <c r="N56" s="849"/>
      <c r="O56" s="849"/>
      <c r="P56" s="850"/>
      <c r="Q56" s="903"/>
      <c r="R56" s="904"/>
      <c r="S56" s="904"/>
      <c r="T56" s="904"/>
      <c r="U56" s="904"/>
      <c r="V56" s="904"/>
      <c r="W56" s="904"/>
      <c r="X56" s="904"/>
      <c r="Y56" s="904"/>
      <c r="Z56" s="904"/>
      <c r="AA56" s="904"/>
      <c r="AB56" s="904"/>
      <c r="AC56" s="904"/>
      <c r="AD56" s="904"/>
      <c r="AE56" s="905"/>
      <c r="AF56" s="854"/>
      <c r="AG56" s="855"/>
      <c r="AH56" s="855"/>
      <c r="AI56" s="855"/>
      <c r="AJ56" s="856"/>
      <c r="AK56" s="907"/>
      <c r="AL56" s="904"/>
      <c r="AM56" s="904"/>
      <c r="AN56" s="904"/>
      <c r="AO56" s="904"/>
      <c r="AP56" s="904"/>
      <c r="AQ56" s="904"/>
      <c r="AR56" s="904"/>
      <c r="AS56" s="904"/>
      <c r="AT56" s="904"/>
      <c r="AU56" s="904"/>
      <c r="AV56" s="904"/>
      <c r="AW56" s="904"/>
      <c r="AX56" s="904"/>
      <c r="AY56" s="904"/>
      <c r="AZ56" s="906"/>
      <c r="BA56" s="906"/>
      <c r="BB56" s="906"/>
      <c r="BC56" s="906"/>
      <c r="BD56" s="906"/>
      <c r="BE56" s="900"/>
      <c r="BF56" s="900"/>
      <c r="BG56" s="900"/>
      <c r="BH56" s="900"/>
      <c r="BI56" s="901"/>
      <c r="BJ56" s="235"/>
      <c r="BK56" s="235"/>
      <c r="BL56" s="235"/>
      <c r="BM56" s="235"/>
      <c r="BN56" s="235"/>
      <c r="BO56" s="244"/>
      <c r="BP56" s="244"/>
      <c r="BQ56" s="241">
        <v>50</v>
      </c>
      <c r="BR56" s="242"/>
      <c r="BS56" s="841"/>
      <c r="BT56" s="842"/>
      <c r="BU56" s="842"/>
      <c r="BV56" s="842"/>
      <c r="BW56" s="842"/>
      <c r="BX56" s="842"/>
      <c r="BY56" s="842"/>
      <c r="BZ56" s="842"/>
      <c r="CA56" s="842"/>
      <c r="CB56" s="842"/>
      <c r="CC56" s="842"/>
      <c r="CD56" s="842"/>
      <c r="CE56" s="842"/>
      <c r="CF56" s="842"/>
      <c r="CG56" s="843"/>
      <c r="CH56" s="844"/>
      <c r="CI56" s="845"/>
      <c r="CJ56" s="845"/>
      <c r="CK56" s="845"/>
      <c r="CL56" s="846"/>
      <c r="CM56" s="844"/>
      <c r="CN56" s="845"/>
      <c r="CO56" s="845"/>
      <c r="CP56" s="845"/>
      <c r="CQ56" s="846"/>
      <c r="CR56" s="844"/>
      <c r="CS56" s="845"/>
      <c r="CT56" s="845"/>
      <c r="CU56" s="845"/>
      <c r="CV56" s="846"/>
      <c r="CW56" s="844"/>
      <c r="CX56" s="845"/>
      <c r="CY56" s="845"/>
      <c r="CZ56" s="845"/>
      <c r="DA56" s="846"/>
      <c r="DB56" s="844"/>
      <c r="DC56" s="845"/>
      <c r="DD56" s="845"/>
      <c r="DE56" s="845"/>
      <c r="DF56" s="846"/>
      <c r="DG56" s="844"/>
      <c r="DH56" s="845"/>
      <c r="DI56" s="845"/>
      <c r="DJ56" s="845"/>
      <c r="DK56" s="846"/>
      <c r="DL56" s="844"/>
      <c r="DM56" s="845"/>
      <c r="DN56" s="845"/>
      <c r="DO56" s="845"/>
      <c r="DP56" s="846"/>
      <c r="DQ56" s="844"/>
      <c r="DR56" s="845"/>
      <c r="DS56" s="845"/>
      <c r="DT56" s="845"/>
      <c r="DU56" s="846"/>
      <c r="DV56" s="841"/>
      <c r="DW56" s="842"/>
      <c r="DX56" s="842"/>
      <c r="DY56" s="842"/>
      <c r="DZ56" s="847"/>
      <c r="EA56" s="233"/>
    </row>
    <row r="57" spans="1:131" ht="26.25" customHeight="1" x14ac:dyDescent="0.2">
      <c r="A57" s="241">
        <v>30</v>
      </c>
      <c r="B57" s="848"/>
      <c r="C57" s="849"/>
      <c r="D57" s="849"/>
      <c r="E57" s="849"/>
      <c r="F57" s="849"/>
      <c r="G57" s="849"/>
      <c r="H57" s="849"/>
      <c r="I57" s="849"/>
      <c r="J57" s="849"/>
      <c r="K57" s="849"/>
      <c r="L57" s="849"/>
      <c r="M57" s="849"/>
      <c r="N57" s="849"/>
      <c r="O57" s="849"/>
      <c r="P57" s="850"/>
      <c r="Q57" s="903"/>
      <c r="R57" s="904"/>
      <c r="S57" s="904"/>
      <c r="T57" s="904"/>
      <c r="U57" s="904"/>
      <c r="V57" s="904"/>
      <c r="W57" s="904"/>
      <c r="X57" s="904"/>
      <c r="Y57" s="904"/>
      <c r="Z57" s="904"/>
      <c r="AA57" s="904"/>
      <c r="AB57" s="904"/>
      <c r="AC57" s="904"/>
      <c r="AD57" s="904"/>
      <c r="AE57" s="905"/>
      <c r="AF57" s="854"/>
      <c r="AG57" s="855"/>
      <c r="AH57" s="855"/>
      <c r="AI57" s="855"/>
      <c r="AJ57" s="856"/>
      <c r="AK57" s="907"/>
      <c r="AL57" s="904"/>
      <c r="AM57" s="904"/>
      <c r="AN57" s="904"/>
      <c r="AO57" s="904"/>
      <c r="AP57" s="904"/>
      <c r="AQ57" s="904"/>
      <c r="AR57" s="904"/>
      <c r="AS57" s="904"/>
      <c r="AT57" s="904"/>
      <c r="AU57" s="904"/>
      <c r="AV57" s="904"/>
      <c r="AW57" s="904"/>
      <c r="AX57" s="904"/>
      <c r="AY57" s="904"/>
      <c r="AZ57" s="906"/>
      <c r="BA57" s="906"/>
      <c r="BB57" s="906"/>
      <c r="BC57" s="906"/>
      <c r="BD57" s="906"/>
      <c r="BE57" s="900"/>
      <c r="BF57" s="900"/>
      <c r="BG57" s="900"/>
      <c r="BH57" s="900"/>
      <c r="BI57" s="901"/>
      <c r="BJ57" s="235"/>
      <c r="BK57" s="235"/>
      <c r="BL57" s="235"/>
      <c r="BM57" s="235"/>
      <c r="BN57" s="235"/>
      <c r="BO57" s="244"/>
      <c r="BP57" s="244"/>
      <c r="BQ57" s="241">
        <v>51</v>
      </c>
      <c r="BR57" s="242"/>
      <c r="BS57" s="841"/>
      <c r="BT57" s="842"/>
      <c r="BU57" s="842"/>
      <c r="BV57" s="842"/>
      <c r="BW57" s="842"/>
      <c r="BX57" s="842"/>
      <c r="BY57" s="842"/>
      <c r="BZ57" s="842"/>
      <c r="CA57" s="842"/>
      <c r="CB57" s="842"/>
      <c r="CC57" s="842"/>
      <c r="CD57" s="842"/>
      <c r="CE57" s="842"/>
      <c r="CF57" s="842"/>
      <c r="CG57" s="843"/>
      <c r="CH57" s="844"/>
      <c r="CI57" s="845"/>
      <c r="CJ57" s="845"/>
      <c r="CK57" s="845"/>
      <c r="CL57" s="846"/>
      <c r="CM57" s="844"/>
      <c r="CN57" s="845"/>
      <c r="CO57" s="845"/>
      <c r="CP57" s="845"/>
      <c r="CQ57" s="846"/>
      <c r="CR57" s="844"/>
      <c r="CS57" s="845"/>
      <c r="CT57" s="845"/>
      <c r="CU57" s="845"/>
      <c r="CV57" s="846"/>
      <c r="CW57" s="844"/>
      <c r="CX57" s="845"/>
      <c r="CY57" s="845"/>
      <c r="CZ57" s="845"/>
      <c r="DA57" s="846"/>
      <c r="DB57" s="844"/>
      <c r="DC57" s="845"/>
      <c r="DD57" s="845"/>
      <c r="DE57" s="845"/>
      <c r="DF57" s="846"/>
      <c r="DG57" s="844"/>
      <c r="DH57" s="845"/>
      <c r="DI57" s="845"/>
      <c r="DJ57" s="845"/>
      <c r="DK57" s="846"/>
      <c r="DL57" s="844"/>
      <c r="DM57" s="845"/>
      <c r="DN57" s="845"/>
      <c r="DO57" s="845"/>
      <c r="DP57" s="846"/>
      <c r="DQ57" s="844"/>
      <c r="DR57" s="845"/>
      <c r="DS57" s="845"/>
      <c r="DT57" s="845"/>
      <c r="DU57" s="846"/>
      <c r="DV57" s="841"/>
      <c r="DW57" s="842"/>
      <c r="DX57" s="842"/>
      <c r="DY57" s="842"/>
      <c r="DZ57" s="847"/>
      <c r="EA57" s="233"/>
    </row>
    <row r="58" spans="1:131" ht="26.25" customHeight="1" x14ac:dyDescent="0.2">
      <c r="A58" s="241">
        <v>31</v>
      </c>
      <c r="B58" s="848"/>
      <c r="C58" s="849"/>
      <c r="D58" s="849"/>
      <c r="E58" s="849"/>
      <c r="F58" s="849"/>
      <c r="G58" s="849"/>
      <c r="H58" s="849"/>
      <c r="I58" s="849"/>
      <c r="J58" s="849"/>
      <c r="K58" s="849"/>
      <c r="L58" s="849"/>
      <c r="M58" s="849"/>
      <c r="N58" s="849"/>
      <c r="O58" s="849"/>
      <c r="P58" s="850"/>
      <c r="Q58" s="903"/>
      <c r="R58" s="904"/>
      <c r="S58" s="904"/>
      <c r="T58" s="904"/>
      <c r="U58" s="904"/>
      <c r="V58" s="904"/>
      <c r="W58" s="904"/>
      <c r="X58" s="904"/>
      <c r="Y58" s="904"/>
      <c r="Z58" s="904"/>
      <c r="AA58" s="904"/>
      <c r="AB58" s="904"/>
      <c r="AC58" s="904"/>
      <c r="AD58" s="904"/>
      <c r="AE58" s="905"/>
      <c r="AF58" s="854"/>
      <c r="AG58" s="855"/>
      <c r="AH58" s="855"/>
      <c r="AI58" s="855"/>
      <c r="AJ58" s="856"/>
      <c r="AK58" s="907"/>
      <c r="AL58" s="904"/>
      <c r="AM58" s="904"/>
      <c r="AN58" s="904"/>
      <c r="AO58" s="904"/>
      <c r="AP58" s="904"/>
      <c r="AQ58" s="904"/>
      <c r="AR58" s="904"/>
      <c r="AS58" s="904"/>
      <c r="AT58" s="904"/>
      <c r="AU58" s="904"/>
      <c r="AV58" s="904"/>
      <c r="AW58" s="904"/>
      <c r="AX58" s="904"/>
      <c r="AY58" s="904"/>
      <c r="AZ58" s="906"/>
      <c r="BA58" s="906"/>
      <c r="BB58" s="906"/>
      <c r="BC58" s="906"/>
      <c r="BD58" s="906"/>
      <c r="BE58" s="900"/>
      <c r="BF58" s="900"/>
      <c r="BG58" s="900"/>
      <c r="BH58" s="900"/>
      <c r="BI58" s="901"/>
      <c r="BJ58" s="235"/>
      <c r="BK58" s="235"/>
      <c r="BL58" s="235"/>
      <c r="BM58" s="235"/>
      <c r="BN58" s="235"/>
      <c r="BO58" s="244"/>
      <c r="BP58" s="244"/>
      <c r="BQ58" s="241">
        <v>52</v>
      </c>
      <c r="BR58" s="242"/>
      <c r="BS58" s="841"/>
      <c r="BT58" s="842"/>
      <c r="BU58" s="842"/>
      <c r="BV58" s="842"/>
      <c r="BW58" s="842"/>
      <c r="BX58" s="842"/>
      <c r="BY58" s="842"/>
      <c r="BZ58" s="842"/>
      <c r="CA58" s="842"/>
      <c r="CB58" s="842"/>
      <c r="CC58" s="842"/>
      <c r="CD58" s="842"/>
      <c r="CE58" s="842"/>
      <c r="CF58" s="842"/>
      <c r="CG58" s="843"/>
      <c r="CH58" s="844"/>
      <c r="CI58" s="845"/>
      <c r="CJ58" s="845"/>
      <c r="CK58" s="845"/>
      <c r="CL58" s="846"/>
      <c r="CM58" s="844"/>
      <c r="CN58" s="845"/>
      <c r="CO58" s="845"/>
      <c r="CP58" s="845"/>
      <c r="CQ58" s="846"/>
      <c r="CR58" s="844"/>
      <c r="CS58" s="845"/>
      <c r="CT58" s="845"/>
      <c r="CU58" s="845"/>
      <c r="CV58" s="846"/>
      <c r="CW58" s="844"/>
      <c r="CX58" s="845"/>
      <c r="CY58" s="845"/>
      <c r="CZ58" s="845"/>
      <c r="DA58" s="846"/>
      <c r="DB58" s="844"/>
      <c r="DC58" s="845"/>
      <c r="DD58" s="845"/>
      <c r="DE58" s="845"/>
      <c r="DF58" s="846"/>
      <c r="DG58" s="844"/>
      <c r="DH58" s="845"/>
      <c r="DI58" s="845"/>
      <c r="DJ58" s="845"/>
      <c r="DK58" s="846"/>
      <c r="DL58" s="844"/>
      <c r="DM58" s="845"/>
      <c r="DN58" s="845"/>
      <c r="DO58" s="845"/>
      <c r="DP58" s="846"/>
      <c r="DQ58" s="844"/>
      <c r="DR58" s="845"/>
      <c r="DS58" s="845"/>
      <c r="DT58" s="845"/>
      <c r="DU58" s="846"/>
      <c r="DV58" s="841"/>
      <c r="DW58" s="842"/>
      <c r="DX58" s="842"/>
      <c r="DY58" s="842"/>
      <c r="DZ58" s="847"/>
      <c r="EA58" s="233"/>
    </row>
    <row r="59" spans="1:131" ht="26.25" customHeight="1" x14ac:dyDescent="0.2">
      <c r="A59" s="241">
        <v>32</v>
      </c>
      <c r="B59" s="848"/>
      <c r="C59" s="849"/>
      <c r="D59" s="849"/>
      <c r="E59" s="849"/>
      <c r="F59" s="849"/>
      <c r="G59" s="849"/>
      <c r="H59" s="849"/>
      <c r="I59" s="849"/>
      <c r="J59" s="849"/>
      <c r="K59" s="849"/>
      <c r="L59" s="849"/>
      <c r="M59" s="849"/>
      <c r="N59" s="849"/>
      <c r="O59" s="849"/>
      <c r="P59" s="850"/>
      <c r="Q59" s="903"/>
      <c r="R59" s="904"/>
      <c r="S59" s="904"/>
      <c r="T59" s="904"/>
      <c r="U59" s="904"/>
      <c r="V59" s="904"/>
      <c r="W59" s="904"/>
      <c r="X59" s="904"/>
      <c r="Y59" s="904"/>
      <c r="Z59" s="904"/>
      <c r="AA59" s="904"/>
      <c r="AB59" s="904"/>
      <c r="AC59" s="904"/>
      <c r="AD59" s="904"/>
      <c r="AE59" s="905"/>
      <c r="AF59" s="854"/>
      <c r="AG59" s="855"/>
      <c r="AH59" s="855"/>
      <c r="AI59" s="855"/>
      <c r="AJ59" s="856"/>
      <c r="AK59" s="907"/>
      <c r="AL59" s="904"/>
      <c r="AM59" s="904"/>
      <c r="AN59" s="904"/>
      <c r="AO59" s="904"/>
      <c r="AP59" s="904"/>
      <c r="AQ59" s="904"/>
      <c r="AR59" s="904"/>
      <c r="AS59" s="904"/>
      <c r="AT59" s="904"/>
      <c r="AU59" s="904"/>
      <c r="AV59" s="904"/>
      <c r="AW59" s="904"/>
      <c r="AX59" s="904"/>
      <c r="AY59" s="904"/>
      <c r="AZ59" s="906"/>
      <c r="BA59" s="906"/>
      <c r="BB59" s="906"/>
      <c r="BC59" s="906"/>
      <c r="BD59" s="906"/>
      <c r="BE59" s="900"/>
      <c r="BF59" s="900"/>
      <c r="BG59" s="900"/>
      <c r="BH59" s="900"/>
      <c r="BI59" s="901"/>
      <c r="BJ59" s="235"/>
      <c r="BK59" s="235"/>
      <c r="BL59" s="235"/>
      <c r="BM59" s="235"/>
      <c r="BN59" s="235"/>
      <c r="BO59" s="244"/>
      <c r="BP59" s="244"/>
      <c r="BQ59" s="241">
        <v>53</v>
      </c>
      <c r="BR59" s="242"/>
      <c r="BS59" s="841"/>
      <c r="BT59" s="842"/>
      <c r="BU59" s="842"/>
      <c r="BV59" s="842"/>
      <c r="BW59" s="842"/>
      <c r="BX59" s="842"/>
      <c r="BY59" s="842"/>
      <c r="BZ59" s="842"/>
      <c r="CA59" s="842"/>
      <c r="CB59" s="842"/>
      <c r="CC59" s="842"/>
      <c r="CD59" s="842"/>
      <c r="CE59" s="842"/>
      <c r="CF59" s="842"/>
      <c r="CG59" s="843"/>
      <c r="CH59" s="844"/>
      <c r="CI59" s="845"/>
      <c r="CJ59" s="845"/>
      <c r="CK59" s="845"/>
      <c r="CL59" s="846"/>
      <c r="CM59" s="844"/>
      <c r="CN59" s="845"/>
      <c r="CO59" s="845"/>
      <c r="CP59" s="845"/>
      <c r="CQ59" s="846"/>
      <c r="CR59" s="844"/>
      <c r="CS59" s="845"/>
      <c r="CT59" s="845"/>
      <c r="CU59" s="845"/>
      <c r="CV59" s="846"/>
      <c r="CW59" s="844"/>
      <c r="CX59" s="845"/>
      <c r="CY59" s="845"/>
      <c r="CZ59" s="845"/>
      <c r="DA59" s="846"/>
      <c r="DB59" s="844"/>
      <c r="DC59" s="845"/>
      <c r="DD59" s="845"/>
      <c r="DE59" s="845"/>
      <c r="DF59" s="846"/>
      <c r="DG59" s="844"/>
      <c r="DH59" s="845"/>
      <c r="DI59" s="845"/>
      <c r="DJ59" s="845"/>
      <c r="DK59" s="846"/>
      <c r="DL59" s="844"/>
      <c r="DM59" s="845"/>
      <c r="DN59" s="845"/>
      <c r="DO59" s="845"/>
      <c r="DP59" s="846"/>
      <c r="DQ59" s="844"/>
      <c r="DR59" s="845"/>
      <c r="DS59" s="845"/>
      <c r="DT59" s="845"/>
      <c r="DU59" s="846"/>
      <c r="DV59" s="841"/>
      <c r="DW59" s="842"/>
      <c r="DX59" s="842"/>
      <c r="DY59" s="842"/>
      <c r="DZ59" s="847"/>
      <c r="EA59" s="233"/>
    </row>
    <row r="60" spans="1:131" ht="26.25" customHeight="1" x14ac:dyDescent="0.2">
      <c r="A60" s="241">
        <v>33</v>
      </c>
      <c r="B60" s="848"/>
      <c r="C60" s="849"/>
      <c r="D60" s="849"/>
      <c r="E60" s="849"/>
      <c r="F60" s="849"/>
      <c r="G60" s="849"/>
      <c r="H60" s="849"/>
      <c r="I60" s="849"/>
      <c r="J60" s="849"/>
      <c r="K60" s="849"/>
      <c r="L60" s="849"/>
      <c r="M60" s="849"/>
      <c r="N60" s="849"/>
      <c r="O60" s="849"/>
      <c r="P60" s="850"/>
      <c r="Q60" s="903"/>
      <c r="R60" s="904"/>
      <c r="S60" s="904"/>
      <c r="T60" s="904"/>
      <c r="U60" s="904"/>
      <c r="V60" s="904"/>
      <c r="W60" s="904"/>
      <c r="X60" s="904"/>
      <c r="Y60" s="904"/>
      <c r="Z60" s="904"/>
      <c r="AA60" s="904"/>
      <c r="AB60" s="904"/>
      <c r="AC60" s="904"/>
      <c r="AD60" s="904"/>
      <c r="AE60" s="905"/>
      <c r="AF60" s="854"/>
      <c r="AG60" s="855"/>
      <c r="AH60" s="855"/>
      <c r="AI60" s="855"/>
      <c r="AJ60" s="856"/>
      <c r="AK60" s="907"/>
      <c r="AL60" s="904"/>
      <c r="AM60" s="904"/>
      <c r="AN60" s="904"/>
      <c r="AO60" s="904"/>
      <c r="AP60" s="904"/>
      <c r="AQ60" s="904"/>
      <c r="AR60" s="904"/>
      <c r="AS60" s="904"/>
      <c r="AT60" s="904"/>
      <c r="AU60" s="904"/>
      <c r="AV60" s="904"/>
      <c r="AW60" s="904"/>
      <c r="AX60" s="904"/>
      <c r="AY60" s="904"/>
      <c r="AZ60" s="906"/>
      <c r="BA60" s="906"/>
      <c r="BB60" s="906"/>
      <c r="BC60" s="906"/>
      <c r="BD60" s="906"/>
      <c r="BE60" s="900"/>
      <c r="BF60" s="900"/>
      <c r="BG60" s="900"/>
      <c r="BH60" s="900"/>
      <c r="BI60" s="901"/>
      <c r="BJ60" s="235"/>
      <c r="BK60" s="235"/>
      <c r="BL60" s="235"/>
      <c r="BM60" s="235"/>
      <c r="BN60" s="235"/>
      <c r="BO60" s="244"/>
      <c r="BP60" s="244"/>
      <c r="BQ60" s="241">
        <v>54</v>
      </c>
      <c r="BR60" s="242"/>
      <c r="BS60" s="841"/>
      <c r="BT60" s="842"/>
      <c r="BU60" s="842"/>
      <c r="BV60" s="842"/>
      <c r="BW60" s="842"/>
      <c r="BX60" s="842"/>
      <c r="BY60" s="842"/>
      <c r="BZ60" s="842"/>
      <c r="CA60" s="842"/>
      <c r="CB60" s="842"/>
      <c r="CC60" s="842"/>
      <c r="CD60" s="842"/>
      <c r="CE60" s="842"/>
      <c r="CF60" s="842"/>
      <c r="CG60" s="843"/>
      <c r="CH60" s="844"/>
      <c r="CI60" s="845"/>
      <c r="CJ60" s="845"/>
      <c r="CK60" s="845"/>
      <c r="CL60" s="846"/>
      <c r="CM60" s="844"/>
      <c r="CN60" s="845"/>
      <c r="CO60" s="845"/>
      <c r="CP60" s="845"/>
      <c r="CQ60" s="846"/>
      <c r="CR60" s="844"/>
      <c r="CS60" s="845"/>
      <c r="CT60" s="845"/>
      <c r="CU60" s="845"/>
      <c r="CV60" s="846"/>
      <c r="CW60" s="844"/>
      <c r="CX60" s="845"/>
      <c r="CY60" s="845"/>
      <c r="CZ60" s="845"/>
      <c r="DA60" s="846"/>
      <c r="DB60" s="844"/>
      <c r="DC60" s="845"/>
      <c r="DD60" s="845"/>
      <c r="DE60" s="845"/>
      <c r="DF60" s="846"/>
      <c r="DG60" s="844"/>
      <c r="DH60" s="845"/>
      <c r="DI60" s="845"/>
      <c r="DJ60" s="845"/>
      <c r="DK60" s="846"/>
      <c r="DL60" s="844"/>
      <c r="DM60" s="845"/>
      <c r="DN60" s="845"/>
      <c r="DO60" s="845"/>
      <c r="DP60" s="846"/>
      <c r="DQ60" s="844"/>
      <c r="DR60" s="845"/>
      <c r="DS60" s="845"/>
      <c r="DT60" s="845"/>
      <c r="DU60" s="846"/>
      <c r="DV60" s="841"/>
      <c r="DW60" s="842"/>
      <c r="DX60" s="842"/>
      <c r="DY60" s="842"/>
      <c r="DZ60" s="847"/>
      <c r="EA60" s="233"/>
    </row>
    <row r="61" spans="1:131" ht="26.25" customHeight="1" thickBot="1" x14ac:dyDescent="0.25">
      <c r="A61" s="241">
        <v>34</v>
      </c>
      <c r="B61" s="848"/>
      <c r="C61" s="849"/>
      <c r="D61" s="849"/>
      <c r="E61" s="849"/>
      <c r="F61" s="849"/>
      <c r="G61" s="849"/>
      <c r="H61" s="849"/>
      <c r="I61" s="849"/>
      <c r="J61" s="849"/>
      <c r="K61" s="849"/>
      <c r="L61" s="849"/>
      <c r="M61" s="849"/>
      <c r="N61" s="849"/>
      <c r="O61" s="849"/>
      <c r="P61" s="850"/>
      <c r="Q61" s="903"/>
      <c r="R61" s="904"/>
      <c r="S61" s="904"/>
      <c r="T61" s="904"/>
      <c r="U61" s="904"/>
      <c r="V61" s="904"/>
      <c r="W61" s="904"/>
      <c r="X61" s="904"/>
      <c r="Y61" s="904"/>
      <c r="Z61" s="904"/>
      <c r="AA61" s="904"/>
      <c r="AB61" s="904"/>
      <c r="AC61" s="904"/>
      <c r="AD61" s="904"/>
      <c r="AE61" s="905"/>
      <c r="AF61" s="854"/>
      <c r="AG61" s="855"/>
      <c r="AH61" s="855"/>
      <c r="AI61" s="855"/>
      <c r="AJ61" s="856"/>
      <c r="AK61" s="907"/>
      <c r="AL61" s="904"/>
      <c r="AM61" s="904"/>
      <c r="AN61" s="904"/>
      <c r="AO61" s="904"/>
      <c r="AP61" s="904"/>
      <c r="AQ61" s="904"/>
      <c r="AR61" s="904"/>
      <c r="AS61" s="904"/>
      <c r="AT61" s="904"/>
      <c r="AU61" s="904"/>
      <c r="AV61" s="904"/>
      <c r="AW61" s="904"/>
      <c r="AX61" s="904"/>
      <c r="AY61" s="904"/>
      <c r="AZ61" s="906"/>
      <c r="BA61" s="906"/>
      <c r="BB61" s="906"/>
      <c r="BC61" s="906"/>
      <c r="BD61" s="906"/>
      <c r="BE61" s="900"/>
      <c r="BF61" s="900"/>
      <c r="BG61" s="900"/>
      <c r="BH61" s="900"/>
      <c r="BI61" s="901"/>
      <c r="BJ61" s="235"/>
      <c r="BK61" s="235"/>
      <c r="BL61" s="235"/>
      <c r="BM61" s="235"/>
      <c r="BN61" s="235"/>
      <c r="BO61" s="244"/>
      <c r="BP61" s="244"/>
      <c r="BQ61" s="241">
        <v>55</v>
      </c>
      <c r="BR61" s="242"/>
      <c r="BS61" s="841"/>
      <c r="BT61" s="842"/>
      <c r="BU61" s="842"/>
      <c r="BV61" s="842"/>
      <c r="BW61" s="842"/>
      <c r="BX61" s="842"/>
      <c r="BY61" s="842"/>
      <c r="BZ61" s="842"/>
      <c r="CA61" s="842"/>
      <c r="CB61" s="842"/>
      <c r="CC61" s="842"/>
      <c r="CD61" s="842"/>
      <c r="CE61" s="842"/>
      <c r="CF61" s="842"/>
      <c r="CG61" s="843"/>
      <c r="CH61" s="844"/>
      <c r="CI61" s="845"/>
      <c r="CJ61" s="845"/>
      <c r="CK61" s="845"/>
      <c r="CL61" s="846"/>
      <c r="CM61" s="844"/>
      <c r="CN61" s="845"/>
      <c r="CO61" s="845"/>
      <c r="CP61" s="845"/>
      <c r="CQ61" s="846"/>
      <c r="CR61" s="844"/>
      <c r="CS61" s="845"/>
      <c r="CT61" s="845"/>
      <c r="CU61" s="845"/>
      <c r="CV61" s="846"/>
      <c r="CW61" s="844"/>
      <c r="CX61" s="845"/>
      <c r="CY61" s="845"/>
      <c r="CZ61" s="845"/>
      <c r="DA61" s="846"/>
      <c r="DB61" s="844"/>
      <c r="DC61" s="845"/>
      <c r="DD61" s="845"/>
      <c r="DE61" s="845"/>
      <c r="DF61" s="846"/>
      <c r="DG61" s="844"/>
      <c r="DH61" s="845"/>
      <c r="DI61" s="845"/>
      <c r="DJ61" s="845"/>
      <c r="DK61" s="846"/>
      <c r="DL61" s="844"/>
      <c r="DM61" s="845"/>
      <c r="DN61" s="845"/>
      <c r="DO61" s="845"/>
      <c r="DP61" s="846"/>
      <c r="DQ61" s="844"/>
      <c r="DR61" s="845"/>
      <c r="DS61" s="845"/>
      <c r="DT61" s="845"/>
      <c r="DU61" s="846"/>
      <c r="DV61" s="841"/>
      <c r="DW61" s="842"/>
      <c r="DX61" s="842"/>
      <c r="DY61" s="842"/>
      <c r="DZ61" s="847"/>
      <c r="EA61" s="233"/>
    </row>
    <row r="62" spans="1:131" ht="26.25" customHeight="1" x14ac:dyDescent="0.2">
      <c r="A62" s="241">
        <v>35</v>
      </c>
      <c r="B62" s="848"/>
      <c r="C62" s="849"/>
      <c r="D62" s="849"/>
      <c r="E62" s="849"/>
      <c r="F62" s="849"/>
      <c r="G62" s="849"/>
      <c r="H62" s="849"/>
      <c r="I62" s="849"/>
      <c r="J62" s="849"/>
      <c r="K62" s="849"/>
      <c r="L62" s="849"/>
      <c r="M62" s="849"/>
      <c r="N62" s="849"/>
      <c r="O62" s="849"/>
      <c r="P62" s="850"/>
      <c r="Q62" s="903"/>
      <c r="R62" s="904"/>
      <c r="S62" s="904"/>
      <c r="T62" s="904"/>
      <c r="U62" s="904"/>
      <c r="V62" s="904"/>
      <c r="W62" s="904"/>
      <c r="X62" s="904"/>
      <c r="Y62" s="904"/>
      <c r="Z62" s="904"/>
      <c r="AA62" s="904"/>
      <c r="AB62" s="904"/>
      <c r="AC62" s="904"/>
      <c r="AD62" s="904"/>
      <c r="AE62" s="905"/>
      <c r="AF62" s="854"/>
      <c r="AG62" s="855"/>
      <c r="AH62" s="855"/>
      <c r="AI62" s="855"/>
      <c r="AJ62" s="856"/>
      <c r="AK62" s="907"/>
      <c r="AL62" s="904"/>
      <c r="AM62" s="904"/>
      <c r="AN62" s="904"/>
      <c r="AO62" s="904"/>
      <c r="AP62" s="904"/>
      <c r="AQ62" s="904"/>
      <c r="AR62" s="904"/>
      <c r="AS62" s="904"/>
      <c r="AT62" s="904"/>
      <c r="AU62" s="904"/>
      <c r="AV62" s="904"/>
      <c r="AW62" s="904"/>
      <c r="AX62" s="904"/>
      <c r="AY62" s="904"/>
      <c r="AZ62" s="906"/>
      <c r="BA62" s="906"/>
      <c r="BB62" s="906"/>
      <c r="BC62" s="906"/>
      <c r="BD62" s="906"/>
      <c r="BE62" s="900"/>
      <c r="BF62" s="900"/>
      <c r="BG62" s="900"/>
      <c r="BH62" s="900"/>
      <c r="BI62" s="901"/>
      <c r="BJ62" s="915" t="s">
        <v>418</v>
      </c>
      <c r="BK62" s="874"/>
      <c r="BL62" s="874"/>
      <c r="BM62" s="874"/>
      <c r="BN62" s="875"/>
      <c r="BO62" s="244"/>
      <c r="BP62" s="244"/>
      <c r="BQ62" s="241">
        <v>56</v>
      </c>
      <c r="BR62" s="242"/>
      <c r="BS62" s="841"/>
      <c r="BT62" s="842"/>
      <c r="BU62" s="842"/>
      <c r="BV62" s="842"/>
      <c r="BW62" s="842"/>
      <c r="BX62" s="842"/>
      <c r="BY62" s="842"/>
      <c r="BZ62" s="842"/>
      <c r="CA62" s="842"/>
      <c r="CB62" s="842"/>
      <c r="CC62" s="842"/>
      <c r="CD62" s="842"/>
      <c r="CE62" s="842"/>
      <c r="CF62" s="842"/>
      <c r="CG62" s="843"/>
      <c r="CH62" s="844"/>
      <c r="CI62" s="845"/>
      <c r="CJ62" s="845"/>
      <c r="CK62" s="845"/>
      <c r="CL62" s="846"/>
      <c r="CM62" s="844"/>
      <c r="CN62" s="845"/>
      <c r="CO62" s="845"/>
      <c r="CP62" s="845"/>
      <c r="CQ62" s="846"/>
      <c r="CR62" s="844"/>
      <c r="CS62" s="845"/>
      <c r="CT62" s="845"/>
      <c r="CU62" s="845"/>
      <c r="CV62" s="846"/>
      <c r="CW62" s="844"/>
      <c r="CX62" s="845"/>
      <c r="CY62" s="845"/>
      <c r="CZ62" s="845"/>
      <c r="DA62" s="846"/>
      <c r="DB62" s="844"/>
      <c r="DC62" s="845"/>
      <c r="DD62" s="845"/>
      <c r="DE62" s="845"/>
      <c r="DF62" s="846"/>
      <c r="DG62" s="844"/>
      <c r="DH62" s="845"/>
      <c r="DI62" s="845"/>
      <c r="DJ62" s="845"/>
      <c r="DK62" s="846"/>
      <c r="DL62" s="844"/>
      <c r="DM62" s="845"/>
      <c r="DN62" s="845"/>
      <c r="DO62" s="845"/>
      <c r="DP62" s="846"/>
      <c r="DQ62" s="844"/>
      <c r="DR62" s="845"/>
      <c r="DS62" s="845"/>
      <c r="DT62" s="845"/>
      <c r="DU62" s="846"/>
      <c r="DV62" s="841"/>
      <c r="DW62" s="842"/>
      <c r="DX62" s="842"/>
      <c r="DY62" s="842"/>
      <c r="DZ62" s="847"/>
      <c r="EA62" s="233"/>
    </row>
    <row r="63" spans="1:131" ht="26.25" customHeight="1" thickBot="1" x14ac:dyDescent="0.25">
      <c r="A63" s="243" t="s">
        <v>394</v>
      </c>
      <c r="B63" s="857" t="s">
        <v>419</v>
      </c>
      <c r="C63" s="858"/>
      <c r="D63" s="858"/>
      <c r="E63" s="858"/>
      <c r="F63" s="858"/>
      <c r="G63" s="858"/>
      <c r="H63" s="858"/>
      <c r="I63" s="858"/>
      <c r="J63" s="858"/>
      <c r="K63" s="858"/>
      <c r="L63" s="858"/>
      <c r="M63" s="858"/>
      <c r="N63" s="858"/>
      <c r="O63" s="858"/>
      <c r="P63" s="859"/>
      <c r="Q63" s="908"/>
      <c r="R63" s="909"/>
      <c r="S63" s="909"/>
      <c r="T63" s="909"/>
      <c r="U63" s="909"/>
      <c r="V63" s="909"/>
      <c r="W63" s="909"/>
      <c r="X63" s="909"/>
      <c r="Y63" s="909"/>
      <c r="Z63" s="909"/>
      <c r="AA63" s="909"/>
      <c r="AB63" s="909"/>
      <c r="AC63" s="909"/>
      <c r="AD63" s="909"/>
      <c r="AE63" s="910"/>
      <c r="AF63" s="911">
        <v>600</v>
      </c>
      <c r="AG63" s="912"/>
      <c r="AH63" s="912"/>
      <c r="AI63" s="912"/>
      <c r="AJ63" s="913"/>
      <c r="AK63" s="914"/>
      <c r="AL63" s="909"/>
      <c r="AM63" s="909"/>
      <c r="AN63" s="909"/>
      <c r="AO63" s="909"/>
      <c r="AP63" s="912"/>
      <c r="AQ63" s="912"/>
      <c r="AR63" s="912"/>
      <c r="AS63" s="912"/>
      <c r="AT63" s="912"/>
      <c r="AU63" s="912"/>
      <c r="AV63" s="912"/>
      <c r="AW63" s="912"/>
      <c r="AX63" s="912"/>
      <c r="AY63" s="912"/>
      <c r="AZ63" s="916"/>
      <c r="BA63" s="916"/>
      <c r="BB63" s="916"/>
      <c r="BC63" s="916"/>
      <c r="BD63" s="916"/>
      <c r="BE63" s="917"/>
      <c r="BF63" s="917"/>
      <c r="BG63" s="917"/>
      <c r="BH63" s="917"/>
      <c r="BI63" s="918"/>
      <c r="BJ63" s="919" t="s">
        <v>420</v>
      </c>
      <c r="BK63" s="920"/>
      <c r="BL63" s="920"/>
      <c r="BM63" s="920"/>
      <c r="BN63" s="921"/>
      <c r="BO63" s="244"/>
      <c r="BP63" s="244"/>
      <c r="BQ63" s="241">
        <v>57</v>
      </c>
      <c r="BR63" s="242"/>
      <c r="BS63" s="841"/>
      <c r="BT63" s="842"/>
      <c r="BU63" s="842"/>
      <c r="BV63" s="842"/>
      <c r="BW63" s="842"/>
      <c r="BX63" s="842"/>
      <c r="BY63" s="842"/>
      <c r="BZ63" s="842"/>
      <c r="CA63" s="842"/>
      <c r="CB63" s="842"/>
      <c r="CC63" s="842"/>
      <c r="CD63" s="842"/>
      <c r="CE63" s="842"/>
      <c r="CF63" s="842"/>
      <c r="CG63" s="843"/>
      <c r="CH63" s="844"/>
      <c r="CI63" s="845"/>
      <c r="CJ63" s="845"/>
      <c r="CK63" s="845"/>
      <c r="CL63" s="846"/>
      <c r="CM63" s="844"/>
      <c r="CN63" s="845"/>
      <c r="CO63" s="845"/>
      <c r="CP63" s="845"/>
      <c r="CQ63" s="846"/>
      <c r="CR63" s="844"/>
      <c r="CS63" s="845"/>
      <c r="CT63" s="845"/>
      <c r="CU63" s="845"/>
      <c r="CV63" s="846"/>
      <c r="CW63" s="844"/>
      <c r="CX63" s="845"/>
      <c r="CY63" s="845"/>
      <c r="CZ63" s="845"/>
      <c r="DA63" s="846"/>
      <c r="DB63" s="844"/>
      <c r="DC63" s="845"/>
      <c r="DD63" s="845"/>
      <c r="DE63" s="845"/>
      <c r="DF63" s="846"/>
      <c r="DG63" s="844"/>
      <c r="DH63" s="845"/>
      <c r="DI63" s="845"/>
      <c r="DJ63" s="845"/>
      <c r="DK63" s="846"/>
      <c r="DL63" s="844"/>
      <c r="DM63" s="845"/>
      <c r="DN63" s="845"/>
      <c r="DO63" s="845"/>
      <c r="DP63" s="846"/>
      <c r="DQ63" s="844"/>
      <c r="DR63" s="845"/>
      <c r="DS63" s="845"/>
      <c r="DT63" s="845"/>
      <c r="DU63" s="846"/>
      <c r="DV63" s="841"/>
      <c r="DW63" s="842"/>
      <c r="DX63" s="842"/>
      <c r="DY63" s="842"/>
      <c r="DZ63" s="84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41"/>
      <c r="BT64" s="842"/>
      <c r="BU64" s="842"/>
      <c r="BV64" s="842"/>
      <c r="BW64" s="842"/>
      <c r="BX64" s="842"/>
      <c r="BY64" s="842"/>
      <c r="BZ64" s="842"/>
      <c r="CA64" s="842"/>
      <c r="CB64" s="842"/>
      <c r="CC64" s="842"/>
      <c r="CD64" s="842"/>
      <c r="CE64" s="842"/>
      <c r="CF64" s="842"/>
      <c r="CG64" s="843"/>
      <c r="CH64" s="844"/>
      <c r="CI64" s="845"/>
      <c r="CJ64" s="845"/>
      <c r="CK64" s="845"/>
      <c r="CL64" s="846"/>
      <c r="CM64" s="844"/>
      <c r="CN64" s="845"/>
      <c r="CO64" s="845"/>
      <c r="CP64" s="845"/>
      <c r="CQ64" s="846"/>
      <c r="CR64" s="844"/>
      <c r="CS64" s="845"/>
      <c r="CT64" s="845"/>
      <c r="CU64" s="845"/>
      <c r="CV64" s="846"/>
      <c r="CW64" s="844"/>
      <c r="CX64" s="845"/>
      <c r="CY64" s="845"/>
      <c r="CZ64" s="845"/>
      <c r="DA64" s="846"/>
      <c r="DB64" s="844"/>
      <c r="DC64" s="845"/>
      <c r="DD64" s="845"/>
      <c r="DE64" s="845"/>
      <c r="DF64" s="846"/>
      <c r="DG64" s="844"/>
      <c r="DH64" s="845"/>
      <c r="DI64" s="845"/>
      <c r="DJ64" s="845"/>
      <c r="DK64" s="846"/>
      <c r="DL64" s="844"/>
      <c r="DM64" s="845"/>
      <c r="DN64" s="845"/>
      <c r="DO64" s="845"/>
      <c r="DP64" s="846"/>
      <c r="DQ64" s="844"/>
      <c r="DR64" s="845"/>
      <c r="DS64" s="845"/>
      <c r="DT64" s="845"/>
      <c r="DU64" s="846"/>
      <c r="DV64" s="841"/>
      <c r="DW64" s="842"/>
      <c r="DX64" s="842"/>
      <c r="DY64" s="842"/>
      <c r="DZ64" s="847"/>
      <c r="EA64" s="233"/>
    </row>
    <row r="65" spans="1:131" ht="26.25" customHeight="1" thickBot="1" x14ac:dyDescent="0.25">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41"/>
      <c r="BT65" s="842"/>
      <c r="BU65" s="842"/>
      <c r="BV65" s="842"/>
      <c r="BW65" s="842"/>
      <c r="BX65" s="842"/>
      <c r="BY65" s="842"/>
      <c r="BZ65" s="842"/>
      <c r="CA65" s="842"/>
      <c r="CB65" s="842"/>
      <c r="CC65" s="842"/>
      <c r="CD65" s="842"/>
      <c r="CE65" s="842"/>
      <c r="CF65" s="842"/>
      <c r="CG65" s="843"/>
      <c r="CH65" s="844"/>
      <c r="CI65" s="845"/>
      <c r="CJ65" s="845"/>
      <c r="CK65" s="845"/>
      <c r="CL65" s="846"/>
      <c r="CM65" s="844"/>
      <c r="CN65" s="845"/>
      <c r="CO65" s="845"/>
      <c r="CP65" s="845"/>
      <c r="CQ65" s="846"/>
      <c r="CR65" s="844"/>
      <c r="CS65" s="845"/>
      <c r="CT65" s="845"/>
      <c r="CU65" s="845"/>
      <c r="CV65" s="846"/>
      <c r="CW65" s="844"/>
      <c r="CX65" s="845"/>
      <c r="CY65" s="845"/>
      <c r="CZ65" s="845"/>
      <c r="DA65" s="846"/>
      <c r="DB65" s="844"/>
      <c r="DC65" s="845"/>
      <c r="DD65" s="845"/>
      <c r="DE65" s="845"/>
      <c r="DF65" s="846"/>
      <c r="DG65" s="844"/>
      <c r="DH65" s="845"/>
      <c r="DI65" s="845"/>
      <c r="DJ65" s="845"/>
      <c r="DK65" s="846"/>
      <c r="DL65" s="844"/>
      <c r="DM65" s="845"/>
      <c r="DN65" s="845"/>
      <c r="DO65" s="845"/>
      <c r="DP65" s="846"/>
      <c r="DQ65" s="844"/>
      <c r="DR65" s="845"/>
      <c r="DS65" s="845"/>
      <c r="DT65" s="845"/>
      <c r="DU65" s="846"/>
      <c r="DV65" s="841"/>
      <c r="DW65" s="842"/>
      <c r="DX65" s="842"/>
      <c r="DY65" s="842"/>
      <c r="DZ65" s="847"/>
      <c r="EA65" s="233"/>
    </row>
    <row r="66" spans="1:131" ht="26.25" customHeight="1" x14ac:dyDescent="0.2">
      <c r="A66" s="795" t="s">
        <v>422</v>
      </c>
      <c r="B66" s="796"/>
      <c r="C66" s="796"/>
      <c r="D66" s="796"/>
      <c r="E66" s="796"/>
      <c r="F66" s="796"/>
      <c r="G66" s="796"/>
      <c r="H66" s="796"/>
      <c r="I66" s="796"/>
      <c r="J66" s="796"/>
      <c r="K66" s="796"/>
      <c r="L66" s="796"/>
      <c r="M66" s="796"/>
      <c r="N66" s="796"/>
      <c r="O66" s="796"/>
      <c r="P66" s="797"/>
      <c r="Q66" s="801" t="s">
        <v>423</v>
      </c>
      <c r="R66" s="802"/>
      <c r="S66" s="802"/>
      <c r="T66" s="802"/>
      <c r="U66" s="803"/>
      <c r="V66" s="801" t="s">
        <v>424</v>
      </c>
      <c r="W66" s="802"/>
      <c r="X66" s="802"/>
      <c r="Y66" s="802"/>
      <c r="Z66" s="803"/>
      <c r="AA66" s="801" t="s">
        <v>425</v>
      </c>
      <c r="AB66" s="802"/>
      <c r="AC66" s="802"/>
      <c r="AD66" s="802"/>
      <c r="AE66" s="803"/>
      <c r="AF66" s="922" t="s">
        <v>426</v>
      </c>
      <c r="AG66" s="883"/>
      <c r="AH66" s="883"/>
      <c r="AI66" s="883"/>
      <c r="AJ66" s="923"/>
      <c r="AK66" s="801" t="s">
        <v>427</v>
      </c>
      <c r="AL66" s="796"/>
      <c r="AM66" s="796"/>
      <c r="AN66" s="796"/>
      <c r="AO66" s="797"/>
      <c r="AP66" s="801" t="s">
        <v>428</v>
      </c>
      <c r="AQ66" s="802"/>
      <c r="AR66" s="802"/>
      <c r="AS66" s="802"/>
      <c r="AT66" s="803"/>
      <c r="AU66" s="801" t="s">
        <v>429</v>
      </c>
      <c r="AV66" s="802"/>
      <c r="AW66" s="802"/>
      <c r="AX66" s="802"/>
      <c r="AY66" s="803"/>
      <c r="AZ66" s="801" t="s">
        <v>381</v>
      </c>
      <c r="BA66" s="802"/>
      <c r="BB66" s="802"/>
      <c r="BC66" s="802"/>
      <c r="BD66" s="808"/>
      <c r="BE66" s="244"/>
      <c r="BF66" s="244"/>
      <c r="BG66" s="244"/>
      <c r="BH66" s="244"/>
      <c r="BI66" s="244"/>
      <c r="BJ66" s="244"/>
      <c r="BK66" s="244"/>
      <c r="BL66" s="244"/>
      <c r="BM66" s="244"/>
      <c r="BN66" s="244"/>
      <c r="BO66" s="244"/>
      <c r="BP66" s="244"/>
      <c r="BQ66" s="241">
        <v>60</v>
      </c>
      <c r="BR66" s="246"/>
      <c r="BS66" s="927"/>
      <c r="BT66" s="928"/>
      <c r="BU66" s="928"/>
      <c r="BV66" s="928"/>
      <c r="BW66" s="928"/>
      <c r="BX66" s="928"/>
      <c r="BY66" s="928"/>
      <c r="BZ66" s="928"/>
      <c r="CA66" s="928"/>
      <c r="CB66" s="928"/>
      <c r="CC66" s="928"/>
      <c r="CD66" s="928"/>
      <c r="CE66" s="928"/>
      <c r="CF66" s="928"/>
      <c r="CG66" s="933"/>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29"/>
      <c r="EA66" s="233"/>
    </row>
    <row r="67" spans="1:131" ht="26.25" customHeight="1" thickBot="1" x14ac:dyDescent="0.25">
      <c r="A67" s="798"/>
      <c r="B67" s="799"/>
      <c r="C67" s="799"/>
      <c r="D67" s="799"/>
      <c r="E67" s="799"/>
      <c r="F67" s="799"/>
      <c r="G67" s="799"/>
      <c r="H67" s="799"/>
      <c r="I67" s="799"/>
      <c r="J67" s="799"/>
      <c r="K67" s="799"/>
      <c r="L67" s="799"/>
      <c r="M67" s="799"/>
      <c r="N67" s="799"/>
      <c r="O67" s="799"/>
      <c r="P67" s="800"/>
      <c r="Q67" s="804"/>
      <c r="R67" s="805"/>
      <c r="S67" s="805"/>
      <c r="T67" s="805"/>
      <c r="U67" s="806"/>
      <c r="V67" s="804"/>
      <c r="W67" s="805"/>
      <c r="X67" s="805"/>
      <c r="Y67" s="805"/>
      <c r="Z67" s="806"/>
      <c r="AA67" s="804"/>
      <c r="AB67" s="805"/>
      <c r="AC67" s="805"/>
      <c r="AD67" s="805"/>
      <c r="AE67" s="806"/>
      <c r="AF67" s="924"/>
      <c r="AG67" s="886"/>
      <c r="AH67" s="886"/>
      <c r="AI67" s="886"/>
      <c r="AJ67" s="925"/>
      <c r="AK67" s="926"/>
      <c r="AL67" s="799"/>
      <c r="AM67" s="799"/>
      <c r="AN67" s="799"/>
      <c r="AO67" s="800"/>
      <c r="AP67" s="804"/>
      <c r="AQ67" s="805"/>
      <c r="AR67" s="805"/>
      <c r="AS67" s="805"/>
      <c r="AT67" s="806"/>
      <c r="AU67" s="804"/>
      <c r="AV67" s="805"/>
      <c r="AW67" s="805"/>
      <c r="AX67" s="805"/>
      <c r="AY67" s="806"/>
      <c r="AZ67" s="804"/>
      <c r="BA67" s="805"/>
      <c r="BB67" s="805"/>
      <c r="BC67" s="805"/>
      <c r="BD67" s="810"/>
      <c r="BE67" s="244"/>
      <c r="BF67" s="244"/>
      <c r="BG67" s="244"/>
      <c r="BH67" s="244"/>
      <c r="BI67" s="244"/>
      <c r="BJ67" s="244"/>
      <c r="BK67" s="244"/>
      <c r="BL67" s="244"/>
      <c r="BM67" s="244"/>
      <c r="BN67" s="244"/>
      <c r="BO67" s="244"/>
      <c r="BP67" s="244"/>
      <c r="BQ67" s="241">
        <v>61</v>
      </c>
      <c r="BR67" s="246"/>
      <c r="BS67" s="927"/>
      <c r="BT67" s="928"/>
      <c r="BU67" s="928"/>
      <c r="BV67" s="928"/>
      <c r="BW67" s="928"/>
      <c r="BX67" s="928"/>
      <c r="BY67" s="928"/>
      <c r="BZ67" s="928"/>
      <c r="CA67" s="928"/>
      <c r="CB67" s="928"/>
      <c r="CC67" s="928"/>
      <c r="CD67" s="928"/>
      <c r="CE67" s="928"/>
      <c r="CF67" s="928"/>
      <c r="CG67" s="933"/>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29"/>
      <c r="EA67" s="233"/>
    </row>
    <row r="68" spans="1:131" ht="26.25" customHeight="1" thickTop="1" x14ac:dyDescent="0.2">
      <c r="A68" s="239">
        <v>1</v>
      </c>
      <c r="B68" s="937" t="s">
        <v>594</v>
      </c>
      <c r="C68" s="938"/>
      <c r="D68" s="938"/>
      <c r="E68" s="938"/>
      <c r="F68" s="938"/>
      <c r="G68" s="938"/>
      <c r="H68" s="938"/>
      <c r="I68" s="938"/>
      <c r="J68" s="938"/>
      <c r="K68" s="938"/>
      <c r="L68" s="938"/>
      <c r="M68" s="938"/>
      <c r="N68" s="938"/>
      <c r="O68" s="938"/>
      <c r="P68" s="939"/>
      <c r="Q68" s="940">
        <v>3946</v>
      </c>
      <c r="R68" s="934"/>
      <c r="S68" s="934"/>
      <c r="T68" s="934"/>
      <c r="U68" s="934"/>
      <c r="V68" s="934">
        <v>3771</v>
      </c>
      <c r="W68" s="934"/>
      <c r="X68" s="934"/>
      <c r="Y68" s="934"/>
      <c r="Z68" s="934"/>
      <c r="AA68" s="934">
        <v>175</v>
      </c>
      <c r="AB68" s="934"/>
      <c r="AC68" s="934"/>
      <c r="AD68" s="934"/>
      <c r="AE68" s="934"/>
      <c r="AF68" s="934">
        <v>175</v>
      </c>
      <c r="AG68" s="934"/>
      <c r="AH68" s="934"/>
      <c r="AI68" s="934"/>
      <c r="AJ68" s="934"/>
      <c r="AK68" s="934">
        <v>17</v>
      </c>
      <c r="AL68" s="934"/>
      <c r="AM68" s="934"/>
      <c r="AN68" s="934"/>
      <c r="AO68" s="934"/>
      <c r="AP68" s="934">
        <v>642</v>
      </c>
      <c r="AQ68" s="934"/>
      <c r="AR68" s="934"/>
      <c r="AS68" s="934"/>
      <c r="AT68" s="934"/>
      <c r="AU68" s="934"/>
      <c r="AV68" s="934"/>
      <c r="AW68" s="934"/>
      <c r="AX68" s="934"/>
      <c r="AY68" s="934"/>
      <c r="AZ68" s="935"/>
      <c r="BA68" s="935"/>
      <c r="BB68" s="935"/>
      <c r="BC68" s="935"/>
      <c r="BD68" s="936"/>
      <c r="BE68" s="244"/>
      <c r="BF68" s="244"/>
      <c r="BG68" s="244"/>
      <c r="BH68" s="244"/>
      <c r="BI68" s="244"/>
      <c r="BJ68" s="244"/>
      <c r="BK68" s="244"/>
      <c r="BL68" s="244"/>
      <c r="BM68" s="244"/>
      <c r="BN68" s="244"/>
      <c r="BO68" s="244"/>
      <c r="BP68" s="244"/>
      <c r="BQ68" s="241">
        <v>62</v>
      </c>
      <c r="BR68" s="246"/>
      <c r="BS68" s="927"/>
      <c r="BT68" s="928"/>
      <c r="BU68" s="928"/>
      <c r="BV68" s="928"/>
      <c r="BW68" s="928"/>
      <c r="BX68" s="928"/>
      <c r="BY68" s="928"/>
      <c r="BZ68" s="928"/>
      <c r="CA68" s="928"/>
      <c r="CB68" s="928"/>
      <c r="CC68" s="928"/>
      <c r="CD68" s="928"/>
      <c r="CE68" s="928"/>
      <c r="CF68" s="928"/>
      <c r="CG68" s="933"/>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29"/>
      <c r="EA68" s="233"/>
    </row>
    <row r="69" spans="1:131" ht="26.25" customHeight="1" x14ac:dyDescent="0.2">
      <c r="A69" s="241">
        <v>2</v>
      </c>
      <c r="B69" s="941" t="s">
        <v>595</v>
      </c>
      <c r="C69" s="942"/>
      <c r="D69" s="942"/>
      <c r="E69" s="942"/>
      <c r="F69" s="942"/>
      <c r="G69" s="942"/>
      <c r="H69" s="942"/>
      <c r="I69" s="942"/>
      <c r="J69" s="942"/>
      <c r="K69" s="942"/>
      <c r="L69" s="942"/>
      <c r="M69" s="942"/>
      <c r="N69" s="942"/>
      <c r="O69" s="942"/>
      <c r="P69" s="943"/>
      <c r="Q69" s="944">
        <v>780</v>
      </c>
      <c r="R69" s="898"/>
      <c r="S69" s="898"/>
      <c r="T69" s="898"/>
      <c r="U69" s="898"/>
      <c r="V69" s="898">
        <v>728</v>
      </c>
      <c r="W69" s="898"/>
      <c r="X69" s="898"/>
      <c r="Y69" s="898"/>
      <c r="Z69" s="898"/>
      <c r="AA69" s="898">
        <v>52</v>
      </c>
      <c r="AB69" s="898"/>
      <c r="AC69" s="898"/>
      <c r="AD69" s="898"/>
      <c r="AE69" s="898"/>
      <c r="AF69" s="898">
        <v>52</v>
      </c>
      <c r="AG69" s="898"/>
      <c r="AH69" s="898"/>
      <c r="AI69" s="898"/>
      <c r="AJ69" s="898"/>
      <c r="AK69" s="898"/>
      <c r="AL69" s="898"/>
      <c r="AM69" s="898"/>
      <c r="AN69" s="898"/>
      <c r="AO69" s="898"/>
      <c r="AP69" s="898">
        <v>563</v>
      </c>
      <c r="AQ69" s="898"/>
      <c r="AR69" s="898"/>
      <c r="AS69" s="898"/>
      <c r="AT69" s="898"/>
      <c r="AU69" s="898"/>
      <c r="AV69" s="898"/>
      <c r="AW69" s="898"/>
      <c r="AX69" s="898"/>
      <c r="AY69" s="898"/>
      <c r="AZ69" s="900"/>
      <c r="BA69" s="900"/>
      <c r="BB69" s="900"/>
      <c r="BC69" s="900"/>
      <c r="BD69" s="901"/>
      <c r="BE69" s="244"/>
      <c r="BF69" s="244"/>
      <c r="BG69" s="244"/>
      <c r="BH69" s="244"/>
      <c r="BI69" s="244"/>
      <c r="BJ69" s="244"/>
      <c r="BK69" s="244"/>
      <c r="BL69" s="244"/>
      <c r="BM69" s="244"/>
      <c r="BN69" s="244"/>
      <c r="BO69" s="244"/>
      <c r="BP69" s="244"/>
      <c r="BQ69" s="241">
        <v>63</v>
      </c>
      <c r="BR69" s="246"/>
      <c r="BS69" s="927"/>
      <c r="BT69" s="928"/>
      <c r="BU69" s="928"/>
      <c r="BV69" s="928"/>
      <c r="BW69" s="928"/>
      <c r="BX69" s="928"/>
      <c r="BY69" s="928"/>
      <c r="BZ69" s="928"/>
      <c r="CA69" s="928"/>
      <c r="CB69" s="928"/>
      <c r="CC69" s="928"/>
      <c r="CD69" s="928"/>
      <c r="CE69" s="928"/>
      <c r="CF69" s="928"/>
      <c r="CG69" s="933"/>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29"/>
      <c r="EA69" s="233"/>
    </row>
    <row r="70" spans="1:131" ht="26.25" customHeight="1" x14ac:dyDescent="0.2">
      <c r="A70" s="241">
        <v>3</v>
      </c>
      <c r="B70" s="941" t="s">
        <v>596</v>
      </c>
      <c r="C70" s="942"/>
      <c r="D70" s="942"/>
      <c r="E70" s="942"/>
      <c r="F70" s="942"/>
      <c r="G70" s="942"/>
      <c r="H70" s="942"/>
      <c r="I70" s="942"/>
      <c r="J70" s="942"/>
      <c r="K70" s="942"/>
      <c r="L70" s="942"/>
      <c r="M70" s="942"/>
      <c r="N70" s="942"/>
      <c r="O70" s="942"/>
      <c r="P70" s="943"/>
      <c r="Q70" s="944">
        <v>8056</v>
      </c>
      <c r="R70" s="898"/>
      <c r="S70" s="898"/>
      <c r="T70" s="898"/>
      <c r="U70" s="898"/>
      <c r="V70" s="898">
        <v>6911</v>
      </c>
      <c r="W70" s="898"/>
      <c r="X70" s="898"/>
      <c r="Y70" s="898"/>
      <c r="Z70" s="898"/>
      <c r="AA70" s="898">
        <v>1145</v>
      </c>
      <c r="AB70" s="898"/>
      <c r="AC70" s="898"/>
      <c r="AD70" s="898"/>
      <c r="AE70" s="898"/>
      <c r="AF70" s="898"/>
      <c r="AG70" s="898"/>
      <c r="AH70" s="898"/>
      <c r="AI70" s="898"/>
      <c r="AJ70" s="898"/>
      <c r="AK70" s="898">
        <v>14</v>
      </c>
      <c r="AL70" s="898"/>
      <c r="AM70" s="898"/>
      <c r="AN70" s="898"/>
      <c r="AO70" s="898"/>
      <c r="AP70" s="898"/>
      <c r="AQ70" s="898"/>
      <c r="AR70" s="898"/>
      <c r="AS70" s="898"/>
      <c r="AT70" s="898"/>
      <c r="AU70" s="898"/>
      <c r="AV70" s="898"/>
      <c r="AW70" s="898"/>
      <c r="AX70" s="898"/>
      <c r="AY70" s="898"/>
      <c r="AZ70" s="900"/>
      <c r="BA70" s="900"/>
      <c r="BB70" s="900"/>
      <c r="BC70" s="900"/>
      <c r="BD70" s="901"/>
      <c r="BE70" s="244"/>
      <c r="BF70" s="244"/>
      <c r="BG70" s="244"/>
      <c r="BH70" s="244"/>
      <c r="BI70" s="244"/>
      <c r="BJ70" s="244"/>
      <c r="BK70" s="244"/>
      <c r="BL70" s="244"/>
      <c r="BM70" s="244"/>
      <c r="BN70" s="244"/>
      <c r="BO70" s="244"/>
      <c r="BP70" s="244"/>
      <c r="BQ70" s="241">
        <v>64</v>
      </c>
      <c r="BR70" s="246"/>
      <c r="BS70" s="927"/>
      <c r="BT70" s="928"/>
      <c r="BU70" s="928"/>
      <c r="BV70" s="928"/>
      <c r="BW70" s="928"/>
      <c r="BX70" s="928"/>
      <c r="BY70" s="928"/>
      <c r="BZ70" s="928"/>
      <c r="CA70" s="928"/>
      <c r="CB70" s="928"/>
      <c r="CC70" s="928"/>
      <c r="CD70" s="928"/>
      <c r="CE70" s="928"/>
      <c r="CF70" s="928"/>
      <c r="CG70" s="933"/>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29"/>
      <c r="EA70" s="233"/>
    </row>
    <row r="71" spans="1:131" ht="26.25" customHeight="1" x14ac:dyDescent="0.2">
      <c r="A71" s="241">
        <v>4</v>
      </c>
      <c r="B71" s="941" t="s">
        <v>602</v>
      </c>
      <c r="C71" s="942"/>
      <c r="D71" s="942"/>
      <c r="E71" s="942"/>
      <c r="F71" s="942"/>
      <c r="G71" s="942"/>
      <c r="H71" s="942"/>
      <c r="I71" s="942"/>
      <c r="J71" s="942"/>
      <c r="K71" s="942"/>
      <c r="L71" s="942"/>
      <c r="M71" s="942"/>
      <c r="N71" s="942"/>
      <c r="O71" s="942"/>
      <c r="P71" s="943"/>
      <c r="Q71" s="944">
        <v>1445</v>
      </c>
      <c r="R71" s="898"/>
      <c r="S71" s="898"/>
      <c r="T71" s="898"/>
      <c r="U71" s="898"/>
      <c r="V71" s="898">
        <v>1444</v>
      </c>
      <c r="W71" s="898"/>
      <c r="X71" s="898"/>
      <c r="Y71" s="898"/>
      <c r="Z71" s="898"/>
      <c r="AA71" s="898">
        <v>1</v>
      </c>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8"/>
      <c r="AY71" s="898"/>
      <c r="AZ71" s="900"/>
      <c r="BA71" s="900"/>
      <c r="BB71" s="900"/>
      <c r="BC71" s="900"/>
      <c r="BD71" s="901"/>
      <c r="BE71" s="244"/>
      <c r="BF71" s="244"/>
      <c r="BG71" s="244"/>
      <c r="BH71" s="244"/>
      <c r="BI71" s="244"/>
      <c r="BJ71" s="244"/>
      <c r="BK71" s="244"/>
      <c r="BL71" s="244"/>
      <c r="BM71" s="244"/>
      <c r="BN71" s="244"/>
      <c r="BO71" s="244"/>
      <c r="BP71" s="244"/>
      <c r="BQ71" s="241">
        <v>65</v>
      </c>
      <c r="BR71" s="246"/>
      <c r="BS71" s="927"/>
      <c r="BT71" s="928"/>
      <c r="BU71" s="928"/>
      <c r="BV71" s="928"/>
      <c r="BW71" s="928"/>
      <c r="BX71" s="928"/>
      <c r="BY71" s="928"/>
      <c r="BZ71" s="928"/>
      <c r="CA71" s="928"/>
      <c r="CB71" s="928"/>
      <c r="CC71" s="928"/>
      <c r="CD71" s="928"/>
      <c r="CE71" s="928"/>
      <c r="CF71" s="928"/>
      <c r="CG71" s="933"/>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29"/>
      <c r="EA71" s="233"/>
    </row>
    <row r="72" spans="1:131" ht="26.25" customHeight="1" x14ac:dyDescent="0.2">
      <c r="A72" s="241">
        <v>5</v>
      </c>
      <c r="B72" s="941" t="s">
        <v>601</v>
      </c>
      <c r="C72" s="942"/>
      <c r="D72" s="942"/>
      <c r="E72" s="942"/>
      <c r="F72" s="942"/>
      <c r="G72" s="942"/>
      <c r="H72" s="942"/>
      <c r="I72" s="942"/>
      <c r="J72" s="942"/>
      <c r="K72" s="942"/>
      <c r="L72" s="942"/>
      <c r="M72" s="942"/>
      <c r="N72" s="942"/>
      <c r="O72" s="942"/>
      <c r="P72" s="943"/>
      <c r="Q72" s="944">
        <v>1</v>
      </c>
      <c r="R72" s="898"/>
      <c r="S72" s="898"/>
      <c r="T72" s="898"/>
      <c r="U72" s="898"/>
      <c r="V72" s="898">
        <v>0</v>
      </c>
      <c r="W72" s="898"/>
      <c r="X72" s="898"/>
      <c r="Y72" s="898"/>
      <c r="Z72" s="898"/>
      <c r="AA72" s="898">
        <v>1</v>
      </c>
      <c r="AB72" s="898"/>
      <c r="AC72" s="898"/>
      <c r="AD72" s="898"/>
      <c r="AE72" s="898"/>
      <c r="AF72" s="898"/>
      <c r="AG72" s="898"/>
      <c r="AH72" s="898"/>
      <c r="AI72" s="898"/>
      <c r="AJ72" s="898"/>
      <c r="AK72" s="898"/>
      <c r="AL72" s="898"/>
      <c r="AM72" s="898"/>
      <c r="AN72" s="898"/>
      <c r="AO72" s="898"/>
      <c r="AP72" s="898"/>
      <c r="AQ72" s="898"/>
      <c r="AR72" s="898"/>
      <c r="AS72" s="898"/>
      <c r="AT72" s="898"/>
      <c r="AU72" s="898"/>
      <c r="AV72" s="898"/>
      <c r="AW72" s="898"/>
      <c r="AX72" s="898"/>
      <c r="AY72" s="898"/>
      <c r="AZ72" s="900"/>
      <c r="BA72" s="900"/>
      <c r="BB72" s="900"/>
      <c r="BC72" s="900"/>
      <c r="BD72" s="901"/>
      <c r="BE72" s="244"/>
      <c r="BF72" s="244"/>
      <c r="BG72" s="244"/>
      <c r="BH72" s="244"/>
      <c r="BI72" s="244"/>
      <c r="BJ72" s="244"/>
      <c r="BK72" s="244"/>
      <c r="BL72" s="244"/>
      <c r="BM72" s="244"/>
      <c r="BN72" s="244"/>
      <c r="BO72" s="244"/>
      <c r="BP72" s="244"/>
      <c r="BQ72" s="241">
        <v>66</v>
      </c>
      <c r="BR72" s="246"/>
      <c r="BS72" s="927"/>
      <c r="BT72" s="928"/>
      <c r="BU72" s="928"/>
      <c r="BV72" s="928"/>
      <c r="BW72" s="928"/>
      <c r="BX72" s="928"/>
      <c r="BY72" s="928"/>
      <c r="BZ72" s="928"/>
      <c r="CA72" s="928"/>
      <c r="CB72" s="928"/>
      <c r="CC72" s="928"/>
      <c r="CD72" s="928"/>
      <c r="CE72" s="928"/>
      <c r="CF72" s="928"/>
      <c r="CG72" s="933"/>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29"/>
      <c r="EA72" s="233"/>
    </row>
    <row r="73" spans="1:131" ht="26.25" customHeight="1" x14ac:dyDescent="0.2">
      <c r="A73" s="241">
        <v>6</v>
      </c>
      <c r="B73" s="941" t="s">
        <v>600</v>
      </c>
      <c r="C73" s="942"/>
      <c r="D73" s="942"/>
      <c r="E73" s="942"/>
      <c r="F73" s="942"/>
      <c r="G73" s="942"/>
      <c r="H73" s="942"/>
      <c r="I73" s="942"/>
      <c r="J73" s="942"/>
      <c r="K73" s="942"/>
      <c r="L73" s="942"/>
      <c r="M73" s="942"/>
      <c r="N73" s="942"/>
      <c r="O73" s="942"/>
      <c r="P73" s="943"/>
      <c r="Q73" s="944">
        <v>59</v>
      </c>
      <c r="R73" s="898"/>
      <c r="S73" s="898"/>
      <c r="T73" s="898"/>
      <c r="U73" s="898"/>
      <c r="V73" s="898">
        <v>33</v>
      </c>
      <c r="W73" s="898"/>
      <c r="X73" s="898"/>
      <c r="Y73" s="898"/>
      <c r="Z73" s="898"/>
      <c r="AA73" s="898">
        <v>26</v>
      </c>
      <c r="AB73" s="898"/>
      <c r="AC73" s="898"/>
      <c r="AD73" s="898"/>
      <c r="AE73" s="898"/>
      <c r="AF73" s="898"/>
      <c r="AG73" s="898"/>
      <c r="AH73" s="898"/>
      <c r="AI73" s="898"/>
      <c r="AJ73" s="898"/>
      <c r="AK73" s="898"/>
      <c r="AL73" s="898"/>
      <c r="AM73" s="898"/>
      <c r="AN73" s="898"/>
      <c r="AO73" s="898"/>
      <c r="AP73" s="898"/>
      <c r="AQ73" s="898"/>
      <c r="AR73" s="898"/>
      <c r="AS73" s="898"/>
      <c r="AT73" s="898"/>
      <c r="AU73" s="898"/>
      <c r="AV73" s="898"/>
      <c r="AW73" s="898"/>
      <c r="AX73" s="898"/>
      <c r="AY73" s="898"/>
      <c r="AZ73" s="900"/>
      <c r="BA73" s="900"/>
      <c r="BB73" s="900"/>
      <c r="BC73" s="900"/>
      <c r="BD73" s="901"/>
      <c r="BE73" s="244"/>
      <c r="BF73" s="244"/>
      <c r="BG73" s="244"/>
      <c r="BH73" s="244"/>
      <c r="BI73" s="244"/>
      <c r="BJ73" s="244"/>
      <c r="BK73" s="244"/>
      <c r="BL73" s="244"/>
      <c r="BM73" s="244"/>
      <c r="BN73" s="244"/>
      <c r="BO73" s="244"/>
      <c r="BP73" s="244"/>
      <c r="BQ73" s="241">
        <v>67</v>
      </c>
      <c r="BR73" s="246"/>
      <c r="BS73" s="927"/>
      <c r="BT73" s="928"/>
      <c r="BU73" s="928"/>
      <c r="BV73" s="928"/>
      <c r="BW73" s="928"/>
      <c r="BX73" s="928"/>
      <c r="BY73" s="928"/>
      <c r="BZ73" s="928"/>
      <c r="CA73" s="928"/>
      <c r="CB73" s="928"/>
      <c r="CC73" s="928"/>
      <c r="CD73" s="928"/>
      <c r="CE73" s="928"/>
      <c r="CF73" s="928"/>
      <c r="CG73" s="933"/>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29"/>
      <c r="EA73" s="233"/>
    </row>
    <row r="74" spans="1:131" ht="26.25" customHeight="1" x14ac:dyDescent="0.2">
      <c r="A74" s="241">
        <v>7</v>
      </c>
      <c r="B74" s="941" t="s">
        <v>599</v>
      </c>
      <c r="C74" s="942"/>
      <c r="D74" s="942"/>
      <c r="E74" s="942"/>
      <c r="F74" s="942"/>
      <c r="G74" s="942"/>
      <c r="H74" s="942"/>
      <c r="I74" s="942"/>
      <c r="J74" s="942"/>
      <c r="K74" s="942"/>
      <c r="L74" s="942"/>
      <c r="M74" s="942"/>
      <c r="N74" s="942"/>
      <c r="O74" s="942"/>
      <c r="P74" s="943"/>
      <c r="Q74" s="944">
        <v>42</v>
      </c>
      <c r="R74" s="898"/>
      <c r="S74" s="898"/>
      <c r="T74" s="898"/>
      <c r="U74" s="898"/>
      <c r="V74" s="898">
        <v>41</v>
      </c>
      <c r="W74" s="898"/>
      <c r="X74" s="898"/>
      <c r="Y74" s="898"/>
      <c r="Z74" s="898"/>
      <c r="AA74" s="898">
        <v>1</v>
      </c>
      <c r="AB74" s="898"/>
      <c r="AC74" s="898"/>
      <c r="AD74" s="898"/>
      <c r="AE74" s="898"/>
      <c r="AF74" s="898"/>
      <c r="AG74" s="898"/>
      <c r="AH74" s="898"/>
      <c r="AI74" s="898"/>
      <c r="AJ74" s="898"/>
      <c r="AK74" s="898"/>
      <c r="AL74" s="898"/>
      <c r="AM74" s="898"/>
      <c r="AN74" s="898"/>
      <c r="AO74" s="898"/>
      <c r="AP74" s="898"/>
      <c r="AQ74" s="898"/>
      <c r="AR74" s="898"/>
      <c r="AS74" s="898"/>
      <c r="AT74" s="898"/>
      <c r="AU74" s="898"/>
      <c r="AV74" s="898"/>
      <c r="AW74" s="898"/>
      <c r="AX74" s="898"/>
      <c r="AY74" s="898"/>
      <c r="AZ74" s="900"/>
      <c r="BA74" s="900"/>
      <c r="BB74" s="900"/>
      <c r="BC74" s="900"/>
      <c r="BD74" s="901"/>
      <c r="BE74" s="244"/>
      <c r="BF74" s="244"/>
      <c r="BG74" s="244"/>
      <c r="BH74" s="244"/>
      <c r="BI74" s="244"/>
      <c r="BJ74" s="244"/>
      <c r="BK74" s="244"/>
      <c r="BL74" s="244"/>
      <c r="BM74" s="244"/>
      <c r="BN74" s="244"/>
      <c r="BO74" s="244"/>
      <c r="BP74" s="244"/>
      <c r="BQ74" s="241">
        <v>68</v>
      </c>
      <c r="BR74" s="246"/>
      <c r="BS74" s="927"/>
      <c r="BT74" s="928"/>
      <c r="BU74" s="928"/>
      <c r="BV74" s="928"/>
      <c r="BW74" s="928"/>
      <c r="BX74" s="928"/>
      <c r="BY74" s="928"/>
      <c r="BZ74" s="928"/>
      <c r="CA74" s="928"/>
      <c r="CB74" s="928"/>
      <c r="CC74" s="928"/>
      <c r="CD74" s="928"/>
      <c r="CE74" s="928"/>
      <c r="CF74" s="928"/>
      <c r="CG74" s="933"/>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29"/>
      <c r="EA74" s="233"/>
    </row>
    <row r="75" spans="1:131" ht="26.25" customHeight="1" x14ac:dyDescent="0.2">
      <c r="A75" s="241">
        <v>8</v>
      </c>
      <c r="B75" s="941" t="s">
        <v>598</v>
      </c>
      <c r="C75" s="942"/>
      <c r="D75" s="942"/>
      <c r="E75" s="942"/>
      <c r="F75" s="942"/>
      <c r="G75" s="942"/>
      <c r="H75" s="942"/>
      <c r="I75" s="942"/>
      <c r="J75" s="942"/>
      <c r="K75" s="942"/>
      <c r="L75" s="942"/>
      <c r="M75" s="942"/>
      <c r="N75" s="942"/>
      <c r="O75" s="942"/>
      <c r="P75" s="943"/>
      <c r="Q75" s="945">
        <v>798</v>
      </c>
      <c r="R75" s="946"/>
      <c r="S75" s="946"/>
      <c r="T75" s="946"/>
      <c r="U75" s="902"/>
      <c r="V75" s="947">
        <v>745</v>
      </c>
      <c r="W75" s="946"/>
      <c r="X75" s="946"/>
      <c r="Y75" s="946"/>
      <c r="Z75" s="902"/>
      <c r="AA75" s="947">
        <v>53</v>
      </c>
      <c r="AB75" s="946"/>
      <c r="AC75" s="946"/>
      <c r="AD75" s="946"/>
      <c r="AE75" s="902"/>
      <c r="AF75" s="947">
        <v>53</v>
      </c>
      <c r="AG75" s="946"/>
      <c r="AH75" s="946"/>
      <c r="AI75" s="946"/>
      <c r="AJ75" s="902"/>
      <c r="AK75" s="947">
        <v>0</v>
      </c>
      <c r="AL75" s="946"/>
      <c r="AM75" s="946"/>
      <c r="AN75" s="946"/>
      <c r="AO75" s="902"/>
      <c r="AP75" s="947"/>
      <c r="AQ75" s="946"/>
      <c r="AR75" s="946"/>
      <c r="AS75" s="946"/>
      <c r="AT75" s="902"/>
      <c r="AU75" s="947"/>
      <c r="AV75" s="946"/>
      <c r="AW75" s="946"/>
      <c r="AX75" s="946"/>
      <c r="AY75" s="902"/>
      <c r="AZ75" s="900"/>
      <c r="BA75" s="900"/>
      <c r="BB75" s="900"/>
      <c r="BC75" s="900"/>
      <c r="BD75" s="901"/>
      <c r="BE75" s="244"/>
      <c r="BF75" s="244"/>
      <c r="BG75" s="244"/>
      <c r="BH75" s="244"/>
      <c r="BI75" s="244"/>
      <c r="BJ75" s="244"/>
      <c r="BK75" s="244"/>
      <c r="BL75" s="244"/>
      <c r="BM75" s="244"/>
      <c r="BN75" s="244"/>
      <c r="BO75" s="244"/>
      <c r="BP75" s="244"/>
      <c r="BQ75" s="241">
        <v>69</v>
      </c>
      <c r="BR75" s="246"/>
      <c r="BS75" s="927"/>
      <c r="BT75" s="928"/>
      <c r="BU75" s="928"/>
      <c r="BV75" s="928"/>
      <c r="BW75" s="928"/>
      <c r="BX75" s="928"/>
      <c r="BY75" s="928"/>
      <c r="BZ75" s="928"/>
      <c r="CA75" s="928"/>
      <c r="CB75" s="928"/>
      <c r="CC75" s="928"/>
      <c r="CD75" s="928"/>
      <c r="CE75" s="928"/>
      <c r="CF75" s="928"/>
      <c r="CG75" s="933"/>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29"/>
      <c r="EA75" s="233"/>
    </row>
    <row r="76" spans="1:131" ht="26.25" customHeight="1" x14ac:dyDescent="0.2">
      <c r="A76" s="241">
        <v>9</v>
      </c>
      <c r="B76" s="941" t="s">
        <v>597</v>
      </c>
      <c r="C76" s="942"/>
      <c r="D76" s="942"/>
      <c r="E76" s="942"/>
      <c r="F76" s="942"/>
      <c r="G76" s="942"/>
      <c r="H76" s="942"/>
      <c r="I76" s="942"/>
      <c r="J76" s="942"/>
      <c r="K76" s="942"/>
      <c r="L76" s="942"/>
      <c r="M76" s="942"/>
      <c r="N76" s="942"/>
      <c r="O76" s="942"/>
      <c r="P76" s="943"/>
      <c r="Q76" s="945">
        <v>254237</v>
      </c>
      <c r="R76" s="946"/>
      <c r="S76" s="946"/>
      <c r="T76" s="946"/>
      <c r="U76" s="902"/>
      <c r="V76" s="947">
        <v>237960</v>
      </c>
      <c r="W76" s="946"/>
      <c r="X76" s="946"/>
      <c r="Y76" s="946"/>
      <c r="Z76" s="902"/>
      <c r="AA76" s="947">
        <v>16277</v>
      </c>
      <c r="AB76" s="946"/>
      <c r="AC76" s="946"/>
      <c r="AD76" s="946"/>
      <c r="AE76" s="902"/>
      <c r="AF76" s="947">
        <v>16277</v>
      </c>
      <c r="AG76" s="946"/>
      <c r="AH76" s="946"/>
      <c r="AI76" s="946"/>
      <c r="AJ76" s="902"/>
      <c r="AK76" s="947">
        <v>534</v>
      </c>
      <c r="AL76" s="946"/>
      <c r="AM76" s="946"/>
      <c r="AN76" s="946"/>
      <c r="AO76" s="902"/>
      <c r="AP76" s="947"/>
      <c r="AQ76" s="946"/>
      <c r="AR76" s="946"/>
      <c r="AS76" s="946"/>
      <c r="AT76" s="902"/>
      <c r="AU76" s="947"/>
      <c r="AV76" s="946"/>
      <c r="AW76" s="946"/>
      <c r="AX76" s="946"/>
      <c r="AY76" s="902"/>
      <c r="AZ76" s="900"/>
      <c r="BA76" s="900"/>
      <c r="BB76" s="900"/>
      <c r="BC76" s="900"/>
      <c r="BD76" s="901"/>
      <c r="BE76" s="244"/>
      <c r="BF76" s="244"/>
      <c r="BG76" s="244"/>
      <c r="BH76" s="244"/>
      <c r="BI76" s="244"/>
      <c r="BJ76" s="244"/>
      <c r="BK76" s="244"/>
      <c r="BL76" s="244"/>
      <c r="BM76" s="244"/>
      <c r="BN76" s="244"/>
      <c r="BO76" s="244"/>
      <c r="BP76" s="244"/>
      <c r="BQ76" s="241">
        <v>70</v>
      </c>
      <c r="BR76" s="246"/>
      <c r="BS76" s="927"/>
      <c r="BT76" s="928"/>
      <c r="BU76" s="928"/>
      <c r="BV76" s="928"/>
      <c r="BW76" s="928"/>
      <c r="BX76" s="928"/>
      <c r="BY76" s="928"/>
      <c r="BZ76" s="928"/>
      <c r="CA76" s="928"/>
      <c r="CB76" s="928"/>
      <c r="CC76" s="928"/>
      <c r="CD76" s="928"/>
      <c r="CE76" s="928"/>
      <c r="CF76" s="928"/>
      <c r="CG76" s="933"/>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29"/>
      <c r="EA76" s="233"/>
    </row>
    <row r="77" spans="1:131" ht="26.25" customHeight="1" x14ac:dyDescent="0.2">
      <c r="A77" s="241">
        <v>10</v>
      </c>
      <c r="B77" s="941"/>
      <c r="C77" s="942"/>
      <c r="D77" s="942"/>
      <c r="E77" s="942"/>
      <c r="F77" s="942"/>
      <c r="G77" s="942"/>
      <c r="H77" s="942"/>
      <c r="I77" s="942"/>
      <c r="J77" s="942"/>
      <c r="K77" s="942"/>
      <c r="L77" s="942"/>
      <c r="M77" s="942"/>
      <c r="N77" s="942"/>
      <c r="O77" s="942"/>
      <c r="P77" s="943"/>
      <c r="Q77" s="945"/>
      <c r="R77" s="946"/>
      <c r="S77" s="946"/>
      <c r="T77" s="946"/>
      <c r="U77" s="902"/>
      <c r="V77" s="947"/>
      <c r="W77" s="946"/>
      <c r="X77" s="946"/>
      <c r="Y77" s="946"/>
      <c r="Z77" s="902"/>
      <c r="AA77" s="947"/>
      <c r="AB77" s="946"/>
      <c r="AC77" s="946"/>
      <c r="AD77" s="946"/>
      <c r="AE77" s="902"/>
      <c r="AF77" s="947"/>
      <c r="AG77" s="946"/>
      <c r="AH77" s="946"/>
      <c r="AI77" s="946"/>
      <c r="AJ77" s="902"/>
      <c r="AK77" s="947"/>
      <c r="AL77" s="946"/>
      <c r="AM77" s="946"/>
      <c r="AN77" s="946"/>
      <c r="AO77" s="902"/>
      <c r="AP77" s="947"/>
      <c r="AQ77" s="946"/>
      <c r="AR77" s="946"/>
      <c r="AS77" s="946"/>
      <c r="AT77" s="902"/>
      <c r="AU77" s="947"/>
      <c r="AV77" s="946"/>
      <c r="AW77" s="946"/>
      <c r="AX77" s="946"/>
      <c r="AY77" s="902"/>
      <c r="AZ77" s="900"/>
      <c r="BA77" s="900"/>
      <c r="BB77" s="900"/>
      <c r="BC77" s="900"/>
      <c r="BD77" s="901"/>
      <c r="BE77" s="244"/>
      <c r="BF77" s="244"/>
      <c r="BG77" s="244"/>
      <c r="BH77" s="244"/>
      <c r="BI77" s="244"/>
      <c r="BJ77" s="244"/>
      <c r="BK77" s="244"/>
      <c r="BL77" s="244"/>
      <c r="BM77" s="244"/>
      <c r="BN77" s="244"/>
      <c r="BO77" s="244"/>
      <c r="BP77" s="244"/>
      <c r="BQ77" s="241">
        <v>71</v>
      </c>
      <c r="BR77" s="246"/>
      <c r="BS77" s="927"/>
      <c r="BT77" s="928"/>
      <c r="BU77" s="928"/>
      <c r="BV77" s="928"/>
      <c r="BW77" s="928"/>
      <c r="BX77" s="928"/>
      <c r="BY77" s="928"/>
      <c r="BZ77" s="928"/>
      <c r="CA77" s="928"/>
      <c r="CB77" s="928"/>
      <c r="CC77" s="928"/>
      <c r="CD77" s="928"/>
      <c r="CE77" s="928"/>
      <c r="CF77" s="928"/>
      <c r="CG77" s="933"/>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29"/>
      <c r="EA77" s="233"/>
    </row>
    <row r="78" spans="1:131" ht="26.25" customHeight="1" x14ac:dyDescent="0.2">
      <c r="A78" s="241">
        <v>11</v>
      </c>
      <c r="B78" s="941"/>
      <c r="C78" s="942"/>
      <c r="D78" s="942"/>
      <c r="E78" s="942"/>
      <c r="F78" s="942"/>
      <c r="G78" s="942"/>
      <c r="H78" s="942"/>
      <c r="I78" s="942"/>
      <c r="J78" s="942"/>
      <c r="K78" s="942"/>
      <c r="L78" s="942"/>
      <c r="M78" s="942"/>
      <c r="N78" s="942"/>
      <c r="O78" s="942"/>
      <c r="P78" s="943"/>
      <c r="Q78" s="944"/>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900"/>
      <c r="BA78" s="900"/>
      <c r="BB78" s="900"/>
      <c r="BC78" s="900"/>
      <c r="BD78" s="901"/>
      <c r="BE78" s="244"/>
      <c r="BF78" s="244"/>
      <c r="BG78" s="244"/>
      <c r="BH78" s="244"/>
      <c r="BI78" s="244"/>
      <c r="BJ78" s="233"/>
      <c r="BK78" s="233"/>
      <c r="BL78" s="233"/>
      <c r="BM78" s="233"/>
      <c r="BN78" s="233"/>
      <c r="BO78" s="244"/>
      <c r="BP78" s="244"/>
      <c r="BQ78" s="241">
        <v>72</v>
      </c>
      <c r="BR78" s="246"/>
      <c r="BS78" s="927"/>
      <c r="BT78" s="928"/>
      <c r="BU78" s="928"/>
      <c r="BV78" s="928"/>
      <c r="BW78" s="928"/>
      <c r="BX78" s="928"/>
      <c r="BY78" s="928"/>
      <c r="BZ78" s="928"/>
      <c r="CA78" s="928"/>
      <c r="CB78" s="928"/>
      <c r="CC78" s="928"/>
      <c r="CD78" s="928"/>
      <c r="CE78" s="928"/>
      <c r="CF78" s="928"/>
      <c r="CG78" s="933"/>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29"/>
      <c r="EA78" s="233"/>
    </row>
    <row r="79" spans="1:131" ht="26.25" customHeight="1" x14ac:dyDescent="0.2">
      <c r="A79" s="241">
        <v>12</v>
      </c>
      <c r="B79" s="941"/>
      <c r="C79" s="942"/>
      <c r="D79" s="942"/>
      <c r="E79" s="942"/>
      <c r="F79" s="942"/>
      <c r="G79" s="942"/>
      <c r="H79" s="942"/>
      <c r="I79" s="942"/>
      <c r="J79" s="942"/>
      <c r="K79" s="942"/>
      <c r="L79" s="942"/>
      <c r="M79" s="942"/>
      <c r="N79" s="942"/>
      <c r="O79" s="942"/>
      <c r="P79" s="943"/>
      <c r="Q79" s="944"/>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900"/>
      <c r="BA79" s="900"/>
      <c r="BB79" s="900"/>
      <c r="BC79" s="900"/>
      <c r="BD79" s="901"/>
      <c r="BE79" s="244"/>
      <c r="BF79" s="244"/>
      <c r="BG79" s="244"/>
      <c r="BH79" s="244"/>
      <c r="BI79" s="244"/>
      <c r="BJ79" s="233"/>
      <c r="BK79" s="233"/>
      <c r="BL79" s="233"/>
      <c r="BM79" s="233"/>
      <c r="BN79" s="233"/>
      <c r="BO79" s="244"/>
      <c r="BP79" s="244"/>
      <c r="BQ79" s="241">
        <v>73</v>
      </c>
      <c r="BR79" s="246"/>
      <c r="BS79" s="927"/>
      <c r="BT79" s="928"/>
      <c r="BU79" s="928"/>
      <c r="BV79" s="928"/>
      <c r="BW79" s="928"/>
      <c r="BX79" s="928"/>
      <c r="BY79" s="928"/>
      <c r="BZ79" s="928"/>
      <c r="CA79" s="928"/>
      <c r="CB79" s="928"/>
      <c r="CC79" s="928"/>
      <c r="CD79" s="928"/>
      <c r="CE79" s="928"/>
      <c r="CF79" s="928"/>
      <c r="CG79" s="933"/>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29"/>
      <c r="EA79" s="233"/>
    </row>
    <row r="80" spans="1:131" ht="26.25" customHeight="1" x14ac:dyDescent="0.2">
      <c r="A80" s="241">
        <v>13</v>
      </c>
      <c r="B80" s="941"/>
      <c r="C80" s="942"/>
      <c r="D80" s="942"/>
      <c r="E80" s="942"/>
      <c r="F80" s="942"/>
      <c r="G80" s="942"/>
      <c r="H80" s="942"/>
      <c r="I80" s="942"/>
      <c r="J80" s="942"/>
      <c r="K80" s="942"/>
      <c r="L80" s="942"/>
      <c r="M80" s="942"/>
      <c r="N80" s="942"/>
      <c r="O80" s="942"/>
      <c r="P80" s="943"/>
      <c r="Q80" s="944"/>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900"/>
      <c r="BA80" s="900"/>
      <c r="BB80" s="900"/>
      <c r="BC80" s="900"/>
      <c r="BD80" s="901"/>
      <c r="BE80" s="244"/>
      <c r="BF80" s="244"/>
      <c r="BG80" s="244"/>
      <c r="BH80" s="244"/>
      <c r="BI80" s="244"/>
      <c r="BJ80" s="244"/>
      <c r="BK80" s="244"/>
      <c r="BL80" s="244"/>
      <c r="BM80" s="244"/>
      <c r="BN80" s="244"/>
      <c r="BO80" s="244"/>
      <c r="BP80" s="244"/>
      <c r="BQ80" s="241">
        <v>74</v>
      </c>
      <c r="BR80" s="246"/>
      <c r="BS80" s="927"/>
      <c r="BT80" s="928"/>
      <c r="BU80" s="928"/>
      <c r="BV80" s="928"/>
      <c r="BW80" s="928"/>
      <c r="BX80" s="928"/>
      <c r="BY80" s="928"/>
      <c r="BZ80" s="928"/>
      <c r="CA80" s="928"/>
      <c r="CB80" s="928"/>
      <c r="CC80" s="928"/>
      <c r="CD80" s="928"/>
      <c r="CE80" s="928"/>
      <c r="CF80" s="928"/>
      <c r="CG80" s="933"/>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29"/>
      <c r="EA80" s="233"/>
    </row>
    <row r="81" spans="1:131" ht="26.25" customHeight="1" x14ac:dyDescent="0.2">
      <c r="A81" s="241">
        <v>14</v>
      </c>
      <c r="B81" s="941"/>
      <c r="C81" s="942"/>
      <c r="D81" s="942"/>
      <c r="E81" s="942"/>
      <c r="F81" s="942"/>
      <c r="G81" s="942"/>
      <c r="H81" s="942"/>
      <c r="I81" s="942"/>
      <c r="J81" s="942"/>
      <c r="K81" s="942"/>
      <c r="L81" s="942"/>
      <c r="M81" s="942"/>
      <c r="N81" s="942"/>
      <c r="O81" s="942"/>
      <c r="P81" s="943"/>
      <c r="Q81" s="944"/>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900"/>
      <c r="BA81" s="900"/>
      <c r="BB81" s="900"/>
      <c r="BC81" s="900"/>
      <c r="BD81" s="901"/>
      <c r="BE81" s="244"/>
      <c r="BF81" s="244"/>
      <c r="BG81" s="244"/>
      <c r="BH81" s="244"/>
      <c r="BI81" s="244"/>
      <c r="BJ81" s="244"/>
      <c r="BK81" s="244"/>
      <c r="BL81" s="244"/>
      <c r="BM81" s="244"/>
      <c r="BN81" s="244"/>
      <c r="BO81" s="244"/>
      <c r="BP81" s="244"/>
      <c r="BQ81" s="241">
        <v>75</v>
      </c>
      <c r="BR81" s="246"/>
      <c r="BS81" s="927"/>
      <c r="BT81" s="928"/>
      <c r="BU81" s="928"/>
      <c r="BV81" s="928"/>
      <c r="BW81" s="928"/>
      <c r="BX81" s="928"/>
      <c r="BY81" s="928"/>
      <c r="BZ81" s="928"/>
      <c r="CA81" s="928"/>
      <c r="CB81" s="928"/>
      <c r="CC81" s="928"/>
      <c r="CD81" s="928"/>
      <c r="CE81" s="928"/>
      <c r="CF81" s="928"/>
      <c r="CG81" s="933"/>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29"/>
      <c r="EA81" s="233"/>
    </row>
    <row r="82" spans="1:131" ht="26.25" customHeight="1" x14ac:dyDescent="0.2">
      <c r="A82" s="241">
        <v>15</v>
      </c>
      <c r="B82" s="941"/>
      <c r="C82" s="942"/>
      <c r="D82" s="942"/>
      <c r="E82" s="942"/>
      <c r="F82" s="942"/>
      <c r="G82" s="942"/>
      <c r="H82" s="942"/>
      <c r="I82" s="942"/>
      <c r="J82" s="942"/>
      <c r="K82" s="942"/>
      <c r="L82" s="942"/>
      <c r="M82" s="942"/>
      <c r="N82" s="942"/>
      <c r="O82" s="942"/>
      <c r="P82" s="943"/>
      <c r="Q82" s="944"/>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900"/>
      <c r="BA82" s="900"/>
      <c r="BB82" s="900"/>
      <c r="BC82" s="900"/>
      <c r="BD82" s="901"/>
      <c r="BE82" s="244"/>
      <c r="BF82" s="244"/>
      <c r="BG82" s="244"/>
      <c r="BH82" s="244"/>
      <c r="BI82" s="244"/>
      <c r="BJ82" s="244"/>
      <c r="BK82" s="244"/>
      <c r="BL82" s="244"/>
      <c r="BM82" s="244"/>
      <c r="BN82" s="244"/>
      <c r="BO82" s="244"/>
      <c r="BP82" s="244"/>
      <c r="BQ82" s="241">
        <v>76</v>
      </c>
      <c r="BR82" s="246"/>
      <c r="BS82" s="927"/>
      <c r="BT82" s="928"/>
      <c r="BU82" s="928"/>
      <c r="BV82" s="928"/>
      <c r="BW82" s="928"/>
      <c r="BX82" s="928"/>
      <c r="BY82" s="928"/>
      <c r="BZ82" s="928"/>
      <c r="CA82" s="928"/>
      <c r="CB82" s="928"/>
      <c r="CC82" s="928"/>
      <c r="CD82" s="928"/>
      <c r="CE82" s="928"/>
      <c r="CF82" s="928"/>
      <c r="CG82" s="933"/>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29"/>
      <c r="EA82" s="233"/>
    </row>
    <row r="83" spans="1:131" ht="26.25" customHeight="1" x14ac:dyDescent="0.2">
      <c r="A83" s="241">
        <v>16</v>
      </c>
      <c r="B83" s="941"/>
      <c r="C83" s="942"/>
      <c r="D83" s="942"/>
      <c r="E83" s="942"/>
      <c r="F83" s="942"/>
      <c r="G83" s="942"/>
      <c r="H83" s="942"/>
      <c r="I83" s="942"/>
      <c r="J83" s="942"/>
      <c r="K83" s="942"/>
      <c r="L83" s="942"/>
      <c r="M83" s="942"/>
      <c r="N83" s="942"/>
      <c r="O83" s="942"/>
      <c r="P83" s="943"/>
      <c r="Q83" s="944"/>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900"/>
      <c r="BA83" s="900"/>
      <c r="BB83" s="900"/>
      <c r="BC83" s="900"/>
      <c r="BD83" s="901"/>
      <c r="BE83" s="244"/>
      <c r="BF83" s="244"/>
      <c r="BG83" s="244"/>
      <c r="BH83" s="244"/>
      <c r="BI83" s="244"/>
      <c r="BJ83" s="244"/>
      <c r="BK83" s="244"/>
      <c r="BL83" s="244"/>
      <c r="BM83" s="244"/>
      <c r="BN83" s="244"/>
      <c r="BO83" s="244"/>
      <c r="BP83" s="244"/>
      <c r="BQ83" s="241">
        <v>77</v>
      </c>
      <c r="BR83" s="246"/>
      <c r="BS83" s="927"/>
      <c r="BT83" s="928"/>
      <c r="BU83" s="928"/>
      <c r="BV83" s="928"/>
      <c r="BW83" s="928"/>
      <c r="BX83" s="928"/>
      <c r="BY83" s="928"/>
      <c r="BZ83" s="928"/>
      <c r="CA83" s="928"/>
      <c r="CB83" s="928"/>
      <c r="CC83" s="928"/>
      <c r="CD83" s="928"/>
      <c r="CE83" s="928"/>
      <c r="CF83" s="928"/>
      <c r="CG83" s="933"/>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29"/>
      <c r="EA83" s="233"/>
    </row>
    <row r="84" spans="1:131" ht="26.25" customHeight="1" x14ac:dyDescent="0.2">
      <c r="A84" s="241">
        <v>17</v>
      </c>
      <c r="B84" s="941"/>
      <c r="C84" s="942"/>
      <c r="D84" s="942"/>
      <c r="E84" s="942"/>
      <c r="F84" s="942"/>
      <c r="G84" s="942"/>
      <c r="H84" s="942"/>
      <c r="I84" s="942"/>
      <c r="J84" s="942"/>
      <c r="K84" s="942"/>
      <c r="L84" s="942"/>
      <c r="M84" s="942"/>
      <c r="N84" s="942"/>
      <c r="O84" s="942"/>
      <c r="P84" s="943"/>
      <c r="Q84" s="944"/>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900"/>
      <c r="BA84" s="900"/>
      <c r="BB84" s="900"/>
      <c r="BC84" s="900"/>
      <c r="BD84" s="901"/>
      <c r="BE84" s="244"/>
      <c r="BF84" s="244"/>
      <c r="BG84" s="244"/>
      <c r="BH84" s="244"/>
      <c r="BI84" s="244"/>
      <c r="BJ84" s="244"/>
      <c r="BK84" s="244"/>
      <c r="BL84" s="244"/>
      <c r="BM84" s="244"/>
      <c r="BN84" s="244"/>
      <c r="BO84" s="244"/>
      <c r="BP84" s="244"/>
      <c r="BQ84" s="241">
        <v>78</v>
      </c>
      <c r="BR84" s="246"/>
      <c r="BS84" s="927"/>
      <c r="BT84" s="928"/>
      <c r="BU84" s="928"/>
      <c r="BV84" s="928"/>
      <c r="BW84" s="928"/>
      <c r="BX84" s="928"/>
      <c r="BY84" s="928"/>
      <c r="BZ84" s="928"/>
      <c r="CA84" s="928"/>
      <c r="CB84" s="928"/>
      <c r="CC84" s="928"/>
      <c r="CD84" s="928"/>
      <c r="CE84" s="928"/>
      <c r="CF84" s="928"/>
      <c r="CG84" s="933"/>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29"/>
      <c r="EA84" s="233"/>
    </row>
    <row r="85" spans="1:131" ht="26.25" customHeight="1" x14ac:dyDescent="0.2">
      <c r="A85" s="241">
        <v>18</v>
      </c>
      <c r="B85" s="941"/>
      <c r="C85" s="942"/>
      <c r="D85" s="942"/>
      <c r="E85" s="942"/>
      <c r="F85" s="942"/>
      <c r="G85" s="942"/>
      <c r="H85" s="942"/>
      <c r="I85" s="942"/>
      <c r="J85" s="942"/>
      <c r="K85" s="942"/>
      <c r="L85" s="942"/>
      <c r="M85" s="942"/>
      <c r="N85" s="942"/>
      <c r="O85" s="942"/>
      <c r="P85" s="943"/>
      <c r="Q85" s="944"/>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900"/>
      <c r="BA85" s="900"/>
      <c r="BB85" s="900"/>
      <c r="BC85" s="900"/>
      <c r="BD85" s="901"/>
      <c r="BE85" s="244"/>
      <c r="BF85" s="244"/>
      <c r="BG85" s="244"/>
      <c r="BH85" s="244"/>
      <c r="BI85" s="244"/>
      <c r="BJ85" s="244"/>
      <c r="BK85" s="244"/>
      <c r="BL85" s="244"/>
      <c r="BM85" s="244"/>
      <c r="BN85" s="244"/>
      <c r="BO85" s="244"/>
      <c r="BP85" s="244"/>
      <c r="BQ85" s="241">
        <v>79</v>
      </c>
      <c r="BR85" s="246"/>
      <c r="BS85" s="927"/>
      <c r="BT85" s="928"/>
      <c r="BU85" s="928"/>
      <c r="BV85" s="928"/>
      <c r="BW85" s="928"/>
      <c r="BX85" s="928"/>
      <c r="BY85" s="928"/>
      <c r="BZ85" s="928"/>
      <c r="CA85" s="928"/>
      <c r="CB85" s="928"/>
      <c r="CC85" s="928"/>
      <c r="CD85" s="928"/>
      <c r="CE85" s="928"/>
      <c r="CF85" s="928"/>
      <c r="CG85" s="933"/>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29"/>
      <c r="EA85" s="233"/>
    </row>
    <row r="86" spans="1:131" ht="26.25" customHeight="1" x14ac:dyDescent="0.2">
      <c r="A86" s="241">
        <v>19</v>
      </c>
      <c r="B86" s="941"/>
      <c r="C86" s="942"/>
      <c r="D86" s="942"/>
      <c r="E86" s="942"/>
      <c r="F86" s="942"/>
      <c r="G86" s="942"/>
      <c r="H86" s="942"/>
      <c r="I86" s="942"/>
      <c r="J86" s="942"/>
      <c r="K86" s="942"/>
      <c r="L86" s="942"/>
      <c r="M86" s="942"/>
      <c r="N86" s="942"/>
      <c r="O86" s="942"/>
      <c r="P86" s="943"/>
      <c r="Q86" s="944"/>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900"/>
      <c r="BA86" s="900"/>
      <c r="BB86" s="900"/>
      <c r="BC86" s="900"/>
      <c r="BD86" s="901"/>
      <c r="BE86" s="244"/>
      <c r="BF86" s="244"/>
      <c r="BG86" s="244"/>
      <c r="BH86" s="244"/>
      <c r="BI86" s="244"/>
      <c r="BJ86" s="244"/>
      <c r="BK86" s="244"/>
      <c r="BL86" s="244"/>
      <c r="BM86" s="244"/>
      <c r="BN86" s="244"/>
      <c r="BO86" s="244"/>
      <c r="BP86" s="244"/>
      <c r="BQ86" s="241">
        <v>80</v>
      </c>
      <c r="BR86" s="246"/>
      <c r="BS86" s="927"/>
      <c r="BT86" s="928"/>
      <c r="BU86" s="928"/>
      <c r="BV86" s="928"/>
      <c r="BW86" s="928"/>
      <c r="BX86" s="928"/>
      <c r="BY86" s="928"/>
      <c r="BZ86" s="928"/>
      <c r="CA86" s="928"/>
      <c r="CB86" s="928"/>
      <c r="CC86" s="928"/>
      <c r="CD86" s="928"/>
      <c r="CE86" s="928"/>
      <c r="CF86" s="928"/>
      <c r="CG86" s="933"/>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29"/>
      <c r="EA86" s="233"/>
    </row>
    <row r="87" spans="1:131" ht="26.25" customHeight="1" x14ac:dyDescent="0.2">
      <c r="A87" s="247">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44"/>
      <c r="BF87" s="244"/>
      <c r="BG87" s="244"/>
      <c r="BH87" s="244"/>
      <c r="BI87" s="244"/>
      <c r="BJ87" s="244"/>
      <c r="BK87" s="244"/>
      <c r="BL87" s="244"/>
      <c r="BM87" s="244"/>
      <c r="BN87" s="244"/>
      <c r="BO87" s="244"/>
      <c r="BP87" s="244"/>
      <c r="BQ87" s="241">
        <v>81</v>
      </c>
      <c r="BR87" s="246"/>
      <c r="BS87" s="927"/>
      <c r="BT87" s="928"/>
      <c r="BU87" s="928"/>
      <c r="BV87" s="928"/>
      <c r="BW87" s="928"/>
      <c r="BX87" s="928"/>
      <c r="BY87" s="928"/>
      <c r="BZ87" s="928"/>
      <c r="CA87" s="928"/>
      <c r="CB87" s="928"/>
      <c r="CC87" s="928"/>
      <c r="CD87" s="928"/>
      <c r="CE87" s="928"/>
      <c r="CF87" s="928"/>
      <c r="CG87" s="933"/>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29"/>
      <c r="EA87" s="233"/>
    </row>
    <row r="88" spans="1:131" ht="26.25" customHeight="1" thickBot="1" x14ac:dyDescent="0.25">
      <c r="A88" s="243" t="s">
        <v>394</v>
      </c>
      <c r="B88" s="857" t="s">
        <v>430</v>
      </c>
      <c r="C88" s="858"/>
      <c r="D88" s="858"/>
      <c r="E88" s="858"/>
      <c r="F88" s="858"/>
      <c r="G88" s="858"/>
      <c r="H88" s="858"/>
      <c r="I88" s="858"/>
      <c r="J88" s="858"/>
      <c r="K88" s="858"/>
      <c r="L88" s="858"/>
      <c r="M88" s="858"/>
      <c r="N88" s="858"/>
      <c r="O88" s="858"/>
      <c r="P88" s="859"/>
      <c r="Q88" s="908"/>
      <c r="R88" s="909"/>
      <c r="S88" s="909"/>
      <c r="T88" s="909"/>
      <c r="U88" s="909"/>
      <c r="V88" s="909"/>
      <c r="W88" s="909"/>
      <c r="X88" s="909"/>
      <c r="Y88" s="909"/>
      <c r="Z88" s="909"/>
      <c r="AA88" s="909"/>
      <c r="AB88" s="909"/>
      <c r="AC88" s="909"/>
      <c r="AD88" s="909"/>
      <c r="AE88" s="909"/>
      <c r="AF88" s="912"/>
      <c r="AG88" s="912"/>
      <c r="AH88" s="912"/>
      <c r="AI88" s="912"/>
      <c r="AJ88" s="912"/>
      <c r="AK88" s="909"/>
      <c r="AL88" s="909"/>
      <c r="AM88" s="909"/>
      <c r="AN88" s="909"/>
      <c r="AO88" s="909"/>
      <c r="AP88" s="912"/>
      <c r="AQ88" s="912"/>
      <c r="AR88" s="912"/>
      <c r="AS88" s="912"/>
      <c r="AT88" s="912"/>
      <c r="AU88" s="912"/>
      <c r="AV88" s="912"/>
      <c r="AW88" s="912"/>
      <c r="AX88" s="912"/>
      <c r="AY88" s="912"/>
      <c r="AZ88" s="917"/>
      <c r="BA88" s="917"/>
      <c r="BB88" s="917"/>
      <c r="BC88" s="917"/>
      <c r="BD88" s="918"/>
      <c r="BE88" s="244"/>
      <c r="BF88" s="244"/>
      <c r="BG88" s="244"/>
      <c r="BH88" s="244"/>
      <c r="BI88" s="244"/>
      <c r="BJ88" s="244"/>
      <c r="BK88" s="244"/>
      <c r="BL88" s="244"/>
      <c r="BM88" s="244"/>
      <c r="BN88" s="244"/>
      <c r="BO88" s="244"/>
      <c r="BP88" s="244"/>
      <c r="BQ88" s="241">
        <v>82</v>
      </c>
      <c r="BR88" s="246"/>
      <c r="BS88" s="927"/>
      <c r="BT88" s="928"/>
      <c r="BU88" s="928"/>
      <c r="BV88" s="928"/>
      <c r="BW88" s="928"/>
      <c r="BX88" s="928"/>
      <c r="BY88" s="928"/>
      <c r="BZ88" s="928"/>
      <c r="CA88" s="928"/>
      <c r="CB88" s="928"/>
      <c r="CC88" s="928"/>
      <c r="CD88" s="928"/>
      <c r="CE88" s="928"/>
      <c r="CF88" s="928"/>
      <c r="CG88" s="933"/>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2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7"/>
      <c r="BT89" s="928"/>
      <c r="BU89" s="928"/>
      <c r="BV89" s="928"/>
      <c r="BW89" s="928"/>
      <c r="BX89" s="928"/>
      <c r="BY89" s="928"/>
      <c r="BZ89" s="928"/>
      <c r="CA89" s="928"/>
      <c r="CB89" s="928"/>
      <c r="CC89" s="928"/>
      <c r="CD89" s="928"/>
      <c r="CE89" s="928"/>
      <c r="CF89" s="928"/>
      <c r="CG89" s="933"/>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2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7"/>
      <c r="BT90" s="928"/>
      <c r="BU90" s="928"/>
      <c r="BV90" s="928"/>
      <c r="BW90" s="928"/>
      <c r="BX90" s="928"/>
      <c r="BY90" s="928"/>
      <c r="BZ90" s="928"/>
      <c r="CA90" s="928"/>
      <c r="CB90" s="928"/>
      <c r="CC90" s="928"/>
      <c r="CD90" s="928"/>
      <c r="CE90" s="928"/>
      <c r="CF90" s="928"/>
      <c r="CG90" s="933"/>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2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7"/>
      <c r="BT91" s="928"/>
      <c r="BU91" s="928"/>
      <c r="BV91" s="928"/>
      <c r="BW91" s="928"/>
      <c r="BX91" s="928"/>
      <c r="BY91" s="928"/>
      <c r="BZ91" s="928"/>
      <c r="CA91" s="928"/>
      <c r="CB91" s="928"/>
      <c r="CC91" s="928"/>
      <c r="CD91" s="928"/>
      <c r="CE91" s="928"/>
      <c r="CF91" s="928"/>
      <c r="CG91" s="933"/>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2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7"/>
      <c r="BT92" s="928"/>
      <c r="BU92" s="928"/>
      <c r="BV92" s="928"/>
      <c r="BW92" s="928"/>
      <c r="BX92" s="928"/>
      <c r="BY92" s="928"/>
      <c r="BZ92" s="928"/>
      <c r="CA92" s="928"/>
      <c r="CB92" s="928"/>
      <c r="CC92" s="928"/>
      <c r="CD92" s="928"/>
      <c r="CE92" s="928"/>
      <c r="CF92" s="928"/>
      <c r="CG92" s="933"/>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2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7"/>
      <c r="BT93" s="928"/>
      <c r="BU93" s="928"/>
      <c r="BV93" s="928"/>
      <c r="BW93" s="928"/>
      <c r="BX93" s="928"/>
      <c r="BY93" s="928"/>
      <c r="BZ93" s="928"/>
      <c r="CA93" s="928"/>
      <c r="CB93" s="928"/>
      <c r="CC93" s="928"/>
      <c r="CD93" s="928"/>
      <c r="CE93" s="928"/>
      <c r="CF93" s="928"/>
      <c r="CG93" s="933"/>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2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7"/>
      <c r="BT94" s="928"/>
      <c r="BU94" s="928"/>
      <c r="BV94" s="928"/>
      <c r="BW94" s="928"/>
      <c r="BX94" s="928"/>
      <c r="BY94" s="928"/>
      <c r="BZ94" s="928"/>
      <c r="CA94" s="928"/>
      <c r="CB94" s="928"/>
      <c r="CC94" s="928"/>
      <c r="CD94" s="928"/>
      <c r="CE94" s="928"/>
      <c r="CF94" s="928"/>
      <c r="CG94" s="933"/>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2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7"/>
      <c r="BT95" s="928"/>
      <c r="BU95" s="928"/>
      <c r="BV95" s="928"/>
      <c r="BW95" s="928"/>
      <c r="BX95" s="928"/>
      <c r="BY95" s="928"/>
      <c r="BZ95" s="928"/>
      <c r="CA95" s="928"/>
      <c r="CB95" s="928"/>
      <c r="CC95" s="928"/>
      <c r="CD95" s="928"/>
      <c r="CE95" s="928"/>
      <c r="CF95" s="928"/>
      <c r="CG95" s="933"/>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2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7"/>
      <c r="BT96" s="928"/>
      <c r="BU96" s="928"/>
      <c r="BV96" s="928"/>
      <c r="BW96" s="928"/>
      <c r="BX96" s="928"/>
      <c r="BY96" s="928"/>
      <c r="BZ96" s="928"/>
      <c r="CA96" s="928"/>
      <c r="CB96" s="928"/>
      <c r="CC96" s="928"/>
      <c r="CD96" s="928"/>
      <c r="CE96" s="928"/>
      <c r="CF96" s="928"/>
      <c r="CG96" s="933"/>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2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7"/>
      <c r="BT97" s="928"/>
      <c r="BU97" s="928"/>
      <c r="BV97" s="928"/>
      <c r="BW97" s="928"/>
      <c r="BX97" s="928"/>
      <c r="BY97" s="928"/>
      <c r="BZ97" s="928"/>
      <c r="CA97" s="928"/>
      <c r="CB97" s="928"/>
      <c r="CC97" s="928"/>
      <c r="CD97" s="928"/>
      <c r="CE97" s="928"/>
      <c r="CF97" s="928"/>
      <c r="CG97" s="933"/>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2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7"/>
      <c r="BT98" s="928"/>
      <c r="BU98" s="928"/>
      <c r="BV98" s="928"/>
      <c r="BW98" s="928"/>
      <c r="BX98" s="928"/>
      <c r="BY98" s="928"/>
      <c r="BZ98" s="928"/>
      <c r="CA98" s="928"/>
      <c r="CB98" s="928"/>
      <c r="CC98" s="928"/>
      <c r="CD98" s="928"/>
      <c r="CE98" s="928"/>
      <c r="CF98" s="928"/>
      <c r="CG98" s="933"/>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2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7"/>
      <c r="BT99" s="928"/>
      <c r="BU99" s="928"/>
      <c r="BV99" s="928"/>
      <c r="BW99" s="928"/>
      <c r="BX99" s="928"/>
      <c r="BY99" s="928"/>
      <c r="BZ99" s="928"/>
      <c r="CA99" s="928"/>
      <c r="CB99" s="928"/>
      <c r="CC99" s="928"/>
      <c r="CD99" s="928"/>
      <c r="CE99" s="928"/>
      <c r="CF99" s="928"/>
      <c r="CG99" s="933"/>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2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7"/>
      <c r="BT100" s="928"/>
      <c r="BU100" s="928"/>
      <c r="BV100" s="928"/>
      <c r="BW100" s="928"/>
      <c r="BX100" s="928"/>
      <c r="BY100" s="928"/>
      <c r="BZ100" s="928"/>
      <c r="CA100" s="928"/>
      <c r="CB100" s="928"/>
      <c r="CC100" s="928"/>
      <c r="CD100" s="928"/>
      <c r="CE100" s="928"/>
      <c r="CF100" s="928"/>
      <c r="CG100" s="933"/>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2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7"/>
      <c r="BT101" s="928"/>
      <c r="BU101" s="928"/>
      <c r="BV101" s="928"/>
      <c r="BW101" s="928"/>
      <c r="BX101" s="928"/>
      <c r="BY101" s="928"/>
      <c r="BZ101" s="928"/>
      <c r="CA101" s="928"/>
      <c r="CB101" s="928"/>
      <c r="CC101" s="928"/>
      <c r="CD101" s="928"/>
      <c r="CE101" s="928"/>
      <c r="CF101" s="928"/>
      <c r="CG101" s="933"/>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2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57" t="s">
        <v>431</v>
      </c>
      <c r="BS102" s="858"/>
      <c r="BT102" s="858"/>
      <c r="BU102" s="858"/>
      <c r="BV102" s="858"/>
      <c r="BW102" s="858"/>
      <c r="BX102" s="858"/>
      <c r="BY102" s="858"/>
      <c r="BZ102" s="858"/>
      <c r="CA102" s="858"/>
      <c r="CB102" s="858"/>
      <c r="CC102" s="858"/>
      <c r="CD102" s="858"/>
      <c r="CE102" s="858"/>
      <c r="CF102" s="858"/>
      <c r="CG102" s="859"/>
      <c r="CH102" s="955"/>
      <c r="CI102" s="956"/>
      <c r="CJ102" s="956"/>
      <c r="CK102" s="956"/>
      <c r="CL102" s="957"/>
      <c r="CM102" s="955"/>
      <c r="CN102" s="956"/>
      <c r="CO102" s="956"/>
      <c r="CP102" s="956"/>
      <c r="CQ102" s="957"/>
      <c r="CR102" s="958"/>
      <c r="CS102" s="920"/>
      <c r="CT102" s="920"/>
      <c r="CU102" s="920"/>
      <c r="CV102" s="959"/>
      <c r="CW102" s="958"/>
      <c r="CX102" s="920"/>
      <c r="CY102" s="920"/>
      <c r="CZ102" s="920"/>
      <c r="DA102" s="959"/>
      <c r="DB102" s="958"/>
      <c r="DC102" s="920"/>
      <c r="DD102" s="920"/>
      <c r="DE102" s="920"/>
      <c r="DF102" s="959"/>
      <c r="DG102" s="958"/>
      <c r="DH102" s="920"/>
      <c r="DI102" s="920"/>
      <c r="DJ102" s="920"/>
      <c r="DK102" s="959"/>
      <c r="DL102" s="958"/>
      <c r="DM102" s="920"/>
      <c r="DN102" s="920"/>
      <c r="DO102" s="920"/>
      <c r="DP102" s="959"/>
      <c r="DQ102" s="958"/>
      <c r="DR102" s="920"/>
      <c r="DS102" s="920"/>
      <c r="DT102" s="920"/>
      <c r="DU102" s="959"/>
      <c r="DV102" s="857"/>
      <c r="DW102" s="858"/>
      <c r="DX102" s="858"/>
      <c r="DY102" s="858"/>
      <c r="DZ102" s="98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3" t="s">
        <v>432</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4" t="s">
        <v>433</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5" t="s">
        <v>436</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437</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33" customFormat="1" ht="26.25" customHeight="1" x14ac:dyDescent="0.2">
      <c r="A109" s="980" t="s">
        <v>438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0" t="s">
        <v>439</v>
      </c>
      <c r="AB109" s="961"/>
      <c r="AC109" s="961"/>
      <c r="AD109" s="961"/>
      <c r="AE109" s="962"/>
      <c r="AF109" s="960" t="s">
        <v>440</v>
      </c>
      <c r="AG109" s="961"/>
      <c r="AH109" s="961"/>
      <c r="AI109" s="961"/>
      <c r="AJ109" s="962"/>
      <c r="AK109" s="960" t="s">
        <v>309</v>
      </c>
      <c r="AL109" s="961"/>
      <c r="AM109" s="961"/>
      <c r="AN109" s="961"/>
      <c r="AO109" s="962"/>
      <c r="AP109" s="960" t="s">
        <v>441</v>
      </c>
      <c r="AQ109" s="961"/>
      <c r="AR109" s="961"/>
      <c r="AS109" s="961"/>
      <c r="AT109" s="963"/>
      <c r="AU109" s="980" t="s">
        <v>438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0" t="s">
        <v>439</v>
      </c>
      <c r="BR109" s="961"/>
      <c r="BS109" s="961"/>
      <c r="BT109" s="961"/>
      <c r="BU109" s="962"/>
      <c r="BV109" s="960" t="s">
        <v>440</v>
      </c>
      <c r="BW109" s="961"/>
      <c r="BX109" s="961"/>
      <c r="BY109" s="961"/>
      <c r="BZ109" s="962"/>
      <c r="CA109" s="960" t="s">
        <v>309</v>
      </c>
      <c r="CB109" s="961"/>
      <c r="CC109" s="961"/>
      <c r="CD109" s="961"/>
      <c r="CE109" s="962"/>
      <c r="CF109" s="981" t="s">
        <v>441</v>
      </c>
      <c r="CG109" s="981"/>
      <c r="CH109" s="981"/>
      <c r="CI109" s="981"/>
      <c r="CJ109" s="981"/>
      <c r="CK109" s="960" t="s">
        <v>442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0" t="s">
        <v>439</v>
      </c>
      <c r="DH109" s="961"/>
      <c r="DI109" s="961"/>
      <c r="DJ109" s="961"/>
      <c r="DK109" s="962"/>
      <c r="DL109" s="960" t="s">
        <v>440</v>
      </c>
      <c r="DM109" s="961"/>
      <c r="DN109" s="961"/>
      <c r="DO109" s="961"/>
      <c r="DP109" s="962"/>
      <c r="DQ109" s="960" t="s">
        <v>309</v>
      </c>
      <c r="DR109" s="961"/>
      <c r="DS109" s="961"/>
      <c r="DT109" s="961"/>
      <c r="DU109" s="962"/>
      <c r="DV109" s="960" t="s">
        <v>441</v>
      </c>
      <c r="DW109" s="961"/>
      <c r="DX109" s="961"/>
      <c r="DY109" s="961"/>
      <c r="DZ109" s="963"/>
    </row>
    <row r="110" spans="1:131" s="233" customFormat="1" ht="26.25" customHeight="1" x14ac:dyDescent="0.2">
      <c r="A110" s="964" t="s">
        <v>443</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6"/>
      <c r="AA110" s="967">
        <v>369522</v>
      </c>
      <c r="AB110" s="968"/>
      <c r="AC110" s="968"/>
      <c r="AD110" s="968"/>
      <c r="AE110" s="969"/>
      <c r="AF110" s="970">
        <v>466539</v>
      </c>
      <c r="AG110" s="968"/>
      <c r="AH110" s="968"/>
      <c r="AI110" s="968"/>
      <c r="AJ110" s="969"/>
      <c r="AK110" s="970">
        <v>499002</v>
      </c>
      <c r="AL110" s="968"/>
      <c r="AM110" s="968"/>
      <c r="AN110" s="968"/>
      <c r="AO110" s="969"/>
      <c r="AP110" s="971">
        <v>20.6</v>
      </c>
      <c r="AQ110" s="972"/>
      <c r="AR110" s="972"/>
      <c r="AS110" s="972"/>
      <c r="AT110" s="973"/>
      <c r="AU110" s="974" t="s">
        <v>73</v>
      </c>
      <c r="AV110" s="975"/>
      <c r="AW110" s="975"/>
      <c r="AX110" s="975"/>
      <c r="AY110" s="975"/>
      <c r="AZ110" s="997" t="s">
        <v>444</v>
      </c>
      <c r="BA110" s="965"/>
      <c r="BB110" s="965"/>
      <c r="BC110" s="965"/>
      <c r="BD110" s="965"/>
      <c r="BE110" s="965"/>
      <c r="BF110" s="965"/>
      <c r="BG110" s="965"/>
      <c r="BH110" s="965"/>
      <c r="BI110" s="965"/>
      <c r="BJ110" s="965"/>
      <c r="BK110" s="965"/>
      <c r="BL110" s="965"/>
      <c r="BM110" s="965"/>
      <c r="BN110" s="965"/>
      <c r="BO110" s="965"/>
      <c r="BP110" s="966"/>
      <c r="BQ110" s="998">
        <v>5094804</v>
      </c>
      <c r="BR110" s="999"/>
      <c r="BS110" s="999"/>
      <c r="BT110" s="999"/>
      <c r="BU110" s="999"/>
      <c r="BV110" s="999">
        <v>5076652</v>
      </c>
      <c r="BW110" s="999"/>
      <c r="BX110" s="999"/>
      <c r="BY110" s="999"/>
      <c r="BZ110" s="999"/>
      <c r="CA110" s="999">
        <v>4819557</v>
      </c>
      <c r="CB110" s="999"/>
      <c r="CC110" s="999"/>
      <c r="CD110" s="999"/>
      <c r="CE110" s="999"/>
      <c r="CF110" s="1012">
        <v>198.8</v>
      </c>
      <c r="CG110" s="1013"/>
      <c r="CH110" s="1013"/>
      <c r="CI110" s="1013"/>
      <c r="CJ110" s="1013"/>
      <c r="CK110" s="1014" t="s">
        <v>445</v>
      </c>
      <c r="CL110" s="1015"/>
      <c r="CM110" s="997" t="s">
        <v>446</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98" t="s">
        <v>420</v>
      </c>
      <c r="DH110" s="999"/>
      <c r="DI110" s="999"/>
      <c r="DJ110" s="999"/>
      <c r="DK110" s="999"/>
      <c r="DL110" s="999" t="s">
        <v>447</v>
      </c>
      <c r="DM110" s="999"/>
      <c r="DN110" s="999"/>
      <c r="DO110" s="999"/>
      <c r="DP110" s="999"/>
      <c r="DQ110" s="999" t="s">
        <v>420</v>
      </c>
      <c r="DR110" s="999"/>
      <c r="DS110" s="999"/>
      <c r="DT110" s="999"/>
      <c r="DU110" s="999"/>
      <c r="DV110" s="1000" t="s">
        <v>396</v>
      </c>
      <c r="DW110" s="1000"/>
      <c r="DX110" s="1000"/>
      <c r="DY110" s="1000"/>
      <c r="DZ110" s="1001"/>
    </row>
    <row r="111" spans="1:131" s="233" customFormat="1" ht="26.25" customHeight="1" x14ac:dyDescent="0.2">
      <c r="A111" s="1002" t="s">
        <v>448</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420</v>
      </c>
      <c r="AB111" s="1006"/>
      <c r="AC111" s="1006"/>
      <c r="AD111" s="1006"/>
      <c r="AE111" s="1007"/>
      <c r="AF111" s="1008" t="s">
        <v>447</v>
      </c>
      <c r="AG111" s="1006"/>
      <c r="AH111" s="1006"/>
      <c r="AI111" s="1006"/>
      <c r="AJ111" s="1007"/>
      <c r="AK111" s="1008" t="s">
        <v>420</v>
      </c>
      <c r="AL111" s="1006"/>
      <c r="AM111" s="1006"/>
      <c r="AN111" s="1006"/>
      <c r="AO111" s="1007"/>
      <c r="AP111" s="1009" t="s">
        <v>447</v>
      </c>
      <c r="AQ111" s="1010"/>
      <c r="AR111" s="1010"/>
      <c r="AS111" s="1010"/>
      <c r="AT111" s="1011"/>
      <c r="AU111" s="976"/>
      <c r="AV111" s="977"/>
      <c r="AW111" s="977"/>
      <c r="AX111" s="977"/>
      <c r="AY111" s="977"/>
      <c r="AZ111" s="990" t="s">
        <v>449</v>
      </c>
      <c r="BA111" s="991"/>
      <c r="BB111" s="991"/>
      <c r="BC111" s="991"/>
      <c r="BD111" s="991"/>
      <c r="BE111" s="991"/>
      <c r="BF111" s="991"/>
      <c r="BG111" s="991"/>
      <c r="BH111" s="991"/>
      <c r="BI111" s="991"/>
      <c r="BJ111" s="991"/>
      <c r="BK111" s="991"/>
      <c r="BL111" s="991"/>
      <c r="BM111" s="991"/>
      <c r="BN111" s="991"/>
      <c r="BO111" s="991"/>
      <c r="BP111" s="992"/>
      <c r="BQ111" s="993" t="s">
        <v>450</v>
      </c>
      <c r="BR111" s="994"/>
      <c r="BS111" s="994"/>
      <c r="BT111" s="994"/>
      <c r="BU111" s="994"/>
      <c r="BV111" s="994" t="s">
        <v>450</v>
      </c>
      <c r="BW111" s="994"/>
      <c r="BX111" s="994"/>
      <c r="BY111" s="994"/>
      <c r="BZ111" s="994"/>
      <c r="CA111" s="994" t="s">
        <v>450</v>
      </c>
      <c r="CB111" s="994"/>
      <c r="CC111" s="994"/>
      <c r="CD111" s="994"/>
      <c r="CE111" s="994"/>
      <c r="CF111" s="988" t="s">
        <v>450</v>
      </c>
      <c r="CG111" s="989"/>
      <c r="CH111" s="989"/>
      <c r="CI111" s="989"/>
      <c r="CJ111" s="989"/>
      <c r="CK111" s="1016"/>
      <c r="CL111" s="1017"/>
      <c r="CM111" s="990" t="s">
        <v>451</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450</v>
      </c>
      <c r="DH111" s="994"/>
      <c r="DI111" s="994"/>
      <c r="DJ111" s="994"/>
      <c r="DK111" s="994"/>
      <c r="DL111" s="994" t="s">
        <v>450</v>
      </c>
      <c r="DM111" s="994"/>
      <c r="DN111" s="994"/>
      <c r="DO111" s="994"/>
      <c r="DP111" s="994"/>
      <c r="DQ111" s="994" t="s">
        <v>450</v>
      </c>
      <c r="DR111" s="994"/>
      <c r="DS111" s="994"/>
      <c r="DT111" s="994"/>
      <c r="DU111" s="994"/>
      <c r="DV111" s="995" t="s">
        <v>420</v>
      </c>
      <c r="DW111" s="995"/>
      <c r="DX111" s="995"/>
      <c r="DY111" s="995"/>
      <c r="DZ111" s="996"/>
    </row>
    <row r="112" spans="1:131" s="233" customFormat="1" ht="26.25" customHeight="1" x14ac:dyDescent="0.2">
      <c r="A112" s="1020" t="s">
        <v>452</v>
      </c>
      <c r="B112" s="1021"/>
      <c r="C112" s="991" t="s">
        <v>453</v>
      </c>
      <c r="D112" s="991"/>
      <c r="E112" s="991"/>
      <c r="F112" s="991"/>
      <c r="G112" s="991"/>
      <c r="H112" s="991"/>
      <c r="I112" s="991"/>
      <c r="J112" s="991"/>
      <c r="K112" s="991"/>
      <c r="L112" s="991"/>
      <c r="M112" s="991"/>
      <c r="N112" s="991"/>
      <c r="O112" s="991"/>
      <c r="P112" s="991"/>
      <c r="Q112" s="991"/>
      <c r="R112" s="991"/>
      <c r="S112" s="991"/>
      <c r="T112" s="991"/>
      <c r="U112" s="991"/>
      <c r="V112" s="991"/>
      <c r="W112" s="991"/>
      <c r="X112" s="991"/>
      <c r="Y112" s="991"/>
      <c r="Z112" s="992"/>
      <c r="AA112" s="1026" t="s">
        <v>450</v>
      </c>
      <c r="AB112" s="1027"/>
      <c r="AC112" s="1027"/>
      <c r="AD112" s="1027"/>
      <c r="AE112" s="1028"/>
      <c r="AF112" s="1029" t="s">
        <v>420</v>
      </c>
      <c r="AG112" s="1027"/>
      <c r="AH112" s="1027"/>
      <c r="AI112" s="1027"/>
      <c r="AJ112" s="1028"/>
      <c r="AK112" s="1029" t="s">
        <v>420</v>
      </c>
      <c r="AL112" s="1027"/>
      <c r="AM112" s="1027"/>
      <c r="AN112" s="1027"/>
      <c r="AO112" s="1028"/>
      <c r="AP112" s="1030" t="s">
        <v>420</v>
      </c>
      <c r="AQ112" s="1031"/>
      <c r="AR112" s="1031"/>
      <c r="AS112" s="1031"/>
      <c r="AT112" s="1032"/>
      <c r="AU112" s="976"/>
      <c r="AV112" s="977"/>
      <c r="AW112" s="977"/>
      <c r="AX112" s="977"/>
      <c r="AY112" s="977"/>
      <c r="AZ112" s="990" t="s">
        <v>454</v>
      </c>
      <c r="BA112" s="991"/>
      <c r="BB112" s="991"/>
      <c r="BC112" s="991"/>
      <c r="BD112" s="991"/>
      <c r="BE112" s="991"/>
      <c r="BF112" s="991"/>
      <c r="BG112" s="991"/>
      <c r="BH112" s="991"/>
      <c r="BI112" s="991"/>
      <c r="BJ112" s="991"/>
      <c r="BK112" s="991"/>
      <c r="BL112" s="991"/>
      <c r="BM112" s="991"/>
      <c r="BN112" s="991"/>
      <c r="BO112" s="991"/>
      <c r="BP112" s="992"/>
      <c r="BQ112" s="993">
        <v>953986</v>
      </c>
      <c r="BR112" s="994"/>
      <c r="BS112" s="994"/>
      <c r="BT112" s="994"/>
      <c r="BU112" s="994"/>
      <c r="BV112" s="994">
        <v>904371</v>
      </c>
      <c r="BW112" s="994"/>
      <c r="BX112" s="994"/>
      <c r="BY112" s="994"/>
      <c r="BZ112" s="994"/>
      <c r="CA112" s="994">
        <v>873438</v>
      </c>
      <c r="CB112" s="994"/>
      <c r="CC112" s="994"/>
      <c r="CD112" s="994"/>
      <c r="CE112" s="994"/>
      <c r="CF112" s="988">
        <v>36</v>
      </c>
      <c r="CG112" s="989"/>
      <c r="CH112" s="989"/>
      <c r="CI112" s="989"/>
      <c r="CJ112" s="989"/>
      <c r="CK112" s="1016"/>
      <c r="CL112" s="1017"/>
      <c r="CM112" s="990" t="s">
        <v>455</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450</v>
      </c>
      <c r="DH112" s="994"/>
      <c r="DI112" s="994"/>
      <c r="DJ112" s="994"/>
      <c r="DK112" s="994"/>
      <c r="DL112" s="994" t="s">
        <v>450</v>
      </c>
      <c r="DM112" s="994"/>
      <c r="DN112" s="994"/>
      <c r="DO112" s="994"/>
      <c r="DP112" s="994"/>
      <c r="DQ112" s="994" t="s">
        <v>420</v>
      </c>
      <c r="DR112" s="994"/>
      <c r="DS112" s="994"/>
      <c r="DT112" s="994"/>
      <c r="DU112" s="994"/>
      <c r="DV112" s="995" t="s">
        <v>420</v>
      </c>
      <c r="DW112" s="995"/>
      <c r="DX112" s="995"/>
      <c r="DY112" s="995"/>
      <c r="DZ112" s="996"/>
    </row>
    <row r="113" spans="1:130" s="233" customFormat="1" ht="26.25" customHeight="1" x14ac:dyDescent="0.2">
      <c r="A113" s="1022"/>
      <c r="B113" s="1023"/>
      <c r="C113" s="991" t="s">
        <v>456</v>
      </c>
      <c r="D113" s="991"/>
      <c r="E113" s="991"/>
      <c r="F113" s="991"/>
      <c r="G113" s="991"/>
      <c r="H113" s="991"/>
      <c r="I113" s="991"/>
      <c r="J113" s="991"/>
      <c r="K113" s="991"/>
      <c r="L113" s="991"/>
      <c r="M113" s="991"/>
      <c r="N113" s="991"/>
      <c r="O113" s="991"/>
      <c r="P113" s="991"/>
      <c r="Q113" s="991"/>
      <c r="R113" s="991"/>
      <c r="S113" s="991"/>
      <c r="T113" s="991"/>
      <c r="U113" s="991"/>
      <c r="V113" s="991"/>
      <c r="W113" s="991"/>
      <c r="X113" s="991"/>
      <c r="Y113" s="991"/>
      <c r="Z113" s="992"/>
      <c r="AA113" s="1005">
        <v>76794</v>
      </c>
      <c r="AB113" s="1006"/>
      <c r="AC113" s="1006"/>
      <c r="AD113" s="1006"/>
      <c r="AE113" s="1007"/>
      <c r="AF113" s="1008">
        <v>71474</v>
      </c>
      <c r="AG113" s="1006"/>
      <c r="AH113" s="1006"/>
      <c r="AI113" s="1006"/>
      <c r="AJ113" s="1007"/>
      <c r="AK113" s="1008">
        <v>73001</v>
      </c>
      <c r="AL113" s="1006"/>
      <c r="AM113" s="1006"/>
      <c r="AN113" s="1006"/>
      <c r="AO113" s="1007"/>
      <c r="AP113" s="1009">
        <v>3</v>
      </c>
      <c r="AQ113" s="1010"/>
      <c r="AR113" s="1010"/>
      <c r="AS113" s="1010"/>
      <c r="AT113" s="1011"/>
      <c r="AU113" s="976"/>
      <c r="AV113" s="977"/>
      <c r="AW113" s="977"/>
      <c r="AX113" s="977"/>
      <c r="AY113" s="977"/>
      <c r="AZ113" s="990" t="s">
        <v>457</v>
      </c>
      <c r="BA113" s="991"/>
      <c r="BB113" s="991"/>
      <c r="BC113" s="991"/>
      <c r="BD113" s="991"/>
      <c r="BE113" s="991"/>
      <c r="BF113" s="991"/>
      <c r="BG113" s="991"/>
      <c r="BH113" s="991"/>
      <c r="BI113" s="991"/>
      <c r="BJ113" s="991"/>
      <c r="BK113" s="991"/>
      <c r="BL113" s="991"/>
      <c r="BM113" s="991"/>
      <c r="BN113" s="991"/>
      <c r="BO113" s="991"/>
      <c r="BP113" s="992"/>
      <c r="BQ113" s="993">
        <v>31178</v>
      </c>
      <c r="BR113" s="994"/>
      <c r="BS113" s="994"/>
      <c r="BT113" s="994"/>
      <c r="BU113" s="994"/>
      <c r="BV113" s="994">
        <v>37629</v>
      </c>
      <c r="BW113" s="994"/>
      <c r="BX113" s="994"/>
      <c r="BY113" s="994"/>
      <c r="BZ113" s="994"/>
      <c r="CA113" s="994">
        <v>37850</v>
      </c>
      <c r="CB113" s="994"/>
      <c r="CC113" s="994"/>
      <c r="CD113" s="994"/>
      <c r="CE113" s="994"/>
      <c r="CF113" s="988">
        <v>1.6</v>
      </c>
      <c r="CG113" s="989"/>
      <c r="CH113" s="989"/>
      <c r="CI113" s="989"/>
      <c r="CJ113" s="989"/>
      <c r="CK113" s="1016"/>
      <c r="CL113" s="1017"/>
      <c r="CM113" s="990" t="s">
        <v>458</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26" t="s">
        <v>420</v>
      </c>
      <c r="DH113" s="1027"/>
      <c r="DI113" s="1027"/>
      <c r="DJ113" s="1027"/>
      <c r="DK113" s="1028"/>
      <c r="DL113" s="1029" t="s">
        <v>420</v>
      </c>
      <c r="DM113" s="1027"/>
      <c r="DN113" s="1027"/>
      <c r="DO113" s="1027"/>
      <c r="DP113" s="1028"/>
      <c r="DQ113" s="1029" t="s">
        <v>420</v>
      </c>
      <c r="DR113" s="1027"/>
      <c r="DS113" s="1027"/>
      <c r="DT113" s="1027"/>
      <c r="DU113" s="1028"/>
      <c r="DV113" s="1030" t="s">
        <v>450</v>
      </c>
      <c r="DW113" s="1031"/>
      <c r="DX113" s="1031"/>
      <c r="DY113" s="1031"/>
      <c r="DZ113" s="1032"/>
    </row>
    <row r="114" spans="1:130" s="233" customFormat="1" ht="26.25" customHeight="1" x14ac:dyDescent="0.2">
      <c r="A114" s="1022"/>
      <c r="B114" s="1023"/>
      <c r="C114" s="991" t="s">
        <v>459</v>
      </c>
      <c r="D114" s="991"/>
      <c r="E114" s="991"/>
      <c r="F114" s="991"/>
      <c r="G114" s="991"/>
      <c r="H114" s="991"/>
      <c r="I114" s="991"/>
      <c r="J114" s="991"/>
      <c r="K114" s="991"/>
      <c r="L114" s="991"/>
      <c r="M114" s="991"/>
      <c r="N114" s="991"/>
      <c r="O114" s="991"/>
      <c r="P114" s="991"/>
      <c r="Q114" s="991"/>
      <c r="R114" s="991"/>
      <c r="S114" s="991"/>
      <c r="T114" s="991"/>
      <c r="U114" s="991"/>
      <c r="V114" s="991"/>
      <c r="W114" s="991"/>
      <c r="X114" s="991"/>
      <c r="Y114" s="991"/>
      <c r="Z114" s="992"/>
      <c r="AA114" s="1026">
        <v>4715</v>
      </c>
      <c r="AB114" s="1027"/>
      <c r="AC114" s="1027"/>
      <c r="AD114" s="1027"/>
      <c r="AE114" s="1028"/>
      <c r="AF114" s="1029">
        <v>5200</v>
      </c>
      <c r="AG114" s="1027"/>
      <c r="AH114" s="1027"/>
      <c r="AI114" s="1027"/>
      <c r="AJ114" s="1028"/>
      <c r="AK114" s="1029">
        <v>6757</v>
      </c>
      <c r="AL114" s="1027"/>
      <c r="AM114" s="1027"/>
      <c r="AN114" s="1027"/>
      <c r="AO114" s="1028"/>
      <c r="AP114" s="1030">
        <v>0.3</v>
      </c>
      <c r="AQ114" s="1031"/>
      <c r="AR114" s="1031"/>
      <c r="AS114" s="1031"/>
      <c r="AT114" s="1032"/>
      <c r="AU114" s="976"/>
      <c r="AV114" s="977"/>
      <c r="AW114" s="977"/>
      <c r="AX114" s="977"/>
      <c r="AY114" s="977"/>
      <c r="AZ114" s="990" t="s">
        <v>460</v>
      </c>
      <c r="BA114" s="991"/>
      <c r="BB114" s="991"/>
      <c r="BC114" s="991"/>
      <c r="BD114" s="991"/>
      <c r="BE114" s="991"/>
      <c r="BF114" s="991"/>
      <c r="BG114" s="991"/>
      <c r="BH114" s="991"/>
      <c r="BI114" s="991"/>
      <c r="BJ114" s="991"/>
      <c r="BK114" s="991"/>
      <c r="BL114" s="991"/>
      <c r="BM114" s="991"/>
      <c r="BN114" s="991"/>
      <c r="BO114" s="991"/>
      <c r="BP114" s="992"/>
      <c r="BQ114" s="993">
        <v>471619</v>
      </c>
      <c r="BR114" s="994"/>
      <c r="BS114" s="994"/>
      <c r="BT114" s="994"/>
      <c r="BU114" s="994"/>
      <c r="BV114" s="994">
        <v>427426</v>
      </c>
      <c r="BW114" s="994"/>
      <c r="BX114" s="994"/>
      <c r="BY114" s="994"/>
      <c r="BZ114" s="994"/>
      <c r="CA114" s="994">
        <v>423802</v>
      </c>
      <c r="CB114" s="994"/>
      <c r="CC114" s="994"/>
      <c r="CD114" s="994"/>
      <c r="CE114" s="994"/>
      <c r="CF114" s="988">
        <v>17.5</v>
      </c>
      <c r="CG114" s="989"/>
      <c r="CH114" s="989"/>
      <c r="CI114" s="989"/>
      <c r="CJ114" s="989"/>
      <c r="CK114" s="1016"/>
      <c r="CL114" s="1017"/>
      <c r="CM114" s="990" t="s">
        <v>461</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26" t="s">
        <v>420</v>
      </c>
      <c r="DH114" s="1027"/>
      <c r="DI114" s="1027"/>
      <c r="DJ114" s="1027"/>
      <c r="DK114" s="1028"/>
      <c r="DL114" s="1029" t="s">
        <v>420</v>
      </c>
      <c r="DM114" s="1027"/>
      <c r="DN114" s="1027"/>
      <c r="DO114" s="1027"/>
      <c r="DP114" s="1028"/>
      <c r="DQ114" s="1029" t="s">
        <v>420</v>
      </c>
      <c r="DR114" s="1027"/>
      <c r="DS114" s="1027"/>
      <c r="DT114" s="1027"/>
      <c r="DU114" s="1028"/>
      <c r="DV114" s="1030" t="s">
        <v>420</v>
      </c>
      <c r="DW114" s="1031"/>
      <c r="DX114" s="1031"/>
      <c r="DY114" s="1031"/>
      <c r="DZ114" s="1032"/>
    </row>
    <row r="115" spans="1:130" s="233" customFormat="1" ht="26.25" customHeight="1" x14ac:dyDescent="0.2">
      <c r="A115" s="1022"/>
      <c r="B115" s="1023"/>
      <c r="C115" s="991" t="s">
        <v>462</v>
      </c>
      <c r="D115" s="991"/>
      <c r="E115" s="991"/>
      <c r="F115" s="991"/>
      <c r="G115" s="991"/>
      <c r="H115" s="991"/>
      <c r="I115" s="991"/>
      <c r="J115" s="991"/>
      <c r="K115" s="991"/>
      <c r="L115" s="991"/>
      <c r="M115" s="991"/>
      <c r="N115" s="991"/>
      <c r="O115" s="991"/>
      <c r="P115" s="991"/>
      <c r="Q115" s="991"/>
      <c r="R115" s="991"/>
      <c r="S115" s="991"/>
      <c r="T115" s="991"/>
      <c r="U115" s="991"/>
      <c r="V115" s="991"/>
      <c r="W115" s="991"/>
      <c r="X115" s="991"/>
      <c r="Y115" s="991"/>
      <c r="Z115" s="992"/>
      <c r="AA115" s="1005" t="s">
        <v>450</v>
      </c>
      <c r="AB115" s="1006"/>
      <c r="AC115" s="1006"/>
      <c r="AD115" s="1006"/>
      <c r="AE115" s="1007"/>
      <c r="AF115" s="1008" t="s">
        <v>420</v>
      </c>
      <c r="AG115" s="1006"/>
      <c r="AH115" s="1006"/>
      <c r="AI115" s="1006"/>
      <c r="AJ115" s="1007"/>
      <c r="AK115" s="1008" t="s">
        <v>420</v>
      </c>
      <c r="AL115" s="1006"/>
      <c r="AM115" s="1006"/>
      <c r="AN115" s="1006"/>
      <c r="AO115" s="1007"/>
      <c r="AP115" s="1009" t="s">
        <v>420</v>
      </c>
      <c r="AQ115" s="1010"/>
      <c r="AR115" s="1010"/>
      <c r="AS115" s="1010"/>
      <c r="AT115" s="1011"/>
      <c r="AU115" s="976"/>
      <c r="AV115" s="977"/>
      <c r="AW115" s="977"/>
      <c r="AX115" s="977"/>
      <c r="AY115" s="977"/>
      <c r="AZ115" s="990" t="s">
        <v>463</v>
      </c>
      <c r="BA115" s="991"/>
      <c r="BB115" s="991"/>
      <c r="BC115" s="991"/>
      <c r="BD115" s="991"/>
      <c r="BE115" s="991"/>
      <c r="BF115" s="991"/>
      <c r="BG115" s="991"/>
      <c r="BH115" s="991"/>
      <c r="BI115" s="991"/>
      <c r="BJ115" s="991"/>
      <c r="BK115" s="991"/>
      <c r="BL115" s="991"/>
      <c r="BM115" s="991"/>
      <c r="BN115" s="991"/>
      <c r="BO115" s="991"/>
      <c r="BP115" s="992"/>
      <c r="BQ115" s="993" t="s">
        <v>420</v>
      </c>
      <c r="BR115" s="994"/>
      <c r="BS115" s="994"/>
      <c r="BT115" s="994"/>
      <c r="BU115" s="994"/>
      <c r="BV115" s="994" t="s">
        <v>420</v>
      </c>
      <c r="BW115" s="994"/>
      <c r="BX115" s="994"/>
      <c r="BY115" s="994"/>
      <c r="BZ115" s="994"/>
      <c r="CA115" s="994" t="s">
        <v>420</v>
      </c>
      <c r="CB115" s="994"/>
      <c r="CC115" s="994"/>
      <c r="CD115" s="994"/>
      <c r="CE115" s="994"/>
      <c r="CF115" s="988" t="s">
        <v>420</v>
      </c>
      <c r="CG115" s="989"/>
      <c r="CH115" s="989"/>
      <c r="CI115" s="989"/>
      <c r="CJ115" s="989"/>
      <c r="CK115" s="1016"/>
      <c r="CL115" s="1017"/>
      <c r="CM115" s="990" t="s">
        <v>464</v>
      </c>
      <c r="CN115" s="991"/>
      <c r="CO115" s="991"/>
      <c r="CP115" s="991"/>
      <c r="CQ115" s="991"/>
      <c r="CR115" s="991"/>
      <c r="CS115" s="991"/>
      <c r="CT115" s="991"/>
      <c r="CU115" s="991"/>
      <c r="CV115" s="991"/>
      <c r="CW115" s="991"/>
      <c r="CX115" s="991"/>
      <c r="CY115" s="991"/>
      <c r="CZ115" s="991"/>
      <c r="DA115" s="991"/>
      <c r="DB115" s="991"/>
      <c r="DC115" s="991"/>
      <c r="DD115" s="991"/>
      <c r="DE115" s="991"/>
      <c r="DF115" s="992"/>
      <c r="DG115" s="1026" t="s">
        <v>420</v>
      </c>
      <c r="DH115" s="1027"/>
      <c r="DI115" s="1027"/>
      <c r="DJ115" s="1027"/>
      <c r="DK115" s="1028"/>
      <c r="DL115" s="1029" t="s">
        <v>420</v>
      </c>
      <c r="DM115" s="1027"/>
      <c r="DN115" s="1027"/>
      <c r="DO115" s="1027"/>
      <c r="DP115" s="1028"/>
      <c r="DQ115" s="1029" t="s">
        <v>420</v>
      </c>
      <c r="DR115" s="1027"/>
      <c r="DS115" s="1027"/>
      <c r="DT115" s="1027"/>
      <c r="DU115" s="1028"/>
      <c r="DV115" s="1030" t="s">
        <v>420</v>
      </c>
      <c r="DW115" s="1031"/>
      <c r="DX115" s="1031"/>
      <c r="DY115" s="1031"/>
      <c r="DZ115" s="1032"/>
    </row>
    <row r="116" spans="1:130" s="233" customFormat="1" ht="26.25" customHeight="1" x14ac:dyDescent="0.2">
      <c r="A116" s="1024"/>
      <c r="B116" s="1025"/>
      <c r="C116" s="1033" t="s">
        <v>465</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420</v>
      </c>
      <c r="AB116" s="1027"/>
      <c r="AC116" s="1027"/>
      <c r="AD116" s="1027"/>
      <c r="AE116" s="1028"/>
      <c r="AF116" s="1029" t="s">
        <v>420</v>
      </c>
      <c r="AG116" s="1027"/>
      <c r="AH116" s="1027"/>
      <c r="AI116" s="1027"/>
      <c r="AJ116" s="1028"/>
      <c r="AK116" s="1029" t="s">
        <v>450</v>
      </c>
      <c r="AL116" s="1027"/>
      <c r="AM116" s="1027"/>
      <c r="AN116" s="1027"/>
      <c r="AO116" s="1028"/>
      <c r="AP116" s="1030" t="s">
        <v>420</v>
      </c>
      <c r="AQ116" s="1031"/>
      <c r="AR116" s="1031"/>
      <c r="AS116" s="1031"/>
      <c r="AT116" s="1032"/>
      <c r="AU116" s="976"/>
      <c r="AV116" s="977"/>
      <c r="AW116" s="977"/>
      <c r="AX116" s="977"/>
      <c r="AY116" s="977"/>
      <c r="AZ116" s="1035" t="s">
        <v>466</v>
      </c>
      <c r="BA116" s="1036"/>
      <c r="BB116" s="1036"/>
      <c r="BC116" s="1036"/>
      <c r="BD116" s="1036"/>
      <c r="BE116" s="1036"/>
      <c r="BF116" s="1036"/>
      <c r="BG116" s="1036"/>
      <c r="BH116" s="1036"/>
      <c r="BI116" s="1036"/>
      <c r="BJ116" s="1036"/>
      <c r="BK116" s="1036"/>
      <c r="BL116" s="1036"/>
      <c r="BM116" s="1036"/>
      <c r="BN116" s="1036"/>
      <c r="BO116" s="1036"/>
      <c r="BP116" s="1037"/>
      <c r="BQ116" s="993" t="s">
        <v>450</v>
      </c>
      <c r="BR116" s="994"/>
      <c r="BS116" s="994"/>
      <c r="BT116" s="994"/>
      <c r="BU116" s="994"/>
      <c r="BV116" s="994" t="s">
        <v>420</v>
      </c>
      <c r="BW116" s="994"/>
      <c r="BX116" s="994"/>
      <c r="BY116" s="994"/>
      <c r="BZ116" s="994"/>
      <c r="CA116" s="994" t="s">
        <v>420</v>
      </c>
      <c r="CB116" s="994"/>
      <c r="CC116" s="994"/>
      <c r="CD116" s="994"/>
      <c r="CE116" s="994"/>
      <c r="CF116" s="988" t="s">
        <v>420</v>
      </c>
      <c r="CG116" s="989"/>
      <c r="CH116" s="989"/>
      <c r="CI116" s="989"/>
      <c r="CJ116" s="989"/>
      <c r="CK116" s="1016"/>
      <c r="CL116" s="1017"/>
      <c r="CM116" s="990" t="s">
        <v>467</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26" t="s">
        <v>420</v>
      </c>
      <c r="DH116" s="1027"/>
      <c r="DI116" s="1027"/>
      <c r="DJ116" s="1027"/>
      <c r="DK116" s="1028"/>
      <c r="DL116" s="1029" t="s">
        <v>450</v>
      </c>
      <c r="DM116" s="1027"/>
      <c r="DN116" s="1027"/>
      <c r="DO116" s="1027"/>
      <c r="DP116" s="1028"/>
      <c r="DQ116" s="1029" t="s">
        <v>420</v>
      </c>
      <c r="DR116" s="1027"/>
      <c r="DS116" s="1027"/>
      <c r="DT116" s="1027"/>
      <c r="DU116" s="1028"/>
      <c r="DV116" s="1030" t="s">
        <v>420</v>
      </c>
      <c r="DW116" s="1031"/>
      <c r="DX116" s="1031"/>
      <c r="DY116" s="1031"/>
      <c r="DZ116" s="1032"/>
    </row>
    <row r="117" spans="1:130" s="233" customFormat="1" ht="26.25" customHeight="1" x14ac:dyDescent="0.2">
      <c r="A117" s="98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1045" t="s">
        <v>468</v>
      </c>
      <c r="Z117" s="962"/>
      <c r="AA117" s="1046">
        <v>451031</v>
      </c>
      <c r="AB117" s="1047"/>
      <c r="AC117" s="1047"/>
      <c r="AD117" s="1047"/>
      <c r="AE117" s="1048"/>
      <c r="AF117" s="1049">
        <v>543213</v>
      </c>
      <c r="AG117" s="1047"/>
      <c r="AH117" s="1047"/>
      <c r="AI117" s="1047"/>
      <c r="AJ117" s="1048"/>
      <c r="AK117" s="1049">
        <v>578760</v>
      </c>
      <c r="AL117" s="1047"/>
      <c r="AM117" s="1047"/>
      <c r="AN117" s="1047"/>
      <c r="AO117" s="1048"/>
      <c r="AP117" s="1050"/>
      <c r="AQ117" s="1051"/>
      <c r="AR117" s="1051"/>
      <c r="AS117" s="1051"/>
      <c r="AT117" s="1052"/>
      <c r="AU117" s="976"/>
      <c r="AV117" s="977"/>
      <c r="AW117" s="977"/>
      <c r="AX117" s="977"/>
      <c r="AY117" s="977"/>
      <c r="AZ117" s="1042" t="s">
        <v>469</v>
      </c>
      <c r="BA117" s="1043"/>
      <c r="BB117" s="1043"/>
      <c r="BC117" s="1043"/>
      <c r="BD117" s="1043"/>
      <c r="BE117" s="1043"/>
      <c r="BF117" s="1043"/>
      <c r="BG117" s="1043"/>
      <c r="BH117" s="1043"/>
      <c r="BI117" s="1043"/>
      <c r="BJ117" s="1043"/>
      <c r="BK117" s="1043"/>
      <c r="BL117" s="1043"/>
      <c r="BM117" s="1043"/>
      <c r="BN117" s="1043"/>
      <c r="BO117" s="1043"/>
      <c r="BP117" s="1044"/>
      <c r="BQ117" s="993" t="s">
        <v>450</v>
      </c>
      <c r="BR117" s="994"/>
      <c r="BS117" s="994"/>
      <c r="BT117" s="994"/>
      <c r="BU117" s="994"/>
      <c r="BV117" s="994" t="s">
        <v>470</v>
      </c>
      <c r="BW117" s="994"/>
      <c r="BX117" s="994"/>
      <c r="BY117" s="994"/>
      <c r="BZ117" s="994"/>
      <c r="CA117" s="994" t="s">
        <v>470</v>
      </c>
      <c r="CB117" s="994"/>
      <c r="CC117" s="994"/>
      <c r="CD117" s="994"/>
      <c r="CE117" s="994"/>
      <c r="CF117" s="988" t="s">
        <v>396</v>
      </c>
      <c r="CG117" s="989"/>
      <c r="CH117" s="989"/>
      <c r="CI117" s="989"/>
      <c r="CJ117" s="989"/>
      <c r="CK117" s="1016"/>
      <c r="CL117" s="1017"/>
      <c r="CM117" s="990" t="s">
        <v>471</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26" t="s">
        <v>472</v>
      </c>
      <c r="DH117" s="1027"/>
      <c r="DI117" s="1027"/>
      <c r="DJ117" s="1027"/>
      <c r="DK117" s="1028"/>
      <c r="DL117" s="1029" t="s">
        <v>473</v>
      </c>
      <c r="DM117" s="1027"/>
      <c r="DN117" s="1027"/>
      <c r="DO117" s="1027"/>
      <c r="DP117" s="1028"/>
      <c r="DQ117" s="1029" t="s">
        <v>396</v>
      </c>
      <c r="DR117" s="1027"/>
      <c r="DS117" s="1027"/>
      <c r="DT117" s="1027"/>
      <c r="DU117" s="1028"/>
      <c r="DV117" s="1030" t="s">
        <v>473</v>
      </c>
      <c r="DW117" s="1031"/>
      <c r="DX117" s="1031"/>
      <c r="DY117" s="1031"/>
      <c r="DZ117" s="1032"/>
    </row>
    <row r="118" spans="1:130" s="233" customFormat="1" ht="26.25" customHeight="1" x14ac:dyDescent="0.2">
      <c r="A118" s="980" t="s">
        <v>442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0" t="s">
        <v>439</v>
      </c>
      <c r="AB118" s="961"/>
      <c r="AC118" s="961"/>
      <c r="AD118" s="961"/>
      <c r="AE118" s="962"/>
      <c r="AF118" s="960" t="s">
        <v>440</v>
      </c>
      <c r="AG118" s="961"/>
      <c r="AH118" s="961"/>
      <c r="AI118" s="961"/>
      <c r="AJ118" s="962"/>
      <c r="AK118" s="960" t="s">
        <v>309</v>
      </c>
      <c r="AL118" s="961"/>
      <c r="AM118" s="961"/>
      <c r="AN118" s="961"/>
      <c r="AO118" s="962"/>
      <c r="AP118" s="1038" t="s">
        <v>441</v>
      </c>
      <c r="AQ118" s="1039"/>
      <c r="AR118" s="1039"/>
      <c r="AS118" s="1039"/>
      <c r="AT118" s="1040"/>
      <c r="AU118" s="976"/>
      <c r="AV118" s="977"/>
      <c r="AW118" s="977"/>
      <c r="AX118" s="977"/>
      <c r="AY118" s="977"/>
      <c r="AZ118" s="1041" t="s">
        <v>474</v>
      </c>
      <c r="BA118" s="1033"/>
      <c r="BB118" s="1033"/>
      <c r="BC118" s="1033"/>
      <c r="BD118" s="1033"/>
      <c r="BE118" s="1033"/>
      <c r="BF118" s="1033"/>
      <c r="BG118" s="1033"/>
      <c r="BH118" s="1033"/>
      <c r="BI118" s="1033"/>
      <c r="BJ118" s="1033"/>
      <c r="BK118" s="1033"/>
      <c r="BL118" s="1033"/>
      <c r="BM118" s="1033"/>
      <c r="BN118" s="1033"/>
      <c r="BO118" s="1033"/>
      <c r="BP118" s="1034"/>
      <c r="BQ118" s="1067" t="s">
        <v>475</v>
      </c>
      <c r="BR118" s="1068"/>
      <c r="BS118" s="1068"/>
      <c r="BT118" s="1068"/>
      <c r="BU118" s="1068"/>
      <c r="BV118" s="1068" t="s">
        <v>472</v>
      </c>
      <c r="BW118" s="1068"/>
      <c r="BX118" s="1068"/>
      <c r="BY118" s="1068"/>
      <c r="BZ118" s="1068"/>
      <c r="CA118" s="1068" t="s">
        <v>470</v>
      </c>
      <c r="CB118" s="1068"/>
      <c r="CC118" s="1068"/>
      <c r="CD118" s="1068"/>
      <c r="CE118" s="1068"/>
      <c r="CF118" s="988" t="s">
        <v>476</v>
      </c>
      <c r="CG118" s="989"/>
      <c r="CH118" s="989"/>
      <c r="CI118" s="989"/>
      <c r="CJ118" s="989"/>
      <c r="CK118" s="1016"/>
      <c r="CL118" s="1017"/>
      <c r="CM118" s="990" t="s">
        <v>477</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26" t="s">
        <v>450</v>
      </c>
      <c r="DH118" s="1027"/>
      <c r="DI118" s="1027"/>
      <c r="DJ118" s="1027"/>
      <c r="DK118" s="1028"/>
      <c r="DL118" s="1029" t="s">
        <v>450</v>
      </c>
      <c r="DM118" s="1027"/>
      <c r="DN118" s="1027"/>
      <c r="DO118" s="1027"/>
      <c r="DP118" s="1028"/>
      <c r="DQ118" s="1029" t="s">
        <v>478</v>
      </c>
      <c r="DR118" s="1027"/>
      <c r="DS118" s="1027"/>
      <c r="DT118" s="1027"/>
      <c r="DU118" s="1028"/>
      <c r="DV118" s="1030" t="s">
        <v>472</v>
      </c>
      <c r="DW118" s="1031"/>
      <c r="DX118" s="1031"/>
      <c r="DY118" s="1031"/>
      <c r="DZ118" s="1032"/>
    </row>
    <row r="119" spans="1:130" s="233" customFormat="1" ht="26.25" customHeight="1" x14ac:dyDescent="0.2">
      <c r="A119" s="1124" t="s">
        <v>445</v>
      </c>
      <c r="B119" s="1015"/>
      <c r="C119" s="997" t="s">
        <v>446</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67" t="s">
        <v>476</v>
      </c>
      <c r="AB119" s="968"/>
      <c r="AC119" s="968"/>
      <c r="AD119" s="968"/>
      <c r="AE119" s="969"/>
      <c r="AF119" s="970" t="s">
        <v>450</v>
      </c>
      <c r="AG119" s="968"/>
      <c r="AH119" s="968"/>
      <c r="AI119" s="968"/>
      <c r="AJ119" s="969"/>
      <c r="AK119" s="970" t="s">
        <v>476</v>
      </c>
      <c r="AL119" s="968"/>
      <c r="AM119" s="968"/>
      <c r="AN119" s="968"/>
      <c r="AO119" s="969"/>
      <c r="AP119" s="971" t="s">
        <v>447</v>
      </c>
      <c r="AQ119" s="972"/>
      <c r="AR119" s="972"/>
      <c r="AS119" s="972"/>
      <c r="AT119" s="973"/>
      <c r="AU119" s="978"/>
      <c r="AV119" s="979"/>
      <c r="AW119" s="979"/>
      <c r="AX119" s="979"/>
      <c r="AY119" s="979"/>
      <c r="AZ119" s="254" t="s">
        <v>189</v>
      </c>
      <c r="BA119" s="254"/>
      <c r="BB119" s="254"/>
      <c r="BC119" s="254"/>
      <c r="BD119" s="254"/>
      <c r="BE119" s="254"/>
      <c r="BF119" s="254"/>
      <c r="BG119" s="254"/>
      <c r="BH119" s="254"/>
      <c r="BI119" s="254"/>
      <c r="BJ119" s="254"/>
      <c r="BK119" s="254"/>
      <c r="BL119" s="254"/>
      <c r="BM119" s="254"/>
      <c r="BN119" s="254"/>
      <c r="BO119" s="1045" t="s">
        <v>479</v>
      </c>
      <c r="BP119" s="1073"/>
      <c r="BQ119" s="1067">
        <v>6551587</v>
      </c>
      <c r="BR119" s="1068"/>
      <c r="BS119" s="1068"/>
      <c r="BT119" s="1068"/>
      <c r="BU119" s="1068"/>
      <c r="BV119" s="1068">
        <v>6446078</v>
      </c>
      <c r="BW119" s="1068"/>
      <c r="BX119" s="1068"/>
      <c r="BY119" s="1068"/>
      <c r="BZ119" s="1068"/>
      <c r="CA119" s="1068">
        <v>6154647</v>
      </c>
      <c r="CB119" s="1068"/>
      <c r="CC119" s="1068"/>
      <c r="CD119" s="1068"/>
      <c r="CE119" s="1068"/>
      <c r="CF119" s="1069"/>
      <c r="CG119" s="1070"/>
      <c r="CH119" s="1070"/>
      <c r="CI119" s="1070"/>
      <c r="CJ119" s="1071"/>
      <c r="CK119" s="1018"/>
      <c r="CL119" s="1019"/>
      <c r="CM119" s="1041" t="s">
        <v>480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72" t="s">
        <v>472</v>
      </c>
      <c r="DH119" s="1054"/>
      <c r="DI119" s="1054"/>
      <c r="DJ119" s="1054"/>
      <c r="DK119" s="1055"/>
      <c r="DL119" s="1053" t="s">
        <v>450</v>
      </c>
      <c r="DM119" s="1054"/>
      <c r="DN119" s="1054"/>
      <c r="DO119" s="1054"/>
      <c r="DP119" s="1055"/>
      <c r="DQ119" s="1053" t="s">
        <v>470</v>
      </c>
      <c r="DR119" s="1054"/>
      <c r="DS119" s="1054"/>
      <c r="DT119" s="1054"/>
      <c r="DU119" s="1055"/>
      <c r="DV119" s="1056" t="s">
        <v>476</v>
      </c>
      <c r="DW119" s="1057"/>
      <c r="DX119" s="1057"/>
      <c r="DY119" s="1057"/>
      <c r="DZ119" s="1058"/>
    </row>
    <row r="120" spans="1:130" s="233" customFormat="1" ht="26.25" customHeight="1" x14ac:dyDescent="0.2">
      <c r="A120" s="1125"/>
      <c r="B120" s="1017"/>
      <c r="C120" s="990" t="s">
        <v>451</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26" t="s">
        <v>470</v>
      </c>
      <c r="AB120" s="1027"/>
      <c r="AC120" s="1027"/>
      <c r="AD120" s="1027"/>
      <c r="AE120" s="1028"/>
      <c r="AF120" s="1029" t="s">
        <v>470</v>
      </c>
      <c r="AG120" s="1027"/>
      <c r="AH120" s="1027"/>
      <c r="AI120" s="1027"/>
      <c r="AJ120" s="1028"/>
      <c r="AK120" s="1029" t="s">
        <v>450</v>
      </c>
      <c r="AL120" s="1027"/>
      <c r="AM120" s="1027"/>
      <c r="AN120" s="1027"/>
      <c r="AO120" s="1028"/>
      <c r="AP120" s="1030" t="s">
        <v>447</v>
      </c>
      <c r="AQ120" s="1031"/>
      <c r="AR120" s="1031"/>
      <c r="AS120" s="1031"/>
      <c r="AT120" s="1032"/>
      <c r="AU120" s="1059" t="s">
        <v>481</v>
      </c>
      <c r="AV120" s="1060"/>
      <c r="AW120" s="1060"/>
      <c r="AX120" s="1060"/>
      <c r="AY120" s="1061"/>
      <c r="AZ120" s="997" t="s">
        <v>482</v>
      </c>
      <c r="BA120" s="965"/>
      <c r="BB120" s="965"/>
      <c r="BC120" s="965"/>
      <c r="BD120" s="965"/>
      <c r="BE120" s="965"/>
      <c r="BF120" s="965"/>
      <c r="BG120" s="965"/>
      <c r="BH120" s="965"/>
      <c r="BI120" s="965"/>
      <c r="BJ120" s="965"/>
      <c r="BK120" s="965"/>
      <c r="BL120" s="965"/>
      <c r="BM120" s="965"/>
      <c r="BN120" s="965"/>
      <c r="BO120" s="965"/>
      <c r="BP120" s="966"/>
      <c r="BQ120" s="998">
        <v>3543234</v>
      </c>
      <c r="BR120" s="999"/>
      <c r="BS120" s="999"/>
      <c r="BT120" s="999"/>
      <c r="BU120" s="999"/>
      <c r="BV120" s="999">
        <v>3737568</v>
      </c>
      <c r="BW120" s="999"/>
      <c r="BX120" s="999"/>
      <c r="BY120" s="999"/>
      <c r="BZ120" s="999"/>
      <c r="CA120" s="999">
        <v>3884374</v>
      </c>
      <c r="CB120" s="999"/>
      <c r="CC120" s="999"/>
      <c r="CD120" s="999"/>
      <c r="CE120" s="999"/>
      <c r="CF120" s="1012">
        <v>160.30000000000001</v>
      </c>
      <c r="CG120" s="1013"/>
      <c r="CH120" s="1013"/>
      <c r="CI120" s="1013"/>
      <c r="CJ120" s="1013"/>
      <c r="CK120" s="1074" t="s">
        <v>483</v>
      </c>
      <c r="CL120" s="1075"/>
      <c r="CM120" s="1075"/>
      <c r="CN120" s="1075"/>
      <c r="CO120" s="1076"/>
      <c r="CP120" s="1082" t="s">
        <v>484</v>
      </c>
      <c r="CQ120" s="1083"/>
      <c r="CR120" s="1083"/>
      <c r="CS120" s="1083"/>
      <c r="CT120" s="1083"/>
      <c r="CU120" s="1083"/>
      <c r="CV120" s="1083"/>
      <c r="CW120" s="1083"/>
      <c r="CX120" s="1083"/>
      <c r="CY120" s="1083"/>
      <c r="CZ120" s="1083"/>
      <c r="DA120" s="1083"/>
      <c r="DB120" s="1083"/>
      <c r="DC120" s="1083"/>
      <c r="DD120" s="1083"/>
      <c r="DE120" s="1083"/>
      <c r="DF120" s="1084"/>
      <c r="DG120" s="998">
        <v>759310</v>
      </c>
      <c r="DH120" s="999"/>
      <c r="DI120" s="999"/>
      <c r="DJ120" s="999"/>
      <c r="DK120" s="999"/>
      <c r="DL120" s="999">
        <v>727235</v>
      </c>
      <c r="DM120" s="999"/>
      <c r="DN120" s="999"/>
      <c r="DO120" s="999"/>
      <c r="DP120" s="999"/>
      <c r="DQ120" s="999">
        <v>714149</v>
      </c>
      <c r="DR120" s="999"/>
      <c r="DS120" s="999"/>
      <c r="DT120" s="999"/>
      <c r="DU120" s="999"/>
      <c r="DV120" s="1000">
        <v>29.5</v>
      </c>
      <c r="DW120" s="1000"/>
      <c r="DX120" s="1000"/>
      <c r="DY120" s="1000"/>
      <c r="DZ120" s="1001"/>
    </row>
    <row r="121" spans="1:130" s="233" customFormat="1" ht="26.25" customHeight="1" x14ac:dyDescent="0.2">
      <c r="A121" s="1125"/>
      <c r="B121" s="1017"/>
      <c r="C121" s="1042" t="s">
        <v>485</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26" t="s">
        <v>472</v>
      </c>
      <c r="AB121" s="1027"/>
      <c r="AC121" s="1027"/>
      <c r="AD121" s="1027"/>
      <c r="AE121" s="1028"/>
      <c r="AF121" s="1029" t="s">
        <v>447</v>
      </c>
      <c r="AG121" s="1027"/>
      <c r="AH121" s="1027"/>
      <c r="AI121" s="1027"/>
      <c r="AJ121" s="1028"/>
      <c r="AK121" s="1029" t="s">
        <v>476</v>
      </c>
      <c r="AL121" s="1027"/>
      <c r="AM121" s="1027"/>
      <c r="AN121" s="1027"/>
      <c r="AO121" s="1028"/>
      <c r="AP121" s="1030" t="s">
        <v>476</v>
      </c>
      <c r="AQ121" s="1031"/>
      <c r="AR121" s="1031"/>
      <c r="AS121" s="1031"/>
      <c r="AT121" s="1032"/>
      <c r="AU121" s="1062"/>
      <c r="AV121" s="1063"/>
      <c r="AW121" s="1063"/>
      <c r="AX121" s="1063"/>
      <c r="AY121" s="1064"/>
      <c r="AZ121" s="990" t="s">
        <v>486</v>
      </c>
      <c r="BA121" s="991"/>
      <c r="BB121" s="991"/>
      <c r="BC121" s="991"/>
      <c r="BD121" s="991"/>
      <c r="BE121" s="991"/>
      <c r="BF121" s="991"/>
      <c r="BG121" s="991"/>
      <c r="BH121" s="991"/>
      <c r="BI121" s="991"/>
      <c r="BJ121" s="991"/>
      <c r="BK121" s="991"/>
      <c r="BL121" s="991"/>
      <c r="BM121" s="991"/>
      <c r="BN121" s="991"/>
      <c r="BO121" s="991"/>
      <c r="BP121" s="992"/>
      <c r="BQ121" s="993" t="s">
        <v>473</v>
      </c>
      <c r="BR121" s="994"/>
      <c r="BS121" s="994"/>
      <c r="BT121" s="994"/>
      <c r="BU121" s="994"/>
      <c r="BV121" s="994" t="s">
        <v>450</v>
      </c>
      <c r="BW121" s="994"/>
      <c r="BX121" s="994"/>
      <c r="BY121" s="994"/>
      <c r="BZ121" s="994"/>
      <c r="CA121" s="994" t="s">
        <v>476</v>
      </c>
      <c r="CB121" s="994"/>
      <c r="CC121" s="994"/>
      <c r="CD121" s="994"/>
      <c r="CE121" s="994"/>
      <c r="CF121" s="988" t="s">
        <v>476</v>
      </c>
      <c r="CG121" s="989"/>
      <c r="CH121" s="989"/>
      <c r="CI121" s="989"/>
      <c r="CJ121" s="989"/>
      <c r="CK121" s="1077"/>
      <c r="CL121" s="1078"/>
      <c r="CM121" s="1078"/>
      <c r="CN121" s="1078"/>
      <c r="CO121" s="1079"/>
      <c r="CP121" s="1087" t="s">
        <v>487</v>
      </c>
      <c r="CQ121" s="1088"/>
      <c r="CR121" s="1088"/>
      <c r="CS121" s="1088"/>
      <c r="CT121" s="1088"/>
      <c r="CU121" s="1088"/>
      <c r="CV121" s="1088"/>
      <c r="CW121" s="1088"/>
      <c r="CX121" s="1088"/>
      <c r="CY121" s="1088"/>
      <c r="CZ121" s="1088"/>
      <c r="DA121" s="1088"/>
      <c r="DB121" s="1088"/>
      <c r="DC121" s="1088"/>
      <c r="DD121" s="1088"/>
      <c r="DE121" s="1088"/>
      <c r="DF121" s="1089"/>
      <c r="DG121" s="993">
        <v>194676</v>
      </c>
      <c r="DH121" s="994"/>
      <c r="DI121" s="994"/>
      <c r="DJ121" s="994"/>
      <c r="DK121" s="994"/>
      <c r="DL121" s="994">
        <v>177136</v>
      </c>
      <c r="DM121" s="994"/>
      <c r="DN121" s="994"/>
      <c r="DO121" s="994"/>
      <c r="DP121" s="994"/>
      <c r="DQ121" s="994">
        <v>159289</v>
      </c>
      <c r="DR121" s="994"/>
      <c r="DS121" s="994"/>
      <c r="DT121" s="994"/>
      <c r="DU121" s="994"/>
      <c r="DV121" s="995">
        <v>6.6</v>
      </c>
      <c r="DW121" s="995"/>
      <c r="DX121" s="995"/>
      <c r="DY121" s="995"/>
      <c r="DZ121" s="996"/>
    </row>
    <row r="122" spans="1:130" s="233" customFormat="1" ht="26.25" customHeight="1" x14ac:dyDescent="0.2">
      <c r="A122" s="1125"/>
      <c r="B122" s="1017"/>
      <c r="C122" s="990" t="s">
        <v>461</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26" t="s">
        <v>478</v>
      </c>
      <c r="AB122" s="1027"/>
      <c r="AC122" s="1027"/>
      <c r="AD122" s="1027"/>
      <c r="AE122" s="1028"/>
      <c r="AF122" s="1029" t="s">
        <v>396</v>
      </c>
      <c r="AG122" s="1027"/>
      <c r="AH122" s="1027"/>
      <c r="AI122" s="1027"/>
      <c r="AJ122" s="1028"/>
      <c r="AK122" s="1029" t="s">
        <v>476</v>
      </c>
      <c r="AL122" s="1027"/>
      <c r="AM122" s="1027"/>
      <c r="AN122" s="1027"/>
      <c r="AO122" s="1028"/>
      <c r="AP122" s="1030" t="s">
        <v>475</v>
      </c>
      <c r="AQ122" s="1031"/>
      <c r="AR122" s="1031"/>
      <c r="AS122" s="1031"/>
      <c r="AT122" s="1032"/>
      <c r="AU122" s="1062"/>
      <c r="AV122" s="1063"/>
      <c r="AW122" s="1063"/>
      <c r="AX122" s="1063"/>
      <c r="AY122" s="1064"/>
      <c r="AZ122" s="1041" t="s">
        <v>488</v>
      </c>
      <c r="BA122" s="1033"/>
      <c r="BB122" s="1033"/>
      <c r="BC122" s="1033"/>
      <c r="BD122" s="1033"/>
      <c r="BE122" s="1033"/>
      <c r="BF122" s="1033"/>
      <c r="BG122" s="1033"/>
      <c r="BH122" s="1033"/>
      <c r="BI122" s="1033"/>
      <c r="BJ122" s="1033"/>
      <c r="BK122" s="1033"/>
      <c r="BL122" s="1033"/>
      <c r="BM122" s="1033"/>
      <c r="BN122" s="1033"/>
      <c r="BO122" s="1033"/>
      <c r="BP122" s="1034"/>
      <c r="BQ122" s="1067">
        <v>4577061</v>
      </c>
      <c r="BR122" s="1068"/>
      <c r="BS122" s="1068"/>
      <c r="BT122" s="1068"/>
      <c r="BU122" s="1068"/>
      <c r="BV122" s="1068">
        <v>4498240</v>
      </c>
      <c r="BW122" s="1068"/>
      <c r="BX122" s="1068"/>
      <c r="BY122" s="1068"/>
      <c r="BZ122" s="1068"/>
      <c r="CA122" s="1068">
        <v>4415394</v>
      </c>
      <c r="CB122" s="1068"/>
      <c r="CC122" s="1068"/>
      <c r="CD122" s="1068"/>
      <c r="CE122" s="1068"/>
      <c r="CF122" s="1085">
        <v>182.2</v>
      </c>
      <c r="CG122" s="1086"/>
      <c r="CH122" s="1086"/>
      <c r="CI122" s="1086"/>
      <c r="CJ122" s="1086"/>
      <c r="CK122" s="1077"/>
      <c r="CL122" s="1078"/>
      <c r="CM122" s="1078"/>
      <c r="CN122" s="1078"/>
      <c r="CO122" s="1079"/>
      <c r="CP122" s="1087" t="s">
        <v>489</v>
      </c>
      <c r="CQ122" s="1088"/>
      <c r="CR122" s="1088"/>
      <c r="CS122" s="1088"/>
      <c r="CT122" s="1088"/>
      <c r="CU122" s="1088"/>
      <c r="CV122" s="1088"/>
      <c r="CW122" s="1088"/>
      <c r="CX122" s="1088"/>
      <c r="CY122" s="1088"/>
      <c r="CZ122" s="1088"/>
      <c r="DA122" s="1088"/>
      <c r="DB122" s="1088"/>
      <c r="DC122" s="1088"/>
      <c r="DD122" s="1088"/>
      <c r="DE122" s="1088"/>
      <c r="DF122" s="1089"/>
      <c r="DG122" s="993" t="s">
        <v>450</v>
      </c>
      <c r="DH122" s="994"/>
      <c r="DI122" s="994"/>
      <c r="DJ122" s="994"/>
      <c r="DK122" s="994"/>
      <c r="DL122" s="994" t="s">
        <v>475</v>
      </c>
      <c r="DM122" s="994"/>
      <c r="DN122" s="994"/>
      <c r="DO122" s="994"/>
      <c r="DP122" s="994"/>
      <c r="DQ122" s="994" t="s">
        <v>473</v>
      </c>
      <c r="DR122" s="994"/>
      <c r="DS122" s="994"/>
      <c r="DT122" s="994"/>
      <c r="DU122" s="994"/>
      <c r="DV122" s="995" t="s">
        <v>450</v>
      </c>
      <c r="DW122" s="995"/>
      <c r="DX122" s="995"/>
      <c r="DY122" s="995"/>
      <c r="DZ122" s="996"/>
    </row>
    <row r="123" spans="1:130" s="233" customFormat="1" ht="26.25" customHeight="1" x14ac:dyDescent="0.2">
      <c r="A123" s="1125"/>
      <c r="B123" s="1017"/>
      <c r="C123" s="990" t="s">
        <v>467</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26" t="s">
        <v>472</v>
      </c>
      <c r="AB123" s="1027"/>
      <c r="AC123" s="1027"/>
      <c r="AD123" s="1027"/>
      <c r="AE123" s="1028"/>
      <c r="AF123" s="1029" t="s">
        <v>450</v>
      </c>
      <c r="AG123" s="1027"/>
      <c r="AH123" s="1027"/>
      <c r="AI123" s="1027"/>
      <c r="AJ123" s="1028"/>
      <c r="AK123" s="1029" t="s">
        <v>476</v>
      </c>
      <c r="AL123" s="1027"/>
      <c r="AM123" s="1027"/>
      <c r="AN123" s="1027"/>
      <c r="AO123" s="1028"/>
      <c r="AP123" s="1030" t="s">
        <v>476</v>
      </c>
      <c r="AQ123" s="1031"/>
      <c r="AR123" s="1031"/>
      <c r="AS123" s="1031"/>
      <c r="AT123" s="1032"/>
      <c r="AU123" s="1065"/>
      <c r="AV123" s="1066"/>
      <c r="AW123" s="1066"/>
      <c r="AX123" s="1066"/>
      <c r="AY123" s="1066"/>
      <c r="AZ123" s="254" t="s">
        <v>189</v>
      </c>
      <c r="BA123" s="254"/>
      <c r="BB123" s="254"/>
      <c r="BC123" s="254"/>
      <c r="BD123" s="254"/>
      <c r="BE123" s="254"/>
      <c r="BF123" s="254"/>
      <c r="BG123" s="254"/>
      <c r="BH123" s="254"/>
      <c r="BI123" s="254"/>
      <c r="BJ123" s="254"/>
      <c r="BK123" s="254"/>
      <c r="BL123" s="254"/>
      <c r="BM123" s="254"/>
      <c r="BN123" s="254"/>
      <c r="BO123" s="1045" t="s">
        <v>490</v>
      </c>
      <c r="BP123" s="1073"/>
      <c r="BQ123" s="1131">
        <v>8120295</v>
      </c>
      <c r="BR123" s="1132"/>
      <c r="BS123" s="1132"/>
      <c r="BT123" s="1132"/>
      <c r="BU123" s="1132"/>
      <c r="BV123" s="1132">
        <v>8235808</v>
      </c>
      <c r="BW123" s="1132"/>
      <c r="BX123" s="1132"/>
      <c r="BY123" s="1132"/>
      <c r="BZ123" s="1132"/>
      <c r="CA123" s="1132">
        <v>8299768</v>
      </c>
      <c r="CB123" s="1132"/>
      <c r="CC123" s="1132"/>
      <c r="CD123" s="1132"/>
      <c r="CE123" s="1132"/>
      <c r="CF123" s="1069"/>
      <c r="CG123" s="1070"/>
      <c r="CH123" s="1070"/>
      <c r="CI123" s="1070"/>
      <c r="CJ123" s="1071"/>
      <c r="CK123" s="1077"/>
      <c r="CL123" s="1078"/>
      <c r="CM123" s="1078"/>
      <c r="CN123" s="1078"/>
      <c r="CO123" s="1079"/>
      <c r="CP123" s="1087" t="s">
        <v>491</v>
      </c>
      <c r="CQ123" s="1088"/>
      <c r="CR123" s="1088"/>
      <c r="CS123" s="1088"/>
      <c r="CT123" s="1088"/>
      <c r="CU123" s="1088"/>
      <c r="CV123" s="1088"/>
      <c r="CW123" s="1088"/>
      <c r="CX123" s="1088"/>
      <c r="CY123" s="1088"/>
      <c r="CZ123" s="1088"/>
      <c r="DA123" s="1088"/>
      <c r="DB123" s="1088"/>
      <c r="DC123" s="1088"/>
      <c r="DD123" s="1088"/>
      <c r="DE123" s="1088"/>
      <c r="DF123" s="1089"/>
      <c r="DG123" s="1026" t="s">
        <v>447</v>
      </c>
      <c r="DH123" s="1027"/>
      <c r="DI123" s="1027"/>
      <c r="DJ123" s="1027"/>
      <c r="DK123" s="1028"/>
      <c r="DL123" s="1029" t="s">
        <v>478</v>
      </c>
      <c r="DM123" s="1027"/>
      <c r="DN123" s="1027"/>
      <c r="DO123" s="1027"/>
      <c r="DP123" s="1028"/>
      <c r="DQ123" s="1029" t="s">
        <v>472</v>
      </c>
      <c r="DR123" s="1027"/>
      <c r="DS123" s="1027"/>
      <c r="DT123" s="1027"/>
      <c r="DU123" s="1028"/>
      <c r="DV123" s="1030" t="s">
        <v>476</v>
      </c>
      <c r="DW123" s="1031"/>
      <c r="DX123" s="1031"/>
      <c r="DY123" s="1031"/>
      <c r="DZ123" s="1032"/>
    </row>
    <row r="124" spans="1:130" s="233" customFormat="1" ht="26.25" customHeight="1" thickBot="1" x14ac:dyDescent="0.25">
      <c r="A124" s="1125"/>
      <c r="B124" s="1017"/>
      <c r="C124" s="990" t="s">
        <v>471</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26" t="s">
        <v>396</v>
      </c>
      <c r="AB124" s="1027"/>
      <c r="AC124" s="1027"/>
      <c r="AD124" s="1027"/>
      <c r="AE124" s="1028"/>
      <c r="AF124" s="1029" t="s">
        <v>476</v>
      </c>
      <c r="AG124" s="1027"/>
      <c r="AH124" s="1027"/>
      <c r="AI124" s="1027"/>
      <c r="AJ124" s="1028"/>
      <c r="AK124" s="1029" t="s">
        <v>450</v>
      </c>
      <c r="AL124" s="1027"/>
      <c r="AM124" s="1027"/>
      <c r="AN124" s="1027"/>
      <c r="AO124" s="1028"/>
      <c r="AP124" s="1030" t="s">
        <v>476</v>
      </c>
      <c r="AQ124" s="1031"/>
      <c r="AR124" s="1031"/>
      <c r="AS124" s="1031"/>
      <c r="AT124" s="1032"/>
      <c r="AU124" s="1127" t="s">
        <v>492</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t="s">
        <v>470</v>
      </c>
      <c r="BR124" s="1095"/>
      <c r="BS124" s="1095"/>
      <c r="BT124" s="1095"/>
      <c r="BU124" s="1095"/>
      <c r="BV124" s="1095" t="s">
        <v>476</v>
      </c>
      <c r="BW124" s="1095"/>
      <c r="BX124" s="1095"/>
      <c r="BY124" s="1095"/>
      <c r="BZ124" s="1095"/>
      <c r="CA124" s="1095" t="s">
        <v>450</v>
      </c>
      <c r="CB124" s="1095"/>
      <c r="CC124" s="1095"/>
      <c r="CD124" s="1095"/>
      <c r="CE124" s="1095"/>
      <c r="CF124" s="1096"/>
      <c r="CG124" s="1097"/>
      <c r="CH124" s="1097"/>
      <c r="CI124" s="1097"/>
      <c r="CJ124" s="1098"/>
      <c r="CK124" s="1080"/>
      <c r="CL124" s="1080"/>
      <c r="CM124" s="1080"/>
      <c r="CN124" s="1080"/>
      <c r="CO124" s="1081"/>
      <c r="CP124" s="1087" t="s">
        <v>493</v>
      </c>
      <c r="CQ124" s="1088"/>
      <c r="CR124" s="1088"/>
      <c r="CS124" s="1088"/>
      <c r="CT124" s="1088"/>
      <c r="CU124" s="1088"/>
      <c r="CV124" s="1088"/>
      <c r="CW124" s="1088"/>
      <c r="CX124" s="1088"/>
      <c r="CY124" s="1088"/>
      <c r="CZ124" s="1088"/>
      <c r="DA124" s="1088"/>
      <c r="DB124" s="1088"/>
      <c r="DC124" s="1088"/>
      <c r="DD124" s="1088"/>
      <c r="DE124" s="1088"/>
      <c r="DF124" s="1089"/>
      <c r="DG124" s="1072" t="s">
        <v>494</v>
      </c>
      <c r="DH124" s="1054"/>
      <c r="DI124" s="1054"/>
      <c r="DJ124" s="1054"/>
      <c r="DK124" s="1055"/>
      <c r="DL124" s="1053" t="s">
        <v>450</v>
      </c>
      <c r="DM124" s="1054"/>
      <c r="DN124" s="1054"/>
      <c r="DO124" s="1054"/>
      <c r="DP124" s="1055"/>
      <c r="DQ124" s="1053" t="s">
        <v>476</v>
      </c>
      <c r="DR124" s="1054"/>
      <c r="DS124" s="1054"/>
      <c r="DT124" s="1054"/>
      <c r="DU124" s="1055"/>
      <c r="DV124" s="1056" t="s">
        <v>476</v>
      </c>
      <c r="DW124" s="1057"/>
      <c r="DX124" s="1057"/>
      <c r="DY124" s="1057"/>
      <c r="DZ124" s="1058"/>
    </row>
    <row r="125" spans="1:130" s="233" customFormat="1" ht="26.25" customHeight="1" x14ac:dyDescent="0.2">
      <c r="A125" s="1125"/>
      <c r="B125" s="1017"/>
      <c r="C125" s="990" t="s">
        <v>477</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26" t="s">
        <v>470</v>
      </c>
      <c r="AB125" s="1027"/>
      <c r="AC125" s="1027"/>
      <c r="AD125" s="1027"/>
      <c r="AE125" s="1028"/>
      <c r="AF125" s="1029" t="s">
        <v>450</v>
      </c>
      <c r="AG125" s="1027"/>
      <c r="AH125" s="1027"/>
      <c r="AI125" s="1027"/>
      <c r="AJ125" s="1028"/>
      <c r="AK125" s="1029" t="s">
        <v>396</v>
      </c>
      <c r="AL125" s="1027"/>
      <c r="AM125" s="1027"/>
      <c r="AN125" s="1027"/>
      <c r="AO125" s="1028"/>
      <c r="AP125" s="1030" t="s">
        <v>476</v>
      </c>
      <c r="AQ125" s="1031"/>
      <c r="AR125" s="1031"/>
      <c r="AS125" s="1031"/>
      <c r="AT125" s="103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90" t="s">
        <v>495</v>
      </c>
      <c r="CL125" s="1075"/>
      <c r="CM125" s="1075"/>
      <c r="CN125" s="1075"/>
      <c r="CO125" s="1076"/>
      <c r="CP125" s="997" t="s">
        <v>496</v>
      </c>
      <c r="CQ125" s="965"/>
      <c r="CR125" s="965"/>
      <c r="CS125" s="965"/>
      <c r="CT125" s="965"/>
      <c r="CU125" s="965"/>
      <c r="CV125" s="965"/>
      <c r="CW125" s="965"/>
      <c r="CX125" s="965"/>
      <c r="CY125" s="965"/>
      <c r="CZ125" s="965"/>
      <c r="DA125" s="965"/>
      <c r="DB125" s="965"/>
      <c r="DC125" s="965"/>
      <c r="DD125" s="965"/>
      <c r="DE125" s="965"/>
      <c r="DF125" s="966"/>
      <c r="DG125" s="998" t="s">
        <v>473</v>
      </c>
      <c r="DH125" s="999"/>
      <c r="DI125" s="999"/>
      <c r="DJ125" s="999"/>
      <c r="DK125" s="999"/>
      <c r="DL125" s="999" t="s">
        <v>396</v>
      </c>
      <c r="DM125" s="999"/>
      <c r="DN125" s="999"/>
      <c r="DO125" s="999"/>
      <c r="DP125" s="999"/>
      <c r="DQ125" s="999" t="s">
        <v>470</v>
      </c>
      <c r="DR125" s="999"/>
      <c r="DS125" s="999"/>
      <c r="DT125" s="999"/>
      <c r="DU125" s="999"/>
      <c r="DV125" s="1000" t="s">
        <v>450</v>
      </c>
      <c r="DW125" s="1000"/>
      <c r="DX125" s="1000"/>
      <c r="DY125" s="1000"/>
      <c r="DZ125" s="1001"/>
    </row>
    <row r="126" spans="1:130" s="233" customFormat="1" ht="26.25" customHeight="1" thickBot="1" x14ac:dyDescent="0.25">
      <c r="A126" s="1125"/>
      <c r="B126" s="1017"/>
      <c r="C126" s="990" t="s">
        <v>480</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26" t="s">
        <v>396</v>
      </c>
      <c r="AB126" s="1027"/>
      <c r="AC126" s="1027"/>
      <c r="AD126" s="1027"/>
      <c r="AE126" s="1028"/>
      <c r="AF126" s="1029" t="s">
        <v>472</v>
      </c>
      <c r="AG126" s="1027"/>
      <c r="AH126" s="1027"/>
      <c r="AI126" s="1027"/>
      <c r="AJ126" s="1028"/>
      <c r="AK126" s="1029" t="s">
        <v>396</v>
      </c>
      <c r="AL126" s="1027"/>
      <c r="AM126" s="1027"/>
      <c r="AN126" s="1027"/>
      <c r="AO126" s="1028"/>
      <c r="AP126" s="1030" t="s">
        <v>476</v>
      </c>
      <c r="AQ126" s="1031"/>
      <c r="AR126" s="1031"/>
      <c r="AS126" s="1031"/>
      <c r="AT126" s="103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91"/>
      <c r="CL126" s="1078"/>
      <c r="CM126" s="1078"/>
      <c r="CN126" s="1078"/>
      <c r="CO126" s="1079"/>
      <c r="CP126" s="990" t="s">
        <v>497</v>
      </c>
      <c r="CQ126" s="991"/>
      <c r="CR126" s="991"/>
      <c r="CS126" s="991"/>
      <c r="CT126" s="991"/>
      <c r="CU126" s="991"/>
      <c r="CV126" s="991"/>
      <c r="CW126" s="991"/>
      <c r="CX126" s="991"/>
      <c r="CY126" s="991"/>
      <c r="CZ126" s="991"/>
      <c r="DA126" s="991"/>
      <c r="DB126" s="991"/>
      <c r="DC126" s="991"/>
      <c r="DD126" s="991"/>
      <c r="DE126" s="991"/>
      <c r="DF126" s="992"/>
      <c r="DG126" s="993" t="s">
        <v>475</v>
      </c>
      <c r="DH126" s="994"/>
      <c r="DI126" s="994"/>
      <c r="DJ126" s="994"/>
      <c r="DK126" s="994"/>
      <c r="DL126" s="994" t="s">
        <v>476</v>
      </c>
      <c r="DM126" s="994"/>
      <c r="DN126" s="994"/>
      <c r="DO126" s="994"/>
      <c r="DP126" s="994"/>
      <c r="DQ126" s="994" t="s">
        <v>476</v>
      </c>
      <c r="DR126" s="994"/>
      <c r="DS126" s="994"/>
      <c r="DT126" s="994"/>
      <c r="DU126" s="994"/>
      <c r="DV126" s="995" t="s">
        <v>476</v>
      </c>
      <c r="DW126" s="995"/>
      <c r="DX126" s="995"/>
      <c r="DY126" s="995"/>
      <c r="DZ126" s="996"/>
    </row>
    <row r="127" spans="1:130" s="233" customFormat="1" ht="26.25" customHeight="1" x14ac:dyDescent="0.2">
      <c r="A127" s="1126"/>
      <c r="B127" s="1019"/>
      <c r="C127" s="1041" t="s">
        <v>498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1026" t="s">
        <v>396</v>
      </c>
      <c r="AB127" s="1027"/>
      <c r="AC127" s="1027"/>
      <c r="AD127" s="1027"/>
      <c r="AE127" s="1028"/>
      <c r="AF127" s="1029" t="s">
        <v>396</v>
      </c>
      <c r="AG127" s="1027"/>
      <c r="AH127" s="1027"/>
      <c r="AI127" s="1027"/>
      <c r="AJ127" s="1028"/>
      <c r="AK127" s="1029" t="s">
        <v>475</v>
      </c>
      <c r="AL127" s="1027"/>
      <c r="AM127" s="1027"/>
      <c r="AN127" s="1027"/>
      <c r="AO127" s="1028"/>
      <c r="AP127" s="1030" t="s">
        <v>396</v>
      </c>
      <c r="AQ127" s="1031"/>
      <c r="AR127" s="1031"/>
      <c r="AS127" s="1031"/>
      <c r="AT127" s="1032"/>
      <c r="AU127" s="235"/>
      <c r="AV127" s="235"/>
      <c r="AW127" s="235"/>
      <c r="AX127" s="1099" t="s">
        <v>499</v>
      </c>
      <c r="AY127" s="1100"/>
      <c r="AZ127" s="1100"/>
      <c r="BA127" s="1100"/>
      <c r="BB127" s="1100"/>
      <c r="BC127" s="1100"/>
      <c r="BD127" s="1100"/>
      <c r="BE127" s="1101"/>
      <c r="BF127" s="1102" t="s">
        <v>500</v>
      </c>
      <c r="BG127" s="1100"/>
      <c r="BH127" s="1100"/>
      <c r="BI127" s="1100"/>
      <c r="BJ127" s="1100"/>
      <c r="BK127" s="1100"/>
      <c r="BL127" s="1101"/>
      <c r="BM127" s="1102" t="s">
        <v>501</v>
      </c>
      <c r="BN127" s="1100"/>
      <c r="BO127" s="1100"/>
      <c r="BP127" s="1100"/>
      <c r="BQ127" s="1100"/>
      <c r="BR127" s="1100"/>
      <c r="BS127" s="1101"/>
      <c r="BT127" s="1102" t="s">
        <v>502</v>
      </c>
      <c r="BU127" s="1100"/>
      <c r="BV127" s="1100"/>
      <c r="BW127" s="1100"/>
      <c r="BX127" s="1100"/>
      <c r="BY127" s="1100"/>
      <c r="BZ127" s="1123"/>
      <c r="CA127" s="235"/>
      <c r="CB127" s="235"/>
      <c r="CC127" s="235"/>
      <c r="CD127" s="258"/>
      <c r="CE127" s="258"/>
      <c r="CF127" s="258"/>
      <c r="CG127" s="235"/>
      <c r="CH127" s="235"/>
      <c r="CI127" s="235"/>
      <c r="CJ127" s="257"/>
      <c r="CK127" s="1091"/>
      <c r="CL127" s="1078"/>
      <c r="CM127" s="1078"/>
      <c r="CN127" s="1078"/>
      <c r="CO127" s="1079"/>
      <c r="CP127" s="990" t="s">
        <v>503</v>
      </c>
      <c r="CQ127" s="991"/>
      <c r="CR127" s="991"/>
      <c r="CS127" s="991"/>
      <c r="CT127" s="991"/>
      <c r="CU127" s="991"/>
      <c r="CV127" s="991"/>
      <c r="CW127" s="991"/>
      <c r="CX127" s="991"/>
      <c r="CY127" s="991"/>
      <c r="CZ127" s="991"/>
      <c r="DA127" s="991"/>
      <c r="DB127" s="991"/>
      <c r="DC127" s="991"/>
      <c r="DD127" s="991"/>
      <c r="DE127" s="991"/>
      <c r="DF127" s="992"/>
      <c r="DG127" s="993" t="s">
        <v>396</v>
      </c>
      <c r="DH127" s="994"/>
      <c r="DI127" s="994"/>
      <c r="DJ127" s="994"/>
      <c r="DK127" s="994"/>
      <c r="DL127" s="994" t="s">
        <v>396</v>
      </c>
      <c r="DM127" s="994"/>
      <c r="DN127" s="994"/>
      <c r="DO127" s="994"/>
      <c r="DP127" s="994"/>
      <c r="DQ127" s="994" t="s">
        <v>476</v>
      </c>
      <c r="DR127" s="994"/>
      <c r="DS127" s="994"/>
      <c r="DT127" s="994"/>
      <c r="DU127" s="994"/>
      <c r="DV127" s="995" t="s">
        <v>476</v>
      </c>
      <c r="DW127" s="995"/>
      <c r="DX127" s="995"/>
      <c r="DY127" s="995"/>
      <c r="DZ127" s="996"/>
    </row>
    <row r="128" spans="1:130" s="233" customFormat="1" ht="26.25" customHeight="1" thickBot="1" x14ac:dyDescent="0.25">
      <c r="A128" s="1109" t="s">
        <v>504</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505</v>
      </c>
      <c r="X128" s="1111"/>
      <c r="Y128" s="1111"/>
      <c r="Z128" s="1112"/>
      <c r="AA128" s="1113" t="s">
        <v>450</v>
      </c>
      <c r="AB128" s="1114"/>
      <c r="AC128" s="1114"/>
      <c r="AD128" s="1114"/>
      <c r="AE128" s="1115"/>
      <c r="AF128" s="1116" t="s">
        <v>470</v>
      </c>
      <c r="AG128" s="1114"/>
      <c r="AH128" s="1114"/>
      <c r="AI128" s="1114"/>
      <c r="AJ128" s="1115"/>
      <c r="AK128" s="1116" t="s">
        <v>476</v>
      </c>
      <c r="AL128" s="1114"/>
      <c r="AM128" s="1114"/>
      <c r="AN128" s="1114"/>
      <c r="AO128" s="1115"/>
      <c r="AP128" s="1117"/>
      <c r="AQ128" s="1118"/>
      <c r="AR128" s="1118"/>
      <c r="AS128" s="1118"/>
      <c r="AT128" s="1119"/>
      <c r="AU128" s="235"/>
      <c r="AV128" s="235"/>
      <c r="AW128" s="235"/>
      <c r="AX128" s="964" t="s">
        <v>506</v>
      </c>
      <c r="AY128" s="965"/>
      <c r="AZ128" s="965"/>
      <c r="BA128" s="965"/>
      <c r="BB128" s="965"/>
      <c r="BC128" s="965"/>
      <c r="BD128" s="965"/>
      <c r="BE128" s="966"/>
      <c r="BF128" s="1120" t="s">
        <v>450</v>
      </c>
      <c r="BG128" s="1121"/>
      <c r="BH128" s="1121"/>
      <c r="BI128" s="1121"/>
      <c r="BJ128" s="1121"/>
      <c r="BK128" s="1121"/>
      <c r="BL128" s="1122"/>
      <c r="BM128" s="1120">
        <v>15</v>
      </c>
      <c r="BN128" s="1121"/>
      <c r="BO128" s="1121"/>
      <c r="BP128" s="1121"/>
      <c r="BQ128" s="1121"/>
      <c r="BR128" s="1121"/>
      <c r="BS128" s="1122"/>
      <c r="BT128" s="1120">
        <v>20</v>
      </c>
      <c r="BU128" s="1121"/>
      <c r="BV128" s="1121"/>
      <c r="BW128" s="1121"/>
      <c r="BX128" s="1121"/>
      <c r="BY128" s="1121"/>
      <c r="BZ128" s="1144"/>
      <c r="CA128" s="258"/>
      <c r="CB128" s="258"/>
      <c r="CC128" s="258"/>
      <c r="CD128" s="258"/>
      <c r="CE128" s="258"/>
      <c r="CF128" s="258"/>
      <c r="CG128" s="235"/>
      <c r="CH128" s="235"/>
      <c r="CI128" s="235"/>
      <c r="CJ128" s="257"/>
      <c r="CK128" s="1092"/>
      <c r="CL128" s="1093"/>
      <c r="CM128" s="1093"/>
      <c r="CN128" s="1093"/>
      <c r="CO128" s="1094"/>
      <c r="CP128" s="1103" t="s">
        <v>507</v>
      </c>
      <c r="CQ128" s="794"/>
      <c r="CR128" s="794"/>
      <c r="CS128" s="794"/>
      <c r="CT128" s="794"/>
      <c r="CU128" s="794"/>
      <c r="CV128" s="794"/>
      <c r="CW128" s="794"/>
      <c r="CX128" s="794"/>
      <c r="CY128" s="794"/>
      <c r="CZ128" s="794"/>
      <c r="DA128" s="794"/>
      <c r="DB128" s="794"/>
      <c r="DC128" s="794"/>
      <c r="DD128" s="794"/>
      <c r="DE128" s="794"/>
      <c r="DF128" s="1104"/>
      <c r="DG128" s="1105" t="s">
        <v>450</v>
      </c>
      <c r="DH128" s="1106"/>
      <c r="DI128" s="1106"/>
      <c r="DJ128" s="1106"/>
      <c r="DK128" s="1106"/>
      <c r="DL128" s="1106" t="s">
        <v>450</v>
      </c>
      <c r="DM128" s="1106"/>
      <c r="DN128" s="1106"/>
      <c r="DO128" s="1106"/>
      <c r="DP128" s="1106"/>
      <c r="DQ128" s="1106" t="s">
        <v>478</v>
      </c>
      <c r="DR128" s="1106"/>
      <c r="DS128" s="1106"/>
      <c r="DT128" s="1106"/>
      <c r="DU128" s="1106"/>
      <c r="DV128" s="1107" t="s">
        <v>470</v>
      </c>
      <c r="DW128" s="1107"/>
      <c r="DX128" s="1107"/>
      <c r="DY128" s="1107"/>
      <c r="DZ128" s="1108"/>
    </row>
    <row r="129" spans="1:131" s="233" customFormat="1" ht="26.25" customHeight="1" x14ac:dyDescent="0.2">
      <c r="A129" s="1002" t="s">
        <v>107</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38" t="s">
        <v>508</v>
      </c>
      <c r="X129" s="1139"/>
      <c r="Y129" s="1139"/>
      <c r="Z129" s="1140"/>
      <c r="AA129" s="1026">
        <v>2551099</v>
      </c>
      <c r="AB129" s="1027"/>
      <c r="AC129" s="1027"/>
      <c r="AD129" s="1027"/>
      <c r="AE129" s="1028"/>
      <c r="AF129" s="1029">
        <v>2754420</v>
      </c>
      <c r="AG129" s="1027"/>
      <c r="AH129" s="1027"/>
      <c r="AI129" s="1027"/>
      <c r="AJ129" s="1028"/>
      <c r="AK129" s="1029">
        <v>2918150</v>
      </c>
      <c r="AL129" s="1027"/>
      <c r="AM129" s="1027"/>
      <c r="AN129" s="1027"/>
      <c r="AO129" s="1028"/>
      <c r="AP129" s="1141"/>
      <c r="AQ129" s="1142"/>
      <c r="AR129" s="1142"/>
      <c r="AS129" s="1142"/>
      <c r="AT129" s="1143"/>
      <c r="AU129" s="236"/>
      <c r="AV129" s="236"/>
      <c r="AW129" s="236"/>
      <c r="AX129" s="1133" t="s">
        <v>509</v>
      </c>
      <c r="AY129" s="991"/>
      <c r="AZ129" s="991"/>
      <c r="BA129" s="991"/>
      <c r="BB129" s="991"/>
      <c r="BC129" s="991"/>
      <c r="BD129" s="991"/>
      <c r="BE129" s="992"/>
      <c r="BF129" s="1134" t="s">
        <v>470</v>
      </c>
      <c r="BG129" s="1135"/>
      <c r="BH129" s="1135"/>
      <c r="BI129" s="1135"/>
      <c r="BJ129" s="1135"/>
      <c r="BK129" s="1135"/>
      <c r="BL129" s="1136"/>
      <c r="BM129" s="1134">
        <v>20</v>
      </c>
      <c r="BN129" s="1135"/>
      <c r="BO129" s="1135"/>
      <c r="BP129" s="1135"/>
      <c r="BQ129" s="1135"/>
      <c r="BR129" s="1135"/>
      <c r="BS129" s="1136"/>
      <c r="BT129" s="1134">
        <v>30</v>
      </c>
      <c r="BU129" s="1135"/>
      <c r="BV129" s="1135"/>
      <c r="BW129" s="1135"/>
      <c r="BX129" s="1135"/>
      <c r="BY129" s="1135"/>
      <c r="BZ129" s="11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1002" t="s">
        <v>510</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38" t="s">
        <v>511</v>
      </c>
      <c r="X130" s="1139"/>
      <c r="Y130" s="1139"/>
      <c r="Z130" s="1140"/>
      <c r="AA130" s="1026">
        <v>401016</v>
      </c>
      <c r="AB130" s="1027"/>
      <c r="AC130" s="1027"/>
      <c r="AD130" s="1027"/>
      <c r="AE130" s="1028"/>
      <c r="AF130" s="1029">
        <v>450043</v>
      </c>
      <c r="AG130" s="1027"/>
      <c r="AH130" s="1027"/>
      <c r="AI130" s="1027"/>
      <c r="AJ130" s="1028"/>
      <c r="AK130" s="1029">
        <v>494427</v>
      </c>
      <c r="AL130" s="1027"/>
      <c r="AM130" s="1027"/>
      <c r="AN130" s="1027"/>
      <c r="AO130" s="1028"/>
      <c r="AP130" s="1141"/>
      <c r="AQ130" s="1142"/>
      <c r="AR130" s="1142"/>
      <c r="AS130" s="1142"/>
      <c r="AT130" s="1143"/>
      <c r="AU130" s="236"/>
      <c r="AV130" s="236"/>
      <c r="AW130" s="236"/>
      <c r="AX130" s="1133" t="s">
        <v>512</v>
      </c>
      <c r="AY130" s="991"/>
      <c r="AZ130" s="991"/>
      <c r="BA130" s="991"/>
      <c r="BB130" s="991"/>
      <c r="BC130" s="991"/>
      <c r="BD130" s="991"/>
      <c r="BE130" s="992"/>
      <c r="BF130" s="1169">
        <v>3.2</v>
      </c>
      <c r="BG130" s="1170"/>
      <c r="BH130" s="1170"/>
      <c r="BI130" s="1170"/>
      <c r="BJ130" s="1170"/>
      <c r="BK130" s="1170"/>
      <c r="BL130" s="1171"/>
      <c r="BM130" s="1169">
        <v>25</v>
      </c>
      <c r="BN130" s="1170"/>
      <c r="BO130" s="1170"/>
      <c r="BP130" s="1170"/>
      <c r="BQ130" s="1170"/>
      <c r="BR130" s="1170"/>
      <c r="BS130" s="1171"/>
      <c r="BT130" s="1169">
        <v>35</v>
      </c>
      <c r="BU130" s="1170"/>
      <c r="BV130" s="1170"/>
      <c r="BW130" s="1170"/>
      <c r="BX130" s="1170"/>
      <c r="BY130" s="1170"/>
      <c r="BZ130" s="117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513</v>
      </c>
      <c r="X131" s="1176"/>
      <c r="Y131" s="1176"/>
      <c r="Z131" s="1177"/>
      <c r="AA131" s="1072">
        <v>2150083</v>
      </c>
      <c r="AB131" s="1054"/>
      <c r="AC131" s="1054"/>
      <c r="AD131" s="1054"/>
      <c r="AE131" s="1055"/>
      <c r="AF131" s="1053">
        <v>2304377</v>
      </c>
      <c r="AG131" s="1054"/>
      <c r="AH131" s="1054"/>
      <c r="AI131" s="1054"/>
      <c r="AJ131" s="1055"/>
      <c r="AK131" s="1053">
        <v>2423723</v>
      </c>
      <c r="AL131" s="1054"/>
      <c r="AM131" s="1054"/>
      <c r="AN131" s="1054"/>
      <c r="AO131" s="1055"/>
      <c r="AP131" s="1178"/>
      <c r="AQ131" s="1179"/>
      <c r="AR131" s="1179"/>
      <c r="AS131" s="1179"/>
      <c r="AT131" s="1180"/>
      <c r="AU131" s="236"/>
      <c r="AV131" s="236"/>
      <c r="AW131" s="236"/>
      <c r="AX131" s="1151" t="s">
        <v>514</v>
      </c>
      <c r="AY131" s="794"/>
      <c r="AZ131" s="794"/>
      <c r="BA131" s="794"/>
      <c r="BB131" s="794"/>
      <c r="BC131" s="794"/>
      <c r="BD131" s="794"/>
      <c r="BE131" s="1104"/>
      <c r="BF131" s="1152" t="s">
        <v>450</v>
      </c>
      <c r="BG131" s="1153"/>
      <c r="BH131" s="1153"/>
      <c r="BI131" s="1153"/>
      <c r="BJ131" s="1153"/>
      <c r="BK131" s="1153"/>
      <c r="BL131" s="1154"/>
      <c r="BM131" s="1152">
        <v>350</v>
      </c>
      <c r="BN131" s="1153"/>
      <c r="BO131" s="1153"/>
      <c r="BP131" s="1153"/>
      <c r="BQ131" s="1153"/>
      <c r="BR131" s="1153"/>
      <c r="BS131" s="1154"/>
      <c r="BT131" s="1155"/>
      <c r="BU131" s="1156"/>
      <c r="BV131" s="1156"/>
      <c r="BW131" s="1156"/>
      <c r="BX131" s="1156"/>
      <c r="BY131" s="1156"/>
      <c r="BZ131" s="115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8" t="s">
        <v>515</v>
      </c>
      <c r="B132" s="1159"/>
      <c r="C132" s="1159"/>
      <c r="D132" s="1159"/>
      <c r="E132" s="1159"/>
      <c r="F132" s="1159"/>
      <c r="G132" s="1159"/>
      <c r="H132" s="1159"/>
      <c r="I132" s="1159"/>
      <c r="J132" s="1159"/>
      <c r="K132" s="1159"/>
      <c r="L132" s="1159"/>
      <c r="M132" s="1159"/>
      <c r="N132" s="1159"/>
      <c r="O132" s="1159"/>
      <c r="P132" s="1159"/>
      <c r="Q132" s="1159"/>
      <c r="R132" s="1159"/>
      <c r="S132" s="1159"/>
      <c r="T132" s="1159"/>
      <c r="U132" s="1159"/>
      <c r="V132" s="1162" t="s">
        <v>516</v>
      </c>
      <c r="W132" s="1162"/>
      <c r="X132" s="1162"/>
      <c r="Y132" s="1162"/>
      <c r="Z132" s="1163"/>
      <c r="AA132" s="1164">
        <v>2.3261892679999998</v>
      </c>
      <c r="AB132" s="1165"/>
      <c r="AC132" s="1165"/>
      <c r="AD132" s="1165"/>
      <c r="AE132" s="1166"/>
      <c r="AF132" s="1167">
        <v>4.0431752269999999</v>
      </c>
      <c r="AG132" s="1165"/>
      <c r="AH132" s="1165"/>
      <c r="AI132" s="1165"/>
      <c r="AJ132" s="1166"/>
      <c r="AK132" s="1167">
        <v>3.4794817720000002</v>
      </c>
      <c r="AL132" s="1165"/>
      <c r="AM132" s="1165"/>
      <c r="AN132" s="1165"/>
      <c r="AO132" s="1166"/>
      <c r="AP132" s="1069"/>
      <c r="AQ132" s="1070"/>
      <c r="AR132" s="1070"/>
      <c r="AS132" s="1070"/>
      <c r="AT132" s="116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60"/>
      <c r="B133" s="1161"/>
      <c r="C133" s="1161"/>
      <c r="D133" s="1161"/>
      <c r="E133" s="1161"/>
      <c r="F133" s="1161"/>
      <c r="G133" s="1161"/>
      <c r="H133" s="1161"/>
      <c r="I133" s="1161"/>
      <c r="J133" s="1161"/>
      <c r="K133" s="1161"/>
      <c r="L133" s="1161"/>
      <c r="M133" s="1161"/>
      <c r="N133" s="1161"/>
      <c r="O133" s="1161"/>
      <c r="P133" s="1161"/>
      <c r="Q133" s="1161"/>
      <c r="R133" s="1161"/>
      <c r="S133" s="1161"/>
      <c r="T133" s="1161"/>
      <c r="U133" s="1161"/>
      <c r="V133" s="1145" t="s">
        <v>517</v>
      </c>
      <c r="W133" s="1145"/>
      <c r="X133" s="1145"/>
      <c r="Y133" s="1145"/>
      <c r="Z133" s="1146"/>
      <c r="AA133" s="1147">
        <v>1.6</v>
      </c>
      <c r="AB133" s="1148"/>
      <c r="AC133" s="1148"/>
      <c r="AD133" s="1148"/>
      <c r="AE133" s="1149"/>
      <c r="AF133" s="1147">
        <v>2.6</v>
      </c>
      <c r="AG133" s="1148"/>
      <c r="AH133" s="1148"/>
      <c r="AI133" s="1148"/>
      <c r="AJ133" s="1149"/>
      <c r="AK133" s="1147">
        <v>3.2</v>
      </c>
      <c r="AL133" s="1148"/>
      <c r="AM133" s="1148"/>
      <c r="AN133" s="1148"/>
      <c r="AO133" s="1149"/>
      <c r="AP133" s="1096"/>
      <c r="AQ133" s="1097"/>
      <c r="AR133" s="1097"/>
      <c r="AS133" s="1097"/>
      <c r="AT133" s="115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8fmikjTVVlt5kGjxgRdCPOp/q4cqtgDjHWyaTEwoZdnNSVZpLeZpqfRuc+r/tfhuFNfwmiGyJd8P573rcVtXNw==" saltValue="rLAI4y3X+pb0snbxtJR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 zoomScale="75" zoomScaleNormal="85" zoomScaleSheetLayoutView="75" workbookViewId="0">
      <selection activeCell="E48" sqref="AN4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B6U9mTgK7Z9mwRIEiIgQGKhhKWHOzlrydtFjXe4L0lUaJYOyp82JSTWh7+fT6pU1rvlPmeGgyzP6SBHf+Dh8LQ==" saltValue="+xcyg5aFjzcjH+XffynZcA==" spinCount="100000" sheet="1" formatCells="0" formatColumns="0" formatRows="0" insertColumns="0" insertRows="0" insertHyperlinks="0" deleteColumns="0" deleteRows="0" sort="0" autoFilter="0" pivotTables="0"/>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75" zoomScaleNormal="75" zoomScaleSheetLayoutView="55" workbookViewId="0">
      <selection activeCell="E48" sqref="AN48"/>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yvOayGiR7zBnqukdEgygn8n71IDASbcXsKVY69r44tKiiT/8xjBfFhqhKTbrCmn7ztaCLvkENe9hbeimtogTg==" saltValue="iq99OM77o1tsLjnr+6S/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E48" sqref="AN48"/>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521</v>
      </c>
      <c r="AP7" s="275"/>
      <c r="AQ7" s="276" t="s">
        <v>522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523</v>
      </c>
      <c r="AQ8" s="282" t="s">
        <v>524</v>
      </c>
      <c r="AR8" s="283" t="s">
        <v>525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4" t="s">
        <v>526</v>
      </c>
      <c r="AL9" s="1185"/>
      <c r="AM9" s="1185"/>
      <c r="AN9" s="1186"/>
      <c r="AO9" s="284">
        <v>765866</v>
      </c>
      <c r="AP9" s="284">
        <v>139731</v>
      </c>
      <c r="AQ9" s="285">
        <v>135698</v>
      </c>
      <c r="AR9" s="286">
        <v>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4" t="s">
        <v>527</v>
      </c>
      <c r="AL10" s="1185"/>
      <c r="AM10" s="1185"/>
      <c r="AN10" s="1186"/>
      <c r="AO10" s="287">
        <v>116194</v>
      </c>
      <c r="AP10" s="287">
        <v>21199</v>
      </c>
      <c r="AQ10" s="288">
        <v>15070</v>
      </c>
      <c r="AR10" s="289">
        <v>40.700000000000003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4" t="s">
        <v>528</v>
      </c>
      <c r="AL11" s="1185"/>
      <c r="AM11" s="1185"/>
      <c r="AN11" s="1186"/>
      <c r="AO11" s="287" t="s">
        <v>529</v>
      </c>
      <c r="AP11" s="287" t="s">
        <v>529</v>
      </c>
      <c r="AQ11" s="288">
        <v>1204</v>
      </c>
      <c r="AR11" s="289" t="s">
        <v>529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4" t="s">
        <v>530</v>
      </c>
      <c r="AL12" s="1185"/>
      <c r="AM12" s="1185"/>
      <c r="AN12" s="1186"/>
      <c r="AO12" s="287" t="s">
        <v>529</v>
      </c>
      <c r="AP12" s="287" t="s">
        <v>529</v>
      </c>
      <c r="AQ12" s="288" t="s">
        <v>529</v>
      </c>
      <c r="AR12" s="289" t="s">
        <v>529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4" t="s">
        <v>531</v>
      </c>
      <c r="AL13" s="1185"/>
      <c r="AM13" s="1185"/>
      <c r="AN13" s="1186"/>
      <c r="AO13" s="287" t="s">
        <v>529</v>
      </c>
      <c r="AP13" s="287" t="s">
        <v>529</v>
      </c>
      <c r="AQ13" s="288">
        <v>5161</v>
      </c>
      <c r="AR13" s="289" t="s">
        <v>529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4" t="s">
        <v>532</v>
      </c>
      <c r="AL14" s="1185"/>
      <c r="AM14" s="1185"/>
      <c r="AN14" s="1186"/>
      <c r="AO14" s="287" t="s">
        <v>529</v>
      </c>
      <c r="AP14" s="287" t="s">
        <v>529</v>
      </c>
      <c r="AQ14" s="288">
        <v>2589</v>
      </c>
      <c r="AR14" s="289" t="s">
        <v>529</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7" t="s">
        <v>533</v>
      </c>
      <c r="AL15" s="1188"/>
      <c r="AM15" s="1188"/>
      <c r="AN15" s="1189"/>
      <c r="AO15" s="287">
        <v>-83660</v>
      </c>
      <c r="AP15" s="287">
        <v>-15264</v>
      </c>
      <c r="AQ15" s="288">
        <v>-9993</v>
      </c>
      <c r="AR15" s="289">
        <v>52.7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7" t="s">
        <v>189</v>
      </c>
      <c r="AL16" s="1188"/>
      <c r="AM16" s="1188"/>
      <c r="AN16" s="1189"/>
      <c r="AO16" s="287">
        <v>798400</v>
      </c>
      <c r="AP16" s="287">
        <v>145667</v>
      </c>
      <c r="AQ16" s="288">
        <v>149729</v>
      </c>
      <c r="AR16" s="289">
        <v>-2.7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535</v>
      </c>
      <c r="AP20" s="296" t="s">
        <v>536</v>
      </c>
      <c r="AQ20" s="297" t="s">
        <v>537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90" t="s">
        <v>538</v>
      </c>
      <c r="AL21" s="1191"/>
      <c r="AM21" s="1191"/>
      <c r="AN21" s="1192"/>
      <c r="AO21" s="300">
        <v>10.4</v>
      </c>
      <c r="AP21" s="301">
        <v>13.47</v>
      </c>
      <c r="AQ21" s="302">
        <v>-3.07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90" t="s">
        <v>539</v>
      </c>
      <c r="AL22" s="1191"/>
      <c r="AM22" s="1191"/>
      <c r="AN22" s="1192"/>
      <c r="AO22" s="305">
        <v>99.7</v>
      </c>
      <c r="AP22" s="306">
        <v>96.1</v>
      </c>
      <c r="AQ22" s="307">
        <v>3.6</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81" t="s">
        <v>540</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1"/>
      <c r="AS26" s="1181"/>
      <c r="AT26" s="270"/>
    </row>
    <row r="27" spans="1:46" ht="13.2" x14ac:dyDescent="0.2">
      <c r="A27" s="312"/>
      <c r="AO27" s="265"/>
      <c r="AP27" s="265"/>
      <c r="AQ27" s="265"/>
      <c r="AR27" s="265"/>
      <c r="AS27" s="265"/>
      <c r="AT27" s="265"/>
    </row>
    <row r="28" spans="1:46" ht="16.2" x14ac:dyDescent="0.2">
      <c r="A28" s="266" t="s">
        <v>541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521</v>
      </c>
      <c r="AP30" s="275"/>
      <c r="AQ30" s="276" t="s">
        <v>522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523</v>
      </c>
      <c r="AQ31" s="282" t="s">
        <v>524</v>
      </c>
      <c r="AR31" s="283" t="s">
        <v>525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8" t="s">
        <v>543</v>
      </c>
      <c r="AL32" s="1199"/>
      <c r="AM32" s="1199"/>
      <c r="AN32" s="1200"/>
      <c r="AO32" s="315">
        <v>499002</v>
      </c>
      <c r="AP32" s="315">
        <v>91042</v>
      </c>
      <c r="AQ32" s="316">
        <v>77495</v>
      </c>
      <c r="AR32" s="317">
        <v>17.5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8" t="s">
        <v>544</v>
      </c>
      <c r="AL33" s="1199"/>
      <c r="AM33" s="1199"/>
      <c r="AN33" s="1200"/>
      <c r="AO33" s="315" t="s">
        <v>529</v>
      </c>
      <c r="AP33" s="315" t="s">
        <v>529</v>
      </c>
      <c r="AQ33" s="316" t="s">
        <v>529</v>
      </c>
      <c r="AR33" s="317" t="s">
        <v>529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8" t="s">
        <v>545</v>
      </c>
      <c r="AL34" s="1199"/>
      <c r="AM34" s="1199"/>
      <c r="AN34" s="1200"/>
      <c r="AO34" s="315" t="s">
        <v>529</v>
      </c>
      <c r="AP34" s="315" t="s">
        <v>529</v>
      </c>
      <c r="AQ34" s="316" t="s">
        <v>529</v>
      </c>
      <c r="AR34" s="317" t="s">
        <v>529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8" t="s">
        <v>546</v>
      </c>
      <c r="AL35" s="1199"/>
      <c r="AM35" s="1199"/>
      <c r="AN35" s="1200"/>
      <c r="AO35" s="315">
        <v>73001</v>
      </c>
      <c r="AP35" s="315">
        <v>13319</v>
      </c>
      <c r="AQ35" s="316">
        <v>26940</v>
      </c>
      <c r="AR35" s="317">
        <v>-50.6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8" t="s">
        <v>547</v>
      </c>
      <c r="AL36" s="1199"/>
      <c r="AM36" s="1199"/>
      <c r="AN36" s="1200"/>
      <c r="AO36" s="315">
        <v>6757</v>
      </c>
      <c r="AP36" s="315">
        <v>1233</v>
      </c>
      <c r="AQ36" s="316">
        <v>3757</v>
      </c>
      <c r="AR36" s="317">
        <v>-67.2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8" t="s">
        <v>548</v>
      </c>
      <c r="AL37" s="1199"/>
      <c r="AM37" s="1199"/>
      <c r="AN37" s="1200"/>
      <c r="AO37" s="315" t="s">
        <v>529</v>
      </c>
      <c r="AP37" s="315" t="s">
        <v>529</v>
      </c>
      <c r="AQ37" s="316">
        <v>476</v>
      </c>
      <c r="AR37" s="317" t="s">
        <v>529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01" t="s">
        <v>549</v>
      </c>
      <c r="AL38" s="1202"/>
      <c r="AM38" s="1202"/>
      <c r="AN38" s="1203"/>
      <c r="AO38" s="318" t="s">
        <v>529</v>
      </c>
      <c r="AP38" s="318" t="s">
        <v>529</v>
      </c>
      <c r="AQ38" s="319">
        <v>3</v>
      </c>
      <c r="AR38" s="307" t="s">
        <v>529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01" t="s">
        <v>550</v>
      </c>
      <c r="AL39" s="1202"/>
      <c r="AM39" s="1202"/>
      <c r="AN39" s="1203"/>
      <c r="AO39" s="315" t="s">
        <v>529</v>
      </c>
      <c r="AP39" s="315" t="s">
        <v>529</v>
      </c>
      <c r="AQ39" s="316">
        <v>-1869</v>
      </c>
      <c r="AR39" s="317" t="s">
        <v>529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8" t="s">
        <v>551</v>
      </c>
      <c r="AL40" s="1199"/>
      <c r="AM40" s="1199"/>
      <c r="AN40" s="1200"/>
      <c r="AO40" s="315">
        <v>-494427</v>
      </c>
      <c r="AP40" s="315">
        <v>-90207</v>
      </c>
      <c r="AQ40" s="316">
        <v>-73868</v>
      </c>
      <c r="AR40" s="317">
        <v>22.1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4" t="s">
        <v>301</v>
      </c>
      <c r="AL41" s="1205"/>
      <c r="AM41" s="1205"/>
      <c r="AN41" s="1206"/>
      <c r="AO41" s="315">
        <v>84333</v>
      </c>
      <c r="AP41" s="315">
        <v>15386</v>
      </c>
      <c r="AQ41" s="316">
        <v>32935</v>
      </c>
      <c r="AR41" s="317">
        <v>-53.3</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3" t="s">
        <v>521</v>
      </c>
      <c r="AN49" s="1195" t="s">
        <v>555</v>
      </c>
      <c r="AO49" s="1196"/>
      <c r="AP49" s="1196"/>
      <c r="AQ49" s="1196"/>
      <c r="AR49" s="1197"/>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4"/>
      <c r="AN50" s="331" t="s">
        <v>556</v>
      </c>
      <c r="AO50" s="332" t="s">
        <v>557</v>
      </c>
      <c r="AP50" s="333" t="s">
        <v>558</v>
      </c>
      <c r="AQ50" s="334" t="s">
        <v>559</v>
      </c>
      <c r="AR50" s="335" t="s">
        <v>560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561</v>
      </c>
      <c r="AL51" s="328"/>
      <c r="AM51" s="336">
        <v>904616</v>
      </c>
      <c r="AN51" s="337">
        <v>152884</v>
      </c>
      <c r="AO51" s="338">
        <v>-55.9</v>
      </c>
      <c r="AP51" s="339">
        <v>122882</v>
      </c>
      <c r="AQ51" s="340">
        <v>-11.4</v>
      </c>
      <c r="AR51" s="341">
        <v>-44.5</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562</v>
      </c>
      <c r="AM52" s="344">
        <v>193793</v>
      </c>
      <c r="AN52" s="345">
        <v>32752</v>
      </c>
      <c r="AO52" s="346">
        <v>-59</v>
      </c>
      <c r="AP52" s="347">
        <v>65785</v>
      </c>
      <c r="AQ52" s="348">
        <v>-7.6</v>
      </c>
      <c r="AR52" s="349">
        <v>-51.4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563</v>
      </c>
      <c r="AL53" s="328"/>
      <c r="AM53" s="336">
        <v>830739</v>
      </c>
      <c r="AN53" s="337">
        <v>143058</v>
      </c>
      <c r="AO53" s="338">
        <v>-6.4</v>
      </c>
      <c r="AP53" s="339">
        <v>114790</v>
      </c>
      <c r="AQ53" s="340">
        <v>-6.6</v>
      </c>
      <c r="AR53" s="341">
        <v>0.2</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562</v>
      </c>
      <c r="AM54" s="344">
        <v>143866</v>
      </c>
      <c r="AN54" s="345">
        <v>24775</v>
      </c>
      <c r="AO54" s="346">
        <v>-24.4</v>
      </c>
      <c r="AP54" s="347">
        <v>55601</v>
      </c>
      <c r="AQ54" s="348">
        <v>-15.5</v>
      </c>
      <c r="AR54" s="349">
        <v>-8.9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564</v>
      </c>
      <c r="AL55" s="328"/>
      <c r="AM55" s="336">
        <v>557290</v>
      </c>
      <c r="AN55" s="337">
        <v>97445</v>
      </c>
      <c r="AO55" s="338">
        <v>-31.9</v>
      </c>
      <c r="AP55" s="339">
        <v>126262</v>
      </c>
      <c r="AQ55" s="340">
        <v>10</v>
      </c>
      <c r="AR55" s="341">
        <v>-41.9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562</v>
      </c>
      <c r="AM56" s="344">
        <v>327278</v>
      </c>
      <c r="AN56" s="345">
        <v>57226</v>
      </c>
      <c r="AO56" s="346">
        <v>131</v>
      </c>
      <c r="AP56" s="347">
        <v>56769</v>
      </c>
      <c r="AQ56" s="348">
        <v>2.1</v>
      </c>
      <c r="AR56" s="349">
        <v>128.9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565</v>
      </c>
      <c r="AL57" s="328"/>
      <c r="AM57" s="336">
        <v>706628</v>
      </c>
      <c r="AN57" s="337">
        <v>126206</v>
      </c>
      <c r="AO57" s="338">
        <v>29.5</v>
      </c>
      <c r="AP57" s="339">
        <v>126525</v>
      </c>
      <c r="AQ57" s="340">
        <v>0.2</v>
      </c>
      <c r="AR57" s="341">
        <v>29.3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562</v>
      </c>
      <c r="AM58" s="344">
        <v>405641</v>
      </c>
      <c r="AN58" s="345">
        <v>72449</v>
      </c>
      <c r="AO58" s="346">
        <v>26.6</v>
      </c>
      <c r="AP58" s="347">
        <v>67052</v>
      </c>
      <c r="AQ58" s="348">
        <v>18.100000000000001</v>
      </c>
      <c r="AR58" s="349">
        <v>8.5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566</v>
      </c>
      <c r="AL59" s="328"/>
      <c r="AM59" s="336">
        <v>552492</v>
      </c>
      <c r="AN59" s="337">
        <v>100801</v>
      </c>
      <c r="AO59" s="338">
        <v>-20.100000000000001</v>
      </c>
      <c r="AP59" s="339">
        <v>122054</v>
      </c>
      <c r="AQ59" s="340">
        <v>-3.5</v>
      </c>
      <c r="AR59" s="341">
        <v>-16.600000000000001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562</v>
      </c>
      <c r="AM60" s="344">
        <v>206147</v>
      </c>
      <c r="AN60" s="345">
        <v>37611</v>
      </c>
      <c r="AO60" s="346">
        <v>-48.1</v>
      </c>
      <c r="AP60" s="347">
        <v>68298</v>
      </c>
      <c r="AQ60" s="348">
        <v>1.9</v>
      </c>
      <c r="AR60" s="349">
        <v>-50</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567</v>
      </c>
      <c r="AL61" s="350"/>
      <c r="AM61" s="351">
        <v>710353</v>
      </c>
      <c r="AN61" s="352">
        <v>124079</v>
      </c>
      <c r="AO61" s="353">
        <v>-17</v>
      </c>
      <c r="AP61" s="354">
        <v>122503</v>
      </c>
      <c r="AQ61" s="355">
        <v>-2.2999999999999998</v>
      </c>
      <c r="AR61" s="341">
        <v>-14.7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562</v>
      </c>
      <c r="AM62" s="344">
        <v>255345</v>
      </c>
      <c r="AN62" s="345">
        <v>44963</v>
      </c>
      <c r="AO62" s="346">
        <v>5.2</v>
      </c>
      <c r="AP62" s="347">
        <v>62701</v>
      </c>
      <c r="AQ62" s="348">
        <v>-0.2</v>
      </c>
      <c r="AR62" s="349">
        <v>5.4</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ntyNgGqn2AatYLTzCKYQBL4+X1FucZAhYyPfRU4WmCbgXHdo/KAWlzqK7/bGynHWxfpnS2qT7Kh3CnzvVVZ6FQ==" saltValue="eWdrrSp9fSOUzoxv7k5X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E48" sqref="AN48"/>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569</v>
      </c>
    </row>
    <row r="120" spans="125:125" ht="13.5" hidden="1" customHeight="1" x14ac:dyDescent="0.2"/>
    <row r="121" spans="125:125" ht="13.5" hidden="1" customHeight="1" x14ac:dyDescent="0.2">
      <c r="DU121" s="262"/>
    </row>
  </sheetData>
  <sheetProtection algorithmName="SHA-512" hashValue="X7lTnOZs4O/HPAZOM3CfRUc5nG3ipz4HtI7w+VUP/54Q5SbVznTyx47NeELtb91Q/RcF7TVAbUoQPWivALsH6g==" saltValue="b8Zm3oeIEZRpqILCxB3q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E48" sqref="AN48"/>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570</v>
      </c>
    </row>
  </sheetData>
  <sheetProtection algorithmName="SHA-512" hashValue="NrylcDNtnxRUJqXRVo4CzVo+iiySWZc+GeBfarNxRXb4ymz+eh2Nfs9NiUikRr0d4sxg0otFhf8EK58Km79Peg==" saltValue="cqSq692wcqOh33APqsJ2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C48" sqref="AN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207" t="s">
        <v>3</v>
      </c>
      <c r="D47" s="1207"/>
      <c r="E47" s="1208"/>
      <c r="F47" s="11">
        <v>85.69</v>
      </c>
      <c r="G47" s="12">
        <v>74.599999999999994</v>
      </c>
      <c r="H47" s="12">
        <v>60.27</v>
      </c>
      <c r="I47" s="12">
        <v>55.86</v>
      </c>
      <c r="J47" s="13">
        <v>54.62</v>
      </c>
    </row>
    <row r="48" spans="2:10" ht="57.75" customHeight="1" x14ac:dyDescent="0.2">
      <c r="B48" s="14"/>
      <c r="C48" s="1209" t="s">
        <v>4</v>
      </c>
      <c r="D48" s="1209"/>
      <c r="E48" s="1210"/>
      <c r="F48" s="15">
        <v>17.77</v>
      </c>
      <c r="G48" s="16">
        <v>14.81</v>
      </c>
      <c r="H48" s="16">
        <v>10.72</v>
      </c>
      <c r="I48" s="16">
        <v>12.72</v>
      </c>
      <c r="J48" s="17">
        <v>21.31</v>
      </c>
    </row>
    <row r="49" spans="2:10" ht="57.75" customHeight="1" thickBot="1" x14ac:dyDescent="0.25">
      <c r="B49" s="18"/>
      <c r="C49" s="1211" t="s">
        <v>5</v>
      </c>
      <c r="D49" s="1211"/>
      <c r="E49" s="1212"/>
      <c r="F49" s="19">
        <v>30.16</v>
      </c>
      <c r="G49" s="20" t="s">
        <v>576</v>
      </c>
      <c r="H49" s="20" t="s">
        <v>577</v>
      </c>
      <c r="I49" s="20">
        <v>2.83</v>
      </c>
      <c r="J49" s="21">
        <v>21.63</v>
      </c>
    </row>
    <row r="50" spans="2:10" ht="13.2" x14ac:dyDescent="0.2"/>
  </sheetData>
  <sheetProtection algorithmName="SHA-512" hashValue="YDLNxPmXdDzkHlC75xpc7gb++rh+HzBeyq8lwZ4WQfjWAyZvphKNsHtkIRXPOpzPduo8GMCF2ebFIB6JExzIKQ==" saltValue="/OERAI3p5o/UpIGGt/d3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dcterms:created xsi:type="dcterms:W3CDTF">2023-02-20T04:07:29Z</dcterms:created>
  <dcterms:modified xsi:type="dcterms:W3CDTF">2023-10-31T00:40:25Z</dcterms:modified>
  <cp:category/>
</cp:coreProperties>
</file>