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4000" windowHeight="10200" tabRatio="88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P63" i="12" l="1"/>
  <c r="AU63" i="12"/>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BE34" i="10" s="1"/>
  <c r="BE35" i="10" s="1"/>
  <c r="BE36" i="10" s="1"/>
  <c r="BW34" i="10" l="1"/>
  <c r="BW35" i="10" s="1"/>
  <c r="BW36" i="10" s="1"/>
  <c r="BW37" i="10" s="1"/>
  <c r="BW38" i="10" s="1"/>
  <c r="BW39" i="10" s="1"/>
  <c r="BW40" i="10" s="1"/>
  <c r="BW41" i="10" s="1"/>
  <c r="BW42" i="10" s="1"/>
  <c r="BW43" i="10" s="1"/>
  <c r="CO34" i="10" s="1"/>
  <c r="CO35" i="10" s="1"/>
  <c r="CO36" i="10" s="1"/>
  <c r="CO37" i="10" s="1"/>
</calcChain>
</file>

<file path=xl/sharedStrings.xml><?xml version="1.0" encoding="utf-8"?>
<sst xmlns="http://schemas.openxmlformats.org/spreadsheetml/2006/main" count="1110" uniqueCount="618">
  <si>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</si>
  <si>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</si>
  <si>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</si>
  <si>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</si>
  <si>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</si>
  <si>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</si>
  <si>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</si>
  <si>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</si>
  <si>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</si>
  <si>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</si>
  <si>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</si>
  <si>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</si>
  <si>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</si>
  <si>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</si>
  <si>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</si>
  <si>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</si>
  <si>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</si>
  <si>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</si>
  <si>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</si>
  <si>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</si>
  <si>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</si>
  <si>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</si>
  <si>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</si>
  <si>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</si>
  <si>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</si>
  <si>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</si>
  <si>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</si>
  <si>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</si>
  <si>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</si>
  <si>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</si>
  <si>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</si>
  <si>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</si>
  <si>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</si>
  <si>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</si>
  <si>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</si>
  <si>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</si>
  <si>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</si>
  <si>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</si>
  <si>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</si>
  <si>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</si>
  <si>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</si>
  <si>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</si>
  <si>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</si>
  <si>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</si>
  <si>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</si>
  <si>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</si>
  <si>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</si>
  <si>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</si>
  <si>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</si>
  <si>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</si>
  <si>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</si>
  <si>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</si>
  <si>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</si>
  <si>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</si>
  <si>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</si>
  <si>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</si>
  <si>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</si>
  <si>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</si>
  <si>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</si>
  <si>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</si>
  <si>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</si>
  <si>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</si>
  <si>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</si>
  <si>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</si>
  <si>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</si>
  <si>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</si>
  <si>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</si>
  <si>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</si>
  <si>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</si>
  <si>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</si>
  <si>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</si>
  <si>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</si>
  <si>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</si>
  <si>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</si>
  <si>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</si>
  <si>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</si>
  <si>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</si>
  <si>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</si>
  <si>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</si>
  <si>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</si>
  <si>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</si>
  <si>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</si>
  <si>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</si>
  <si>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</si>
  <si>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</si>
  <si>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</si>
  <si>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</si>
  <si>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</si>
  <si>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</si>
  <si>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</si>
  <si>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</si>
  <si>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</si>
  <si>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</si>
  <si>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</si>
  <si>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</si>
  <si>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</si>
  <si>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</si>
  <si>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棚倉町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</si>
  <si>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</si>
  <si>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</si>
  <si>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</si>
  <si>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</si>
  <si>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</si>
  <si>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</si>
  <si>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</si>
  <si>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</si>
  <si>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</si>
  <si>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</si>
  <si>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</si>
  <si>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</si>
  <si>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</si>
  <si>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</si>
  <si>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</si>
  <si>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</si>
  <si>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</si>
  <si>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</si>
  <si>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</si>
  <si>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</si>
  <si>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</si>
  <si>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</si>
  <si>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</si>
  <si>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</si>
  <si>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</si>
  <si>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</si>
  <si>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</si>
  <si>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</si>
  <si>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</si>
  <si>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</si>
  <si>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</si>
  <si>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</si>
  <si>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</si>
  <si>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</si>
  <si>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</si>
  <si>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</si>
  <si>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</si>
  <si>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</si>
  <si>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</si>
  <si>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</si>
  <si>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</si>
  <si>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</si>
  <si>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</si>
  <si>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</si>
  <si>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</si>
  <si>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</si>
  <si>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</si>
  <si>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</si>
  <si>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</si>
  <si>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</si>
  <si>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</si>
  <si>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</si>
  <si>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</si>
  <si>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</si>
  <si>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</si>
  <si>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</si>
  <si>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</si>
  <si>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</si>
  <si>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</si>
  <si>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</si>
  <si>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</si>
  <si>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</si>
  <si>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</si>
  <si>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</si>
  <si>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</si>
  <si>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</si>
  <si>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</si>
  <si>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</si>
  <si>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</si>
  <si>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</si>
  <si>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</si>
  <si>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</si>
  <si>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</si>
  <si>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</si>
  <si>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</si>
  <si>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</si>
  <si>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</si>
  <si>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</si>
  <si>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</si>
  <si>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</si>
  <si>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</si>
  <si>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</si>
  <si>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</si>
  <si>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</si>
  <si>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</si>
  <si>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</si>
  <si>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</si>
  <si>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</si>
  <si>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</si>
  <si>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</si>
  <si>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</si>
  <si>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</si>
  <si>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</si>
  <si>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</si>
  <si>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</si>
  <si>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</si>
  <si>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</si>
  <si>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</si>
  <si>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</si>
  <si>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</si>
  <si>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</si>
  <si>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</si>
  <si>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</si>
  <si>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</si>
  <si>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</si>
  <si>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</si>
  <si>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</si>
  <si>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</si>
  <si>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</si>
  <si>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</si>
  <si>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</si>
  <si>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</si>
  <si>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福島県棚倉町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</si>
  <si>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</si>
  <si>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</si>
  <si>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</si>
  <si>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</si>
  <si>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</si>
  <si>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</si>
  <si>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</si>
  <si>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</si>
  <si>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</si>
  <si>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</si>
  <si>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</si>
  <si>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</si>
  <si>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</si>
  <si>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</si>
  <si>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</si>
  <si>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</si>
  <si>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</si>
  <si>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</si>
  <si>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</si>
  <si>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</si>
  <si>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</si>
  <si>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</si>
  <si>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</si>
  <si>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</si>
  <si>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</si>
  <si>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</si>
  <si>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</si>
  <si>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</si>
  <si>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</si>
  <si>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</si>
  <si>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</si>
  <si>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</si>
  <si>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</si>
  <si>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</si>
  <si>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</si>
  <si>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</si>
  <si>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</si>
  <si>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</si>
  <si>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</si>
  <si>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</si>
  <si>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</si>
  <si>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</si>
  <si>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</si>
  <si>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</si>
  <si>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</si>
  <si>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</si>
  <si>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</si>
  <si>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</si>
  <si>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</si>
  <si>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</si>
  <si>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</si>
  <si>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</si>
  <si>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</si>
  <si>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</si>
  <si>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</si>
  <si>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</si>
  <si>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</si>
  <si>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</si>
  <si>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</si>
  <si>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</si>
  <si>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</si>
  <si>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</si>
  <si>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</si>
  <si>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</si>
  <si>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</si>
  <si>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</si>
  <si>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</si>
  <si>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</si>
  <si>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</si>
  <si>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</si>
  <si>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</si>
  <si>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</si>
  <si>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</si>
  <si>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</si>
  <si>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</si>
  <si>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</si>
  <si>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</si>
  <si>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</si>
  <si>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</si>
  <si>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</si>
  <si>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</si>
  <si>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</si>
  <si>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</si>
  <si>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</si>
  <si>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</si>
  <si>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</si>
  <si>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</si>
  <si>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</si>
  <si>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</si>
  <si>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</si>
  <si>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</si>
  <si>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</si>
  <si>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</si>
  <si>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</si>
  <si>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</si>
  <si>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</si>
  <si>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</si>
  <si>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</si>
  <si>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</si>
  <si>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</si>
  <si>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</si>
  <si>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</si>
  <si>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</si>
  <si>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</si>
  <si>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</si>
  <si>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</si>
  <si>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</si>
  <si>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</si>
  <si>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</si>
  <si>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</si>
  <si>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</si>
  <si>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</si>
  <si>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</si>
  <si>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</si>
  <si>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</si>
  <si>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</si>
  <si>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</si>
  <si>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</si>
  <si>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</si>
  <si>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</si>
  <si>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</si>
  <si>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</si>
  <si>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</si>
  <si>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</si>
  <si>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</si>
  <si>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</si>
  <si>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</si>
  <si>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</si>
  <si>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</si>
  <si>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</si>
  <si>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</si>
  <si>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</si>
  <si>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</si>
  <si>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</si>
  <si>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</si>
  <si>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</si>
  <si>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</si>
  <si>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</si>
  <si>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</si>
  <si>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</si>
  <si>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</si>
  <si>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</si>
  <si>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</si>
  <si>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</si>
  <si>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</si>
  <si>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</si>
  <si>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</si>
  <si>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</si>
  <si>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</si>
  <si>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</si>
  <si>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</si>
  <si>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</si>
  <si>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</si>
  <si>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福島県棚倉町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</si>
  <si>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</si>
  <si>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</si>
  <si>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</si>
  <si>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</si>
  <si>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</si>
  <si>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</si>
  <si>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</si>
  <si>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</si>
  <si>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</si>
  <si>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</si>
  <si>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</si>
  <si>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</si>
  <si>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</si>
  <si>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</si>
  <si>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</si>
  <si>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</si>
  <si>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</si>
  <si>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</si>
  <si>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</si>
  <si>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</si>
  <si>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</si>
  <si>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</si>
  <si>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</si>
  <si>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</si>
  <si>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</si>
  <si>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</si>
  <si>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</si>
  <si>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</si>
  <si>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</si>
  <si>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</si>
  <si>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</si>
  <si>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</si>
  <si>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</si>
  <si>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</si>
  <si>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</si>
  <si>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</si>
  <si>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</si>
  <si>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</si>
  <si>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</si>
  <si>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</si>
  <si>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</si>
  <si>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</si>
  <si>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</si>
  <si>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</si>
  <si>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</si>
  <si>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</si>
  <si>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</si>
  <si>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</si>
  <si>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</si>
  <si>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</si>
  <si>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</si>
  <si>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</si>
  <si>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</si>
  <si>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</si>
  <si>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</si>
  <si>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</si>
  <si>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</si>
  <si>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</si>
  <si>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</si>
  <si>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</si>
  <si>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</si>
  <si>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</si>
  <si>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</si>
  <si>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</si>
  <si>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</si>
  <si>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</si>
  <si>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</si>
  <si>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</si>
  <si>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</si>
  <si>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</si>
  <si>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</si>
  <si>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</si>
  <si>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</si>
  <si>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</si>
  <si>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</si>
  <si>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</si>
  <si>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</si>
  <si>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</si>
  <si>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</si>
  <si>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</si>
  <si>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</si>
  <si>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</si>
  <si>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</si>
  <si>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</si>
  <si>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</si>
  <si>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</si>
  <si>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</si>
  <si>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</si>
  <si>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</si>
  <si>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</si>
  <si>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</si>
  <si>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</si>
  <si>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</si>
  <si>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</si>
  <si>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</si>
  <si>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</si>
  <si>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</si>
  <si>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</si>
  <si>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</si>
  <si>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</si>
  <si>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</si>
  <si>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</si>
  <si>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</si>
  <si>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</si>
  <si>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</si>
  <si>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</si>
  <si>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</si>
  <si>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</si>
  <si>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</si>
  <si>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</si>
  <si>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</si>
  <si>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</si>
  <si>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</si>
  <si>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</si>
  <si>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</si>
  <si>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</si>
  <si>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</si>
  <si>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</si>
  <si>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</si>
  <si>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</si>
  <si>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</si>
  <si>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</si>
  <si>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</si>
  <si>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</si>
  <si>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</si>
  <si>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</si>
  <si>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</si>
  <si>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</si>
  <si>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</si>
  <si>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</si>
  <si>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</si>
  <si>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</si>
  <si>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</si>
  <si>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</si>
  <si>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</si>
  <si>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</si>
  <si>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</si>
  <si>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</si>
  <si>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</si>
  <si>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</si>
  <si>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</si>
  <si>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</si>
  <si>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</si>
  <si>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</si>
  <si>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</si>
  <si>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</si>
  <si>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</si>
  <si>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</si>
  <si>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</si>
  <si>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</si>
  <si>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</si>
  <si>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</si>
  <si>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</si>
  <si>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</si>
  <si>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</si>
  <si>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</si>
  <si>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</si>
  <si>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</si>
  <si>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</si>
  <si>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</si>
  <si>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</si>
  <si>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</si>
  <si>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</si>
  <si>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</si>
  <si>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</si>
  <si>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</si>
  <si>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</si>
  <si>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</si>
  <si>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</si>
  <si>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</si>
  <si>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</si>
  <si>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</si>
  <si>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</si>
  <si>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</si>
  <si>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</si>
  <si>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</si>
  <si>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</si>
  <si>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</si>
  <si>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</si>
  <si>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</si>
  <si>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</si>
  <si>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</si>
  <si>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</si>
  <si>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</si>
  <si>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</si>
  <si>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</si>
  <si>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</si>
  <si>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</si>
  <si>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</si>
  <si>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</si>
  <si>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</si>
  <si>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</si>
  <si>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</si>
  <si>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</si>
  <si>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</si>
  <si>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</si>
  <si>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</si>
  <si>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</si>
  <si>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</si>
  <si>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6.73</t>
  </si>
  <si>
    <t>▲ 4.89</t>
  </si>
  <si>
    <t>▲ 5.25</t>
  </si>
  <si>
    <t>▲ 0.07</t>
  </si>
  <si>
    <t>一般会計</t>
  </si>
  <si>
    <t>上水道事業会計</t>
  </si>
  <si>
    <t>介護保険特別会計</t>
  </si>
  <si>
    <t>国民健康保険特別会計</t>
  </si>
  <si>
    <t>公共下水道事業特別会計</t>
  </si>
  <si>
    <t>簡易水道事業特別会計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</si>
  <si>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</si>
  <si>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</si>
  <si>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</si>
  <si>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</si>
  <si>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</si>
  <si>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</si>
  <si>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</si>
  <si>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</si>
  <si>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</si>
  <si>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</si>
  <si>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</si>
  <si>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東白衛生組合</t>
    <rPh sb="0" eb="1">
      <t>ヒガシ</t>
    </rPh>
    <rPh sb="1" eb="2">
      <t>シロ</t>
    </rPh>
    <rPh sb="2" eb="4">
      <t>エイセイ</t>
    </rPh>
    <rPh sb="4" eb="6">
      <t>クミアイ</t>
    </rPh>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</si>
  <si>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</si>
  <si>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</si>
  <si>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</si>
  <si>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</si>
  <si>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</si>
  <si>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</si>
  <si>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</si>
  <si>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</si>
  <si>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</si>
  <si>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棚倉町活性化協会</t>
    <rPh sb="0" eb="3">
      <t>タナグラマチ</t>
    </rPh>
    <rPh sb="3" eb="6">
      <t>カッセイカ</t>
    </rPh>
    <rPh sb="6" eb="8">
      <t>キョウカイ</t>
    </rPh>
    <phoneticPr fontId="2"/>
  </si>
  <si>
    <t>〇</t>
    <phoneticPr fontId="2"/>
  </si>
  <si>
    <t>ルネサンス棚倉</t>
    <rPh sb="5" eb="7">
      <t>タナグラ</t>
    </rPh>
    <phoneticPr fontId="2"/>
  </si>
  <si>
    <t>まち工房たなぐら</t>
    <rPh sb="2" eb="4">
      <t>コウボウ</t>
    </rPh>
    <phoneticPr fontId="2"/>
  </si>
  <si>
    <t>白河地方土地開発公社</t>
    <rPh sb="0" eb="2">
      <t>シラカワ</t>
    </rPh>
    <rPh sb="2" eb="4">
      <t>チホウ</t>
    </rPh>
    <rPh sb="4" eb="6">
      <t>トチ</t>
    </rPh>
    <rPh sb="6" eb="8">
      <t>カイハツ</t>
    </rPh>
    <rPh sb="8" eb="10">
      <t>コウシャ</t>
    </rPh>
    <phoneticPr fontId="2"/>
  </si>
  <si>
    <t>-</t>
    <phoneticPr fontId="2"/>
  </si>
  <si>
    <t>公共施設整備・補修等基金</t>
    <rPh sb="0" eb="2">
      <t>コウキョウ</t>
    </rPh>
    <rPh sb="2" eb="4">
      <t>シセツ</t>
    </rPh>
    <rPh sb="4" eb="6">
      <t>セイビ</t>
    </rPh>
    <rPh sb="7" eb="9">
      <t>ホシュウ</t>
    </rPh>
    <rPh sb="9" eb="10">
      <t>トウ</t>
    </rPh>
    <rPh sb="10" eb="12">
      <t>キキン</t>
    </rPh>
    <phoneticPr fontId="2"/>
  </si>
  <si>
    <t>地域振興基金</t>
    <rPh sb="0" eb="2">
      <t>チイキ</t>
    </rPh>
    <rPh sb="2" eb="4">
      <t>シンコウ</t>
    </rPh>
    <rPh sb="4" eb="6">
      <t>キキン</t>
    </rPh>
    <phoneticPr fontId="2"/>
  </si>
  <si>
    <t>スポーツレクリエーション基地整備建設基金</t>
    <rPh sb="12" eb="14">
      <t>キチ</t>
    </rPh>
    <rPh sb="14" eb="16">
      <t>セイビ</t>
    </rPh>
    <rPh sb="16" eb="18">
      <t>ケンセツ</t>
    </rPh>
    <rPh sb="18" eb="20">
      <t>キキン</t>
    </rPh>
    <phoneticPr fontId="2"/>
  </si>
  <si>
    <t>福祉基金</t>
    <rPh sb="0" eb="2">
      <t>フクシ</t>
    </rPh>
    <rPh sb="2" eb="4">
      <t>キキン</t>
    </rPh>
    <phoneticPr fontId="2"/>
  </si>
  <si>
    <t>森林環境基金</t>
    <rPh sb="0" eb="2">
      <t>シンリン</t>
    </rPh>
    <rPh sb="2" eb="4">
      <t>カンキョウ</t>
    </rPh>
    <rPh sb="4" eb="6">
      <t>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</si>
  <si>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</si>
  <si>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</si>
  <si>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</si>
  <si>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2年度より地方債現在高、債務負担行為に基づく支出予定額及び公営企業債等繰入見込額の減、さらには充当可能基金の増等が主な要因となり、将来負担比率は発生しておらず、類似団体内平均値と比較しても低い水準となった。有形固定資産減価償却率は上昇傾向にあるが、これは既存の施設を活用し更新に係る財政負担を抑制しているためである。今後は公共施設総合管理計画をはじめ、将来負担比率、減価償却率、公債費比率等の状況を勘案しながら、個別施設計画を策定し計画的に施設の整備を実施していく。</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</si>
  <si>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</si>
  <si>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</si>
  <si>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</si>
  <si>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</si>
  <si>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</si>
  <si>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</si>
  <si>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</si>
  <si>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については、地方債の借入を重点選別主義を徹底した上で計画的に執行しているが、平成29年度以降の教育施設の改修工事や社会資本整備総合交付金事業（辺地債）等のために借入を行った地方債の元金償還の影響で年々上昇傾向にあり、令和3年度においては類似団体内平均値を4.4％上回った。一方で、償還が進み地方債残高が減少していることで、将来負担比率は平成29年度以降減少し令和2年度以降発生しておらず、実質公債費比率も数年後にピークを迎えた後は低下していく見込である。　引き続き各種財政指標に注視しながら、事業の必要性、緊急性、費用対効果等の観点から事業選択を行い、財政健全化を図っていく。</t>
    <rPh sb="82" eb="83">
      <t>トウ</t>
    </rPh>
    <rPh sb="186" eb="188">
      <t>レイワ</t>
    </rPh>
    <rPh sb="189" eb="193">
      <t>ネンドイコウ</t>
    </rPh>
    <rPh sb="193" eb="195">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</si>
</sst>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877E-410B-99F8-C805F2B450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71998</c:v>
                </c:pt>
                <c:pt idx="1">
                  <c:v>44105</c:v>
                </c:pt>
                <c:pt idx="2">
                  <c:v>50548</c:v>
                </c:pt>
                <c:pt idx="3">
                  <c:v>56974</c:v>
                </c:pt>
                <c:pt idx="4">
                  <c:v>65936</c:v>
                </c:pt>
              </c:numCache>
            </c:numRef>
          </c:val>
          <c:smooth val="0"/>
          <c:extLst>
            <c:ext xmlns:c16="http://schemas.microsoft.com/office/drawing/2014/chart" uri="{C3380CC4-5D6E-409C-BE32-E72D297353CC}">
              <c16:uniqueId val="{00000001-877E-410B-99F8-C805F2B450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4.99</c:v>
                </c:pt>
                <c:pt idx="1">
                  <c:v>6.25</c:v>
                </c:pt>
                <c:pt idx="2">
                  <c:v>7.42</c:v>
                </c:pt>
                <c:pt idx="3">
                  <c:v>8.69</c:v>
                </c:pt>
                <c:pt idx="4">
                  <c:v>9.27</c:v>
                </c:pt>
              </c:numCache>
            </c:numRef>
          </c:val>
          <c:extLst>
            <c:ext xmlns:c16="http://schemas.microsoft.com/office/drawing/2014/chart" uri="{C3380CC4-5D6E-409C-BE32-E72D297353CC}">
              <c16:uniqueId val="{00000000-9CBA-4D3E-B9A0-647CE66796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24.73</c:v>
                </c:pt>
                <c:pt idx="1">
                  <c:v>21.42</c:v>
                </c:pt>
                <c:pt idx="2">
                  <c:v>17.96</c:v>
                </c:pt>
                <c:pt idx="3">
                  <c:v>19.260000000000002</c:v>
                </c:pt>
                <c:pt idx="4">
                  <c:v>20.92</c:v>
                </c:pt>
              </c:numCache>
            </c:numRef>
          </c:val>
          <c:extLst>
            <c:ext xmlns:c16="http://schemas.microsoft.com/office/drawing/2014/chart" uri="{C3380CC4-5D6E-409C-BE32-E72D297353CC}">
              <c16:uniqueId val="{00000001-9CBA-4D3E-B9A0-647CE66796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-6.73</c:v>
                </c:pt>
                <c:pt idx="1">
                  <c:v>-4.8899999999999997</c:v>
                </c:pt>
                <c:pt idx="2">
                  <c:v>-5.25</c:v>
                </c:pt>
                <c:pt idx="3">
                  <c:v>0.6</c:v>
                </c:pt>
                <c:pt idx="4">
                  <c:v>-7.0000000000000007E-2</c:v>
                </c:pt>
              </c:numCache>
            </c:numRef>
          </c:val>
          <c:smooth val="0"/>
          <c:extLst>
            <c:ext xmlns:c16="http://schemas.microsoft.com/office/drawing/2014/chart" uri="{C3380CC4-5D6E-409C-BE32-E72D297353CC}">
              <c16:uniqueId val="{00000002-9CBA-4D3E-B9A0-647CE66796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3AA-407A-8141-1987F7A66B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AA-407A-8141-1987F7A66B7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C3AA-407A-8141-1987F7A66B7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C3AA-407A-8141-1987F7A66B7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C3AA-407A-8141-1987F7A66B7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C3AA-407A-8141-1987F7A66B7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2.46</c:v>
                </c:pt>
                <c:pt idx="2">
                  <c:v>#N/A</c:v>
                </c:pt>
                <c:pt idx="3">
                  <c:v>1.95</c:v>
                </c:pt>
                <c:pt idx="4">
                  <c:v>#N/A</c:v>
                </c:pt>
                <c:pt idx="5">
                  <c:v>1.06</c:v>
                </c:pt>
                <c:pt idx="6">
                  <c:v>#N/A</c:v>
                </c:pt>
                <c:pt idx="7">
                  <c:v>0.93</c:v>
                </c:pt>
                <c:pt idx="8">
                  <c:v>#N/A</c:v>
                </c:pt>
                <c:pt idx="9">
                  <c:v>0.9</c:v>
                </c:pt>
              </c:numCache>
            </c:numRef>
          </c:val>
          <c:extLst>
            <c:ext xmlns:c16="http://schemas.microsoft.com/office/drawing/2014/chart" uri="{C3380CC4-5D6E-409C-BE32-E72D297353CC}">
              <c16:uniqueId val="{00000006-C3AA-407A-8141-1987F7A66B7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0.64</c:v>
                </c:pt>
                <c:pt idx="2">
                  <c:v>#N/A</c:v>
                </c:pt>
                <c:pt idx="3">
                  <c:v>0.81</c:v>
                </c:pt>
                <c:pt idx="4">
                  <c:v>#N/A</c:v>
                </c:pt>
                <c:pt idx="5">
                  <c:v>1.0900000000000001</c:v>
                </c:pt>
                <c:pt idx="6">
                  <c:v>#N/A</c:v>
                </c:pt>
                <c:pt idx="7">
                  <c:v>1.19</c:v>
                </c:pt>
                <c:pt idx="8">
                  <c:v>#N/A</c:v>
                </c:pt>
                <c:pt idx="9">
                  <c:v>1.1499999999999999</c:v>
                </c:pt>
              </c:numCache>
            </c:numRef>
          </c:val>
          <c:extLst>
            <c:ext xmlns:c16="http://schemas.microsoft.com/office/drawing/2014/chart" uri="{C3380CC4-5D6E-409C-BE32-E72D297353CC}">
              <c16:uniqueId val="{00000007-C3AA-407A-8141-1987F7A66B78}"/>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9.08</c:v>
                </c:pt>
                <c:pt idx="2">
                  <c:v>#N/A</c:v>
                </c:pt>
                <c:pt idx="3">
                  <c:v>8.6199999999999992</c:v>
                </c:pt>
                <c:pt idx="4">
                  <c:v>#N/A</c:v>
                </c:pt>
                <c:pt idx="5">
                  <c:v>8.02</c:v>
                </c:pt>
                <c:pt idx="6">
                  <c:v>#N/A</c:v>
                </c:pt>
                <c:pt idx="7">
                  <c:v>6.99</c:v>
                </c:pt>
                <c:pt idx="8">
                  <c:v>#N/A</c:v>
                </c:pt>
                <c:pt idx="9">
                  <c:v>5.98</c:v>
                </c:pt>
              </c:numCache>
            </c:numRef>
          </c:val>
          <c:extLst>
            <c:ext xmlns:c16="http://schemas.microsoft.com/office/drawing/2014/chart" uri="{C3380CC4-5D6E-409C-BE32-E72D297353CC}">
              <c16:uniqueId val="{00000008-C3AA-407A-8141-1987F7A66B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4.9800000000000004</c:v>
                </c:pt>
                <c:pt idx="2">
                  <c:v>#N/A</c:v>
                </c:pt>
                <c:pt idx="3">
                  <c:v>6.25</c:v>
                </c:pt>
                <c:pt idx="4">
                  <c:v>#N/A</c:v>
                </c:pt>
                <c:pt idx="5">
                  <c:v>7.41</c:v>
                </c:pt>
                <c:pt idx="6">
                  <c:v>#N/A</c:v>
                </c:pt>
                <c:pt idx="7">
                  <c:v>8.69</c:v>
                </c:pt>
                <c:pt idx="8">
                  <c:v>#N/A</c:v>
                </c:pt>
                <c:pt idx="9">
                  <c:v>9.2799999999999994</c:v>
                </c:pt>
              </c:numCache>
            </c:numRef>
          </c:val>
          <c:extLst>
            <c:ext xmlns:c16="http://schemas.microsoft.com/office/drawing/2014/chart" uri="{C3380CC4-5D6E-409C-BE32-E72D297353CC}">
              <c16:uniqueId val="{00000009-C3AA-407A-8141-1987F7A66B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637</c:v>
                </c:pt>
                <c:pt idx="5">
                  <c:v>622</c:v>
                </c:pt>
                <c:pt idx="8">
                  <c:v>634</c:v>
                </c:pt>
                <c:pt idx="11">
                  <c:v>644</c:v>
                </c:pt>
                <c:pt idx="14">
                  <c:v>663</c:v>
                </c:pt>
              </c:numCache>
            </c:numRef>
          </c:val>
          <c:extLst>
            <c:ext xmlns:c16="http://schemas.microsoft.com/office/drawing/2014/chart" uri="{C3380CC4-5D6E-409C-BE32-E72D297353CC}">
              <c16:uniqueId val="{00000000-2F00-4146-A4EA-8B11F361B8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00-4146-A4EA-8B11F361B8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27</c:v>
                </c:pt>
                <c:pt idx="3">
                  <c:v>53</c:v>
                </c:pt>
                <c:pt idx="6">
                  <c:v>53</c:v>
                </c:pt>
                <c:pt idx="9">
                  <c:v>49</c:v>
                </c:pt>
                <c:pt idx="12">
                  <c:v>42</c:v>
                </c:pt>
              </c:numCache>
            </c:numRef>
          </c:val>
          <c:extLst>
            <c:ext xmlns:c16="http://schemas.microsoft.com/office/drawing/2014/chart" uri="{C3380CC4-5D6E-409C-BE32-E72D297353CC}">
              <c16:uniqueId val="{00000002-2F00-4146-A4EA-8B11F361B8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11</c:v>
                </c:pt>
                <c:pt idx="6">
                  <c:v>9</c:v>
                </c:pt>
                <c:pt idx="9">
                  <c:v>10</c:v>
                </c:pt>
                <c:pt idx="12">
                  <c:v>12</c:v>
                </c:pt>
              </c:numCache>
            </c:numRef>
          </c:val>
          <c:extLst>
            <c:ext xmlns:c16="http://schemas.microsoft.com/office/drawing/2014/chart" uri="{C3380CC4-5D6E-409C-BE32-E72D297353CC}">
              <c16:uniqueId val="{00000003-2F00-4146-A4EA-8B11F361B8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202</c:v>
                </c:pt>
                <c:pt idx="3">
                  <c:v>213</c:v>
                </c:pt>
                <c:pt idx="6">
                  <c:v>197</c:v>
                </c:pt>
                <c:pt idx="9">
                  <c:v>195</c:v>
                </c:pt>
                <c:pt idx="12">
                  <c:v>194</c:v>
                </c:pt>
              </c:numCache>
            </c:numRef>
          </c:val>
          <c:extLst>
            <c:ext xmlns:c16="http://schemas.microsoft.com/office/drawing/2014/chart" uri="{C3380CC4-5D6E-409C-BE32-E72D297353CC}">
              <c16:uniqueId val="{00000004-2F00-4146-A4EA-8B11F361B8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00-4146-A4EA-8B11F361B8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00-4146-A4EA-8B11F361B8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807</c:v>
                </c:pt>
                <c:pt idx="3">
                  <c:v>831</c:v>
                </c:pt>
                <c:pt idx="6">
                  <c:v>848</c:v>
                </c:pt>
                <c:pt idx="9">
                  <c:v>864</c:v>
                </c:pt>
                <c:pt idx="12">
                  <c:v>918</c:v>
                </c:pt>
              </c:numCache>
            </c:numRef>
          </c:val>
          <c:extLst>
            <c:ext xmlns:c16="http://schemas.microsoft.com/office/drawing/2014/chart" uri="{C3380CC4-5D6E-409C-BE32-E72D297353CC}">
              <c16:uniqueId val="{00000007-2F00-4146-A4EA-8B11F361B8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410</c:v>
                </c:pt>
                <c:pt idx="2">
                  <c:v>#N/A</c:v>
                </c:pt>
                <c:pt idx="3">
                  <c:v>#N/A</c:v>
                </c:pt>
                <c:pt idx="4">
                  <c:v>486</c:v>
                </c:pt>
                <c:pt idx="5">
                  <c:v>#N/A</c:v>
                </c:pt>
                <c:pt idx="6">
                  <c:v>#N/A</c:v>
                </c:pt>
                <c:pt idx="7">
                  <c:v>473</c:v>
                </c:pt>
                <c:pt idx="8">
                  <c:v>#N/A</c:v>
                </c:pt>
                <c:pt idx="9">
                  <c:v>#N/A</c:v>
                </c:pt>
                <c:pt idx="10">
                  <c:v>474</c:v>
                </c:pt>
                <c:pt idx="11">
                  <c:v>#N/A</c:v>
                </c:pt>
                <c:pt idx="12">
                  <c:v>#N/A</c:v>
                </c:pt>
                <c:pt idx="13">
                  <c:v>503</c:v>
                </c:pt>
                <c:pt idx="14">
                  <c:v>#N/A</c:v>
                </c:pt>
              </c:numCache>
            </c:numRef>
          </c:val>
          <c:smooth val="0"/>
          <c:extLst>
            <c:ext xmlns:c16="http://schemas.microsoft.com/office/drawing/2014/chart" uri="{C3380CC4-5D6E-409C-BE32-E72D297353CC}">
              <c16:uniqueId val="{00000008-2F00-4146-A4EA-8B11F361B8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6355</c:v>
                </c:pt>
                <c:pt idx="5">
                  <c:v>6091</c:v>
                </c:pt>
                <c:pt idx="8">
                  <c:v>6006</c:v>
                </c:pt>
                <c:pt idx="11">
                  <c:v>5926</c:v>
                </c:pt>
                <c:pt idx="14">
                  <c:v>5749</c:v>
                </c:pt>
              </c:numCache>
            </c:numRef>
          </c:val>
          <c:extLst>
            <c:ext xmlns:c16="http://schemas.microsoft.com/office/drawing/2014/chart" uri="{C3380CC4-5D6E-409C-BE32-E72D297353CC}">
              <c16:uniqueId val="{00000000-3A6C-4A72-9679-CF5D899AEF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c:v>
                </c:pt>
                <c:pt idx="5">
                  <c:v>31</c:v>
                </c:pt>
                <c:pt idx="8">
                  <c:v>33</c:v>
                </c:pt>
                <c:pt idx="11">
                  <c:v>22</c:v>
                </c:pt>
                <c:pt idx="14">
                  <c:v>15</c:v>
                </c:pt>
              </c:numCache>
            </c:numRef>
          </c:val>
          <c:extLst>
            <c:ext xmlns:c16="http://schemas.microsoft.com/office/drawing/2014/chart" uri="{C3380CC4-5D6E-409C-BE32-E72D297353CC}">
              <c16:uniqueId val="{00000001-3A6C-4A72-9679-CF5D899AEF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2870</c:v>
                </c:pt>
                <c:pt idx="5">
                  <c:v>2802</c:v>
                </c:pt>
                <c:pt idx="8">
                  <c:v>2662</c:v>
                </c:pt>
                <c:pt idx="11">
                  <c:v>3091</c:v>
                </c:pt>
                <c:pt idx="14">
                  <c:v>3606</c:v>
                </c:pt>
              </c:numCache>
            </c:numRef>
          </c:val>
          <c:extLst>
            <c:ext xmlns:c16="http://schemas.microsoft.com/office/drawing/2014/chart" uri="{C3380CC4-5D6E-409C-BE32-E72D297353CC}">
              <c16:uniqueId val="{00000002-3A6C-4A72-9679-CF5D899AEF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6C-4A72-9679-CF5D899AEF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6C-4A72-9679-CF5D899AEF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73</c:v>
                </c:pt>
                <c:pt idx="3">
                  <c:v>85</c:v>
                </c:pt>
                <c:pt idx="6">
                  <c:v>96</c:v>
                </c:pt>
                <c:pt idx="9">
                  <c:v>20</c:v>
                </c:pt>
                <c:pt idx="12">
                  <c:v>10</c:v>
                </c:pt>
              </c:numCache>
            </c:numRef>
          </c:val>
          <c:extLst>
            <c:ext xmlns:c16="http://schemas.microsoft.com/office/drawing/2014/chart" uri="{C3380CC4-5D6E-409C-BE32-E72D297353CC}">
              <c16:uniqueId val="{00000005-3A6C-4A72-9679-CF5D899AEF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1010</c:v>
                </c:pt>
                <c:pt idx="3">
                  <c:v>835</c:v>
                </c:pt>
                <c:pt idx="6">
                  <c:v>799</c:v>
                </c:pt>
                <c:pt idx="9">
                  <c:v>805</c:v>
                </c:pt>
                <c:pt idx="12">
                  <c:v>781</c:v>
                </c:pt>
              </c:numCache>
            </c:numRef>
          </c:val>
          <c:extLst>
            <c:ext xmlns:c16="http://schemas.microsoft.com/office/drawing/2014/chart" uri="{C3380CC4-5D6E-409C-BE32-E72D297353CC}">
              <c16:uniqueId val="{00000006-3A6C-4A72-9679-CF5D899AEF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c:v>
                </c:pt>
                <c:pt idx="3">
                  <c:v>48</c:v>
                </c:pt>
                <c:pt idx="6">
                  <c:v>57</c:v>
                </c:pt>
                <c:pt idx="9">
                  <c:v>69</c:v>
                </c:pt>
                <c:pt idx="12">
                  <c:v>62</c:v>
                </c:pt>
              </c:numCache>
            </c:numRef>
          </c:val>
          <c:extLst>
            <c:ext xmlns:c16="http://schemas.microsoft.com/office/drawing/2014/chart" uri="{C3380CC4-5D6E-409C-BE32-E72D297353CC}">
              <c16:uniqueId val="{00000007-3A6C-4A72-9679-CF5D899AEF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2110</c:v>
                </c:pt>
                <c:pt idx="3">
                  <c:v>2005</c:v>
                </c:pt>
                <c:pt idx="6">
                  <c:v>1947</c:v>
                </c:pt>
                <c:pt idx="9">
                  <c:v>1842</c:v>
                </c:pt>
                <c:pt idx="12">
                  <c:v>1686</c:v>
                </c:pt>
              </c:numCache>
            </c:numRef>
          </c:val>
          <c:extLst>
            <c:ext xmlns:c16="http://schemas.microsoft.com/office/drawing/2014/chart" uri="{C3380CC4-5D6E-409C-BE32-E72D297353CC}">
              <c16:uniqueId val="{00000008-3A6C-4A72-9679-CF5D899AEF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567</c:v>
                </c:pt>
                <c:pt idx="3">
                  <c:v>515</c:v>
                </c:pt>
                <c:pt idx="6">
                  <c:v>462</c:v>
                </c:pt>
                <c:pt idx="9">
                  <c:v>413</c:v>
                </c:pt>
                <c:pt idx="12">
                  <c:v>370</c:v>
                </c:pt>
              </c:numCache>
            </c:numRef>
          </c:val>
          <c:extLst>
            <c:ext xmlns:c16="http://schemas.microsoft.com/office/drawing/2014/chart" uri="{C3380CC4-5D6E-409C-BE32-E72D297353CC}">
              <c16:uniqueId val="{00000009-3A6C-4A72-9679-CF5D899AEF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6650</c:v>
                </c:pt>
                <c:pt idx="3">
                  <c:v>6325</c:v>
                </c:pt>
                <c:pt idx="6">
                  <c:v>5995</c:v>
                </c:pt>
                <c:pt idx="9">
                  <c:v>5761</c:v>
                </c:pt>
                <c:pt idx="12">
                  <c:v>5403</c:v>
                </c:pt>
              </c:numCache>
            </c:numRef>
          </c:val>
          <c:extLst>
            <c:ext xmlns:c16="http://schemas.microsoft.com/office/drawing/2014/chart" uri="{C3380CC4-5D6E-409C-BE32-E72D297353CC}">
              <c16:uniqueId val="{0000000A-3A6C-4A72-9679-CF5D899AEF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1197</c:v>
                </c:pt>
                <c:pt idx="2">
                  <c:v>#N/A</c:v>
                </c:pt>
                <c:pt idx="3">
                  <c:v>#N/A</c:v>
                </c:pt>
                <c:pt idx="4">
                  <c:v>889</c:v>
                </c:pt>
                <c:pt idx="5">
                  <c:v>#N/A</c:v>
                </c:pt>
                <c:pt idx="6">
                  <c:v>#N/A</c:v>
                </c:pt>
                <c:pt idx="7">
                  <c:v>655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A6C-4A72-9679-CF5D899AEF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752</c:v>
                </c:pt>
                <c:pt idx="1">
                  <c:v>858</c:v>
                </c:pt>
                <c:pt idx="2">
                  <c:v>995</c:v>
                </c:pt>
              </c:numCache>
            </c:numRef>
          </c:val>
          <c:extLst>
            <c:ext xmlns:c16="http://schemas.microsoft.com/office/drawing/2014/chart" uri="{C3380CC4-5D6E-409C-BE32-E72D297353CC}">
              <c16:uniqueId val="{00000000-A942-4E70-B872-3962E3A3D0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315</c:v>
                </c:pt>
                <c:pt idx="1">
                  <c:v>415</c:v>
                </c:pt>
                <c:pt idx="2">
                  <c:v>315</c:v>
                </c:pt>
              </c:numCache>
            </c:numRef>
          </c:val>
          <c:extLst>
            <c:ext xmlns:c16="http://schemas.microsoft.com/office/drawing/2014/chart" uri="{C3380CC4-5D6E-409C-BE32-E72D297353CC}">
              <c16:uniqueId val="{00000001-A942-4E70-B872-3962E3A3D0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1295</c:v>
                </c:pt>
                <c:pt idx="1">
                  <c:v>1525</c:v>
                </c:pt>
                <c:pt idx="2">
                  <c:v>1974</c:v>
                </c:pt>
              </c:numCache>
            </c:numRef>
          </c:val>
          <c:extLst>
            <c:ext xmlns:c16="http://schemas.microsoft.com/office/drawing/2014/chart" uri="{C3380CC4-5D6E-409C-BE32-E72D297353CC}">
              <c16:uniqueId val="{00000002-A942-4E70-B872-3962E3A3D0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{4A8C9A8F-C3DA-4D48-ABA9-AB630149FE92}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FA4-416B-BE56-A440E64F07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{DAEBD057-0BB8-4F9F-806D-469DC6B5FCF4}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A4-416B-BE56-A440E64F07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{F22B6F1E-BD92-4947-B82E-4E23773CED0C}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A4-416B-BE56-A440E64F07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{0CE0FC65-1ABC-4EC1-A11B-43520C3B1CBF}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A4-416B-BE56-A440E64F07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{2E84D575-D774-4020-A0AB-33AF0D9BF417}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A4-416B-BE56-A440E64F077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{961D40C5-45FE-4C73-ACB5-A6D9F110E9B8}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FA4-416B-BE56-A440E64F077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{55286267-E6C9-4484-AF7B-237D3F1D7CC3}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FA4-416B-BE56-A440E64F077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{DFAC15B0-DC3D-486C-87DB-7BDEE348E6AE}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FA4-416B-BE56-A440E64F077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{C9DB0CDA-B22A-4778-B567-0DFD655466D4}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FA4-416B-BE56-A440E64F07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57</c:v>
                </c:pt>
                <c:pt idx="16">
                  <c:v>58.7</c:v>
                </c:pt>
                <c:pt idx="24">
                  <c:v>60.6</c:v>
                </c:pt>
                <c:pt idx="32">
                  <c:v>61.8</c:v>
                </c:pt>
              </c:numCache>
            </c:numRef>
          </c:xVal>
          <c:yVal>
            <c:numRef>
              <c:f>公会計指標分析・財政指標組合せ分析表!$BP$51:$DC$51</c:f>
              <c:numCache>
                <c:formatCode>#,##0.0;"▲ "#,##0.0</c:formatCode>
                <c:ptCount val="40"/>
                <c:pt idx="0">
                  <c:v>33.6</c:v>
                </c:pt>
                <c:pt idx="8">
                  <c:v>25</c:v>
                </c:pt>
                <c:pt idx="16">
                  <c:v>18.399999999999999</c:v>
                </c:pt>
              </c:numCache>
            </c:numRef>
          </c:yVal>
          <c:smooth val="0"/>
          <c:extLst>
            <c:ext xmlns:c16="http://schemas.microsoft.com/office/drawing/2014/chart" uri="{C3380CC4-5D6E-409C-BE32-E72D297353CC}">
              <c16:uniqueId val="{00000009-5FA4-416B-BE56-A440E64F07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{8FD64277-E5B7-49F5-A469-8C4B72FDA941}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FA4-416B-BE56-A440E64F07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{A5606795-C20D-4556-818E-30D5FA7F6DEA}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A4-416B-BE56-A440E64F07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{72F32574-CEE4-4024-B139-91A2A2D8A153}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A4-416B-BE56-A440E64F07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{36CD11CE-DAEE-4B40-AEE4-F7EBA0205253}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A4-416B-BE56-A440E64F07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{0000C53B-B179-4A3C-B7A9-B874F806EF8F}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A4-416B-BE56-A440E64F077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{A88A34EC-A208-48A7-9007-8D400696F7FB}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FA4-416B-BE56-A440E64F077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{BD07EF62-F96E-4812-8B3B-F6B9A96871D0}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FA4-416B-BE56-A440E64F077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{03C43D1A-6697-4CD0-8E11-852E32ADA491}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FA4-416B-BE56-A440E64F077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{CA8B91A6-EE01-4983-A525-2E702878A509}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FA4-416B-BE56-A440E64F07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5FA4-416B-BE56-A440E64F0770}"/>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{37B5AC40-AD3E-4CD8-B281-CA2F05372BF4}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D57-4745-9C3E-8FE13253C4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{80263646-0731-4CC6-B9AF-D8B58E39C1AA}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57-4745-9C3E-8FE13253C4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{2388B54A-2C25-4EEB-A224-53768403C034}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57-4745-9C3E-8FE13253C4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{5A7EA235-5EB9-49E0-AC50-24CA6256F767}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57-4745-9C3E-8FE13253C4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{C03B9258-545B-4D63-9CA9-010C2EB8D905}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57-4745-9C3E-8FE13253C42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{C36FB417-FBA8-4E2A-9E33-C8C4847D443A}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D57-4745-9C3E-8FE13253C42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{D05A4476-E7FE-4086-BA23-98D00897D5E0}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D57-4745-9C3E-8FE13253C42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{FA976EC6-418A-47FD-B299-B2D9A31F4B7C}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D57-4745-9C3E-8FE13253C42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{3A54CFD4-DDAB-40E0-84B6-A529CC614027}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D57-4745-9C3E-8FE13253C4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11.8</c:v>
                </c:pt>
                <c:pt idx="16">
                  <c:v>12.8</c:v>
                </c:pt>
                <c:pt idx="24">
                  <c:v>13.1</c:v>
                </c:pt>
                <c:pt idx="32">
                  <c:v>12.6</c:v>
                </c:pt>
              </c:numCache>
            </c:numRef>
          </c:xVal>
          <c:yVal>
            <c:numRef>
              <c:f>公会計指標分析・財政指標組合せ分析表!$BP$73:$DC$73</c:f>
              <c:numCache>
                <c:formatCode>#,##0.0;"▲ "#,##0.0</c:formatCode>
                <c:ptCount val="40"/>
                <c:pt idx="0">
                  <c:v>33.6</c:v>
                </c:pt>
                <c:pt idx="8">
                  <c:v>25</c:v>
                </c:pt>
                <c:pt idx="16">
                  <c:v>18.399999999999999</c:v>
                </c:pt>
              </c:numCache>
            </c:numRef>
          </c:yVal>
          <c:smooth val="0"/>
          <c:extLst>
            <c:ext xmlns:c16="http://schemas.microsoft.com/office/drawing/2014/chart" uri="{C3380CC4-5D6E-409C-BE32-E72D297353CC}">
              <c16:uniqueId val="{00000009-8D57-4745-9C3E-8FE13253C4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{ED16E866-3A3D-48AC-B281-33BE7238697C}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D57-4745-9C3E-8FE13253C4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{885477DA-ACD3-4A09-AF43-CDC736EA050F}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57-4745-9C3E-8FE13253C4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{BBCB2E87-E02C-45DB-8AC2-EA108C9951BE}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57-4745-9C3E-8FE13253C4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{7A490B23-85A1-49F3-A96B-F64B2E247884}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57-4745-9C3E-8FE13253C4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{606CC20B-D16C-44BB-9A39-5CAF34F03161}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57-4745-9C3E-8FE13253C42E}"/>
                </c:ext>
              </c:extLst>
            </c:dLbl>
            <c:dLbl>
              <c:idx val="8"/>
              <c:layout>
                <c:manualLayout>
                  <c:x val="0"/>
                  <c:y val="-1.794686236863033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{CDCB9DC8-98BA-4C39-98EA-35D902961ECD}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D57-4745-9C3E-8FE13253C42E}"/>
                </c:ext>
              </c:extLst>
            </c:dLbl>
            <c:dLbl>
              <c:idx val="16"/>
              <c:layout>
                <c:manualLayout>
                  <c:x val="0"/>
                  <c:y val="1.794686236863025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{2F7832B4-8D7E-4B3C-A1C6-3CA785913FFD}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D57-4745-9C3E-8FE13253C42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{82F6AA73-AE1F-48E9-AED5-33588593BD34}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D57-4745-9C3E-8FE13253C42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{0269C072-5F6A-4224-BDC5-7499F0EE0FC3}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D57-4745-9C3E-8FE13253C4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8D57-4745-9C3E-8FE13253C42E}"/>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9DAB668-96B7-4661-97DC-CDD074317D1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2BCEB1A-94EB-4575-A4E2-9BB535757C2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年度においては、元利償還金が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百万円増加したものの、控除額の災害復旧費等が</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百万円増加したこと等が要因となり、実質公債費比率の分子は対前年度比</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に留まった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元利償還金については、今後も</a:t>
          </a:r>
          <a:r>
            <a:rPr kumimoji="1" lang="ja-JP" altLang="en-US" sz="1100">
              <a:solidFill>
                <a:schemeClr val="dk1"/>
              </a:solidFill>
              <a:effectLst/>
              <a:latin typeface="+mn-lt"/>
              <a:ea typeface="+mn-ea"/>
              <a:cs typeface="+mn-cs"/>
            </a:rPr>
            <a:t>高止まり</a:t>
          </a:r>
          <a:r>
            <a:rPr kumimoji="1" lang="ja-JP" altLang="ja-JP" sz="1100">
              <a:solidFill>
                <a:schemeClr val="dk1"/>
              </a:solidFill>
              <a:effectLst/>
              <a:latin typeface="+mn-lt"/>
              <a:ea typeface="+mn-ea"/>
              <a:cs typeface="+mn-cs"/>
            </a:rPr>
            <a:t>にあると見込んでいるため、今後も各種財政指標を注視し、重点選別主義を徹底した上で計画的に借入を行うことが重要である。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満期一括償還の地方債を利用していない。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年度の将来負担比率の分子が▲</a:t>
          </a:r>
          <a:r>
            <a:rPr kumimoji="1" lang="en-US" altLang="ja-JP" sz="1100">
              <a:solidFill>
                <a:schemeClr val="dk1"/>
              </a:solidFill>
              <a:effectLst/>
              <a:latin typeface="+mn-lt"/>
              <a:ea typeface="+mn-ea"/>
              <a:cs typeface="+mn-cs"/>
            </a:rPr>
            <a:t>1,058</a:t>
          </a:r>
          <a:r>
            <a:rPr kumimoji="1" lang="ja-JP" altLang="ja-JP" sz="1100">
              <a:solidFill>
                <a:schemeClr val="dk1"/>
              </a:solidFill>
              <a:effectLst/>
              <a:latin typeface="+mn-lt"/>
              <a:ea typeface="+mn-ea"/>
              <a:cs typeface="+mn-cs"/>
            </a:rPr>
            <a:t>百万円となったが、主な要因としては、地方債現在高及び債務負担行為に基づく支出予定額、公営企業債等繰入見込額等の減</a:t>
          </a:r>
          <a:r>
            <a:rPr kumimoji="1" lang="ja-JP" altLang="en-US" sz="1100">
              <a:solidFill>
                <a:schemeClr val="dk1"/>
              </a:solidFill>
              <a:effectLst/>
              <a:latin typeface="+mn-lt"/>
              <a:ea typeface="+mn-ea"/>
              <a:cs typeface="+mn-cs"/>
            </a:rPr>
            <a:t>等により将来負担額が減少したことによる。さらに、</a:t>
          </a:r>
          <a:r>
            <a:rPr kumimoji="1" lang="ja-JP" altLang="ja-JP" sz="1100">
              <a:solidFill>
                <a:schemeClr val="dk1"/>
              </a:solidFill>
              <a:effectLst/>
              <a:latin typeface="+mn-lt"/>
              <a:ea typeface="+mn-ea"/>
              <a:cs typeface="+mn-cs"/>
            </a:rPr>
            <a:t>充当可能基金の増加</a:t>
          </a:r>
          <a:r>
            <a:rPr kumimoji="1" lang="ja-JP" altLang="en-US" sz="1100">
              <a:solidFill>
                <a:schemeClr val="dk1"/>
              </a:solidFill>
              <a:effectLst/>
              <a:latin typeface="+mn-lt"/>
              <a:ea typeface="+mn-ea"/>
              <a:cs typeface="+mn-cs"/>
            </a:rPr>
            <a:t>しており、将来負担比率は負数で推移している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しかしながら、公共施設の老朽化に伴う大規模改修や維持修繕費の増加が課題であ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公債費も高止まりであることから、</a:t>
          </a:r>
          <a:r>
            <a:rPr kumimoji="1" lang="ja-JP" altLang="ja-JP" sz="1100">
              <a:solidFill>
                <a:schemeClr val="dk1"/>
              </a:solidFill>
              <a:effectLst/>
              <a:latin typeface="+mn-lt"/>
              <a:ea typeface="+mn-ea"/>
              <a:cs typeface="+mn-cs"/>
            </a:rPr>
            <a:t>引き続き必要性・緊急性・費用対効果等の観点から事業を峻別し、計画的な地方債の発行や充当可能基金の活用等により将来負担の軽減に努める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福島県棚倉町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百万円の取り崩しを行ったが、財政調整基金へ歳計剰余金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百万円、公共施設整備・補修基金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百万円等を積み立てたことにより、全体の残高は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基金の使途を明確化するとともに、それぞれの目的に沿った事業の実施に向け、今後も計画的な運用に努める。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公共施設整備・補修基金：公共施設の整備、補修等に要する資金に充てるもの。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地域振興基金：町の魅力と活力ある町づくりに向け、福祉、教育、生活環境の形成を図る資金に充てるもの。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スポーツ・レクリエーション基地整備建設基金：棚倉町スポーツ・レクリエーション基地を整備建設する資金に充てるもの。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公共施設整備・補修基金：公共施設の整備、補修等に要する資金として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地域振興基金：各種地域振興事業の財源として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百万円を取り崩し、ふるさと納税による寄附金等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スポーツ・レクリエーション基地整備建設基金：ルネサンス棚倉施設整備費として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百万円を取り崩し、納付金等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地域振興基金：ふるさと納税による寄附金が増加傾向にあることから、計画的に積立を行いながら適宜取り崩して関連事業への充当し、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公共施設整備・補修基金：計画的に積み立てを行い、今後予定される公共施設の大規模補修に備える。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スポーツ・レクリエーション基地整備建設基金：引き続き目的に準じた収入の積み立てを行い、施設の大規模補修に備える。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当初予算財源補填等として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百万取崩したものの、歳計剰余金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普通交付税や地方消費税等の各種交付金の増や、ふるさと納税による寄附金の増が要因である。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％が適正とされているため、健全な財政運営を図るための残高を確保しつつ、適正範囲内で運用できるよう管理していく。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令和３年度は、東日本大震災や近年の借入に加え、令和元年度台風第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号の災害復旧事業関連の償還が始まり、公債費が大きくなったため、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今後数年は公債費が高止まりの状況が想定されるため、計画的な取り崩しを検討する。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21F998B-32D9-4E5D-A4EF-B499A4E5A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3CF455E-6100-4505-BD3C-5BF3352A2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14A194D8-B046-4BC3-A7EF-3B3733CD593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A7A04F2A-DE2F-4BBE-8318-41E27A894AF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6CABA1DE-39B2-4A9C-BD98-695EF138DE3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C9F7AB12-C088-4423-A767-B2CBDD2AABC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E9D8E062-E3D7-4904-8A01-C7234B0B18B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1C61D010-A229-48F8-A5E3-F8F7837B7FA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F7BCE7C5-BBD5-4AD8-AE07-292FD5DFCF8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F6ED2A58-C4E5-4356-8ECD-3C1276CE42B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BAB8627A-315F-402E-B23F-646F1C72982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5D63C46C-08C0-48D8-8B77-07E105A91E9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DD0D2AE6-601C-4094-969E-168FAA99B09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AA8B1BF1-DD67-4641-8FA4-EF6C8B12DA1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5B3A59B5-7A6D-4FFA-AB96-2DA45554FEE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254DF15-14C7-4923-B63E-B15AF548D19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E540C5-D960-42BB-89A1-A933A4E708E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A47C1DD6-583E-4EC1-B810-63B55BC7C45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E83C8D80-5DE0-46DD-AEA2-17346F7F47A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5EF5A2D-02BF-41AD-BA48-F36581AD6E0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9D68B4E9-43C9-4CF1-8197-E91A66CB727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F0CAFEBF-C420-4518-8859-267F695A38A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6D684A05-DA0E-4CCB-8593-5FA25BDEC3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F98120A9-D4FD-4785-B752-AD3410D63D1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F23F8983-9FA5-44BD-895B-DB1EC1491C6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C216271F-5DD4-49B8-AAAA-8800A6C5851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E8765B66-99E7-4FA6-8A0B-170B454DA6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2F127CE8-396C-4382-B8ED-55C25D8337D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E0568CDA-0BBE-44DC-A44B-7F98367A910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5D45A1E8-3E99-47B0-A408-49370192148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5F6D91D6-5D00-4081-9C88-1B5D48AF4D8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CF3A4579-583F-4DDA-B78E-A757DF51C2F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AC0E3169-49B5-4C68-BCA8-EA1B35C1F3E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83970ED0-7EFD-430B-98DC-B6E86AFF0FE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5FCDD1B-E5A4-410A-88A6-EF430294346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BAB98ABD-C3CA-41EE-B232-49604D9F56F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F9895F6C-7CBD-4EA6-9B0D-1235DC9AC1B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D5CF307D-C392-48EF-A31A-B889655670B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4DD7BA56-C63F-4FFF-89C9-FC4FF9F7DDC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6AB88CE9-F749-4BE3-A50E-2B486F1F6C8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A80B6F4F-55A4-4108-AD3D-4D19C1AF1D7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9FD2B0EC-D5D8-47A7-81DF-92DD17AA710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1CF0000F-E202-46C0-A020-1836043C53D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5C1FF5F0-6739-494A-A0A4-59F656EC24E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D05F2C53-A8EE-4ACF-BD41-1D6E3C4E2E1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89CD4F60-9C2A-4241-A6A1-5ADEB8830A8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48D4D90C-FB4C-416B-B631-C9430CD4871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60550C95-A4E9-4D25-BF95-BF836199CCD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2A1D4E5C-43F0-408E-B5A1-741BF1A7477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A12F0387-09F2-4BD7-B0C8-91001019C5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A74BA975-E5B6-4A86-B34A-F5FB31A5810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有形固定資産減価償却率については、類似団体平均よりも低い水準で推移しているものの、年々緩やかな上昇傾向にある。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公共施設等総合管理計画では現状の延床面積以内を維持する予定であるが、施設の老朽化に伴い今後も償却率の上昇が継続すると考えられるため、個別施設計画等に基づき、適切な維持管理を進めていく。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3B64B8E3-C2DD-48F7-91A3-F43637B14D4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ADAD5F01-E253-47EC-8BC0-E93186E4841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148B801-B616-46BD-B2D4-EDC6E51023C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C52DFA27-174B-4366-91DD-1D2BFE4A07F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BFBD62A2-B4DF-49D3-A1CE-E71ED7EA9D5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389704F8-27BA-4B70-8B34-281704B1053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4638F6A4-4DE0-436E-A25A-17A64B96020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79802DD1-B336-448D-A05E-2DF14D51929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6B0585BF-A083-4689-8DD4-F0B3B7E10A6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8AEDD249-373D-4C8F-82B2-099C2463E6B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463F9659-49CA-460A-8E0D-C189362E840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DFE9B194-6816-42C9-BFC4-69DDF83B331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3712029D-04D0-4C99-AD88-6EDA78BAAD0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7B1A3D9C-FFA7-4A5B-A843-545F98EEDB9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A8EE92FE-7800-47E7-A701-807DDC546F9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7D5222AD-1BD5-4CCD-B415-DE250078634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9" name="直線コネクタ 68">
          <a:extLst>
            <a:ext uri="{FF2B5EF4-FFF2-40B4-BE49-F238E27FC236}">
              <a16:creationId xmlns:a16="http://schemas.microsoft.com/office/drawing/2014/main" id="{636F34C9-1A37-42D3-AA2F-3E2B88BA6FF3}"/>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0" name="有形固定資産減価償却率最小値テキスト">
          <a:extLst>
            <a:ext uri="{FF2B5EF4-FFF2-40B4-BE49-F238E27FC236}">
              <a16:creationId xmlns:a16="http://schemas.microsoft.com/office/drawing/2014/main" id="{8319E331-6719-4C0F-BBC6-46C29D177CEB}"/>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1" name="直線コネクタ 70">
          <a:extLst>
            <a:ext uri="{FF2B5EF4-FFF2-40B4-BE49-F238E27FC236}">
              <a16:creationId xmlns:a16="http://schemas.microsoft.com/office/drawing/2014/main" id="{D204DBFB-B7C0-469B-97E3-047F1AA176B4}"/>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2" name="有形固定資産減価償却率最大値テキスト">
          <a:extLst>
            <a:ext uri="{FF2B5EF4-FFF2-40B4-BE49-F238E27FC236}">
              <a16:creationId xmlns:a16="http://schemas.microsoft.com/office/drawing/2014/main" id="{A37F54F0-FD7A-483D-9F44-5B3A8FF51876}"/>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3" name="直線コネクタ 72">
          <a:extLst>
            <a:ext uri="{FF2B5EF4-FFF2-40B4-BE49-F238E27FC236}">
              <a16:creationId xmlns:a16="http://schemas.microsoft.com/office/drawing/2014/main" id="{45942AD1-F77C-468B-9D61-5F46B82DE7C9}"/>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4" name="有形固定資産減価償却率平均値テキスト">
          <a:extLst>
            <a:ext uri="{FF2B5EF4-FFF2-40B4-BE49-F238E27FC236}">
              <a16:creationId xmlns:a16="http://schemas.microsoft.com/office/drawing/2014/main" id="{6E298175-F3DF-43E8-8230-32AD97F114BD}"/>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5" name="フローチャート: 判断 74">
          <a:extLst>
            <a:ext uri="{FF2B5EF4-FFF2-40B4-BE49-F238E27FC236}">
              <a16:creationId xmlns:a16="http://schemas.microsoft.com/office/drawing/2014/main" id="{6BA75473-C021-4AC3-8139-64360D446827}"/>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6" name="フローチャート: 判断 75">
          <a:extLst>
            <a:ext uri="{FF2B5EF4-FFF2-40B4-BE49-F238E27FC236}">
              <a16:creationId xmlns:a16="http://schemas.microsoft.com/office/drawing/2014/main" id="{17372C51-0392-4157-B077-7BA73B1BE5DB}"/>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7" name="フローチャート: 判断 76">
          <a:extLst>
            <a:ext uri="{FF2B5EF4-FFF2-40B4-BE49-F238E27FC236}">
              <a16:creationId xmlns:a16="http://schemas.microsoft.com/office/drawing/2014/main" id="{F4E9AA8F-E162-4A9C-8095-32E99D39128A}"/>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8" name="フローチャート: 判断 77">
          <a:extLst>
            <a:ext uri="{FF2B5EF4-FFF2-40B4-BE49-F238E27FC236}">
              <a16:creationId xmlns:a16="http://schemas.microsoft.com/office/drawing/2014/main" id="{ED30DE3D-7F52-4DC4-94D1-C44D61BED141}"/>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9" name="フローチャート: 判断 78">
          <a:extLst>
            <a:ext uri="{FF2B5EF4-FFF2-40B4-BE49-F238E27FC236}">
              <a16:creationId xmlns:a16="http://schemas.microsoft.com/office/drawing/2014/main" id="{380DCBF2-6C6C-43F8-B615-8EB6648628ED}"/>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3854CBD-F999-426D-84F5-0390B1086C2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C7107F1-80DD-4A58-B9CB-1771ECFDD34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E221428-2939-4AEF-901F-8B372D3420A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8791873-2E7A-4FC9-8803-8F26E2D1D6A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E76E364-5D01-4306-9798-B13FFB6C8F3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5" name="楕円 84">
          <a:extLst>
            <a:ext uri="{FF2B5EF4-FFF2-40B4-BE49-F238E27FC236}">
              <a16:creationId xmlns:a16="http://schemas.microsoft.com/office/drawing/2014/main" id="{5994C6B0-2E29-4469-844E-67A533A21805}"/>
            </a:ext>
          </a:extLst>
        </xdr:cNvPr>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154322</xdr:rowOff>
    </xdr:from>
    <xdr:ext cx="405111" cy="259045"/>
    <xdr:sp macro="" textlink="">
      <xdr:nvSpPr>
        <xdr:cNvPr id="86" name="有形固定資産減価償却率該当値テキスト">
          <a:extLst>
            <a:ext uri="{FF2B5EF4-FFF2-40B4-BE49-F238E27FC236}">
              <a16:creationId xmlns:a16="http://schemas.microsoft.com/office/drawing/2014/main" id="{A995EABB-CAEA-4FEA-8C23-10722FB79921}"/>
            </a:ext>
          </a:extLst>
        </xdr:cNvPr>
        <xdr:cNvSpPr txBox="1"/>
      </xdr:nvSpPr>
      <xdr:spPr>
        <a:xfrm>
          <a:off x="48133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7" name="楕円 86">
          <a:extLst>
            <a:ext uri="{FF2B5EF4-FFF2-40B4-BE49-F238E27FC236}">
              <a16:creationId xmlns:a16="http://schemas.microsoft.com/office/drawing/2014/main" id="{E7F992B2-D1F1-4E5B-BC1D-73DA73497447}"/>
            </a:ext>
          </a:extLst>
        </xdr:cNvPr>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10795</xdr:rowOff>
    </xdr:to>
    <xdr:cxnSp macro="">
      <xdr:nvCxnSpPr>
        <xdr:cNvPr id="88" name="直線コネクタ 87">
          <a:extLst>
            <a:ext uri="{FF2B5EF4-FFF2-40B4-BE49-F238E27FC236}">
              <a16:creationId xmlns:a16="http://schemas.microsoft.com/office/drawing/2014/main" id="{798E8745-3771-4040-9F31-4CB5ED52C949}"/>
            </a:ext>
          </a:extLst>
        </xdr:cNvPr>
        <xdr:cNvCxnSpPr/>
      </xdr:nvCxnSpPr>
      <xdr:spPr>
        <a:xfrm>
          <a:off x="4051300" y="605409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19897</xdr:rowOff>
    </xdr:from>
    <xdr:to>
      <xdr:col>15</xdr:col>
      <xdr:colOff>187325</xdr:colOff>
      <xdr:row>30</xdr:row>
      <xdr:rowOff>121497</xdr:rowOff>
    </xdr:to>
    <xdr:sp macro="" textlink="">
      <xdr:nvSpPr>
        <xdr:cNvPr id="89" name="楕円 88">
          <a:extLst>
            <a:ext uri="{FF2B5EF4-FFF2-40B4-BE49-F238E27FC236}">
              <a16:creationId xmlns:a16="http://schemas.microsoft.com/office/drawing/2014/main" id="{47E46B33-436A-4338-8022-E715718AC0D7}"/>
            </a:ext>
          </a:extLst>
        </xdr:cNvPr>
        <xdr:cNvSpPr/>
      </xdr:nvSpPr>
      <xdr:spPr>
        <a:xfrm>
          <a:off x="3238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70697</xdr:rowOff>
    </xdr:from>
    <xdr:to>
      <xdr:col>19</xdr:col>
      <xdr:colOff>136525</xdr:colOff>
      <xdr:row>30</xdr:row>
      <xdr:rowOff>139065</xdr:rowOff>
    </xdr:to>
    <xdr:cxnSp macro="">
      <xdr:nvCxnSpPr>
        <xdr:cNvPr id="90" name="直線コネクタ 89">
          <a:extLst>
            <a:ext uri="{FF2B5EF4-FFF2-40B4-BE49-F238E27FC236}">
              <a16:creationId xmlns:a16="http://schemas.microsoft.com/office/drawing/2014/main" id="{D230A0D8-8F82-443E-ACCC-2B8812EDECF7}"/>
            </a:ext>
          </a:extLst>
        </xdr:cNvPr>
        <xdr:cNvCxnSpPr/>
      </xdr:nvCxnSpPr>
      <xdr:spPr>
        <a:xfrm>
          <a:off x="3289300" y="5985722"/>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91" name="楕円 90">
          <a:extLst>
            <a:ext uri="{FF2B5EF4-FFF2-40B4-BE49-F238E27FC236}">
              <a16:creationId xmlns:a16="http://schemas.microsoft.com/office/drawing/2014/main" id="{2BA3E18A-5B34-44E2-B8B5-89F98C2E008E}"/>
            </a:ext>
          </a:extLst>
        </xdr:cNvPr>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70697</xdr:rowOff>
    </xdr:to>
    <xdr:cxnSp macro="">
      <xdr:nvCxnSpPr>
        <xdr:cNvPr id="92" name="直線コネクタ 91">
          <a:extLst>
            <a:ext uri="{FF2B5EF4-FFF2-40B4-BE49-F238E27FC236}">
              <a16:creationId xmlns:a16="http://schemas.microsoft.com/office/drawing/2014/main" id="{A3D456D5-7459-4DF6-A472-DA06CF0B47A6}"/>
            </a:ext>
          </a:extLst>
        </xdr:cNvPr>
        <xdr:cNvCxnSpPr/>
      </xdr:nvCxnSpPr>
      <xdr:spPr>
        <a:xfrm>
          <a:off x="2527300" y="592455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72602</xdr:rowOff>
    </xdr:from>
    <xdr:to>
      <xdr:col>7</xdr:col>
      <xdr:colOff>187325</xdr:colOff>
      <xdr:row>30</xdr:row>
      <xdr:rowOff>2752</xdr:rowOff>
    </xdr:to>
    <xdr:sp macro="" textlink="">
      <xdr:nvSpPr>
        <xdr:cNvPr id="93" name="楕円 92">
          <a:extLst>
            <a:ext uri="{FF2B5EF4-FFF2-40B4-BE49-F238E27FC236}">
              <a16:creationId xmlns:a16="http://schemas.microsoft.com/office/drawing/2014/main" id="{864DCC29-FF68-4F83-BC9F-2AD1727A69A8}"/>
            </a:ext>
          </a:extLst>
        </xdr:cNvPr>
        <xdr:cNvSpPr/>
      </xdr:nvSpPr>
      <xdr:spPr>
        <a:xfrm>
          <a:off x="1714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123402</xdr:rowOff>
    </xdr:from>
    <xdr:to>
      <xdr:col>11</xdr:col>
      <xdr:colOff>136525</xdr:colOff>
      <xdr:row>30</xdr:row>
      <xdr:rowOff>9525</xdr:rowOff>
    </xdr:to>
    <xdr:cxnSp macro="">
      <xdr:nvCxnSpPr>
        <xdr:cNvPr id="94" name="直線コネクタ 93">
          <a:extLst>
            <a:ext uri="{FF2B5EF4-FFF2-40B4-BE49-F238E27FC236}">
              <a16:creationId xmlns:a16="http://schemas.microsoft.com/office/drawing/2014/main" id="{F7594B9A-7E15-4F3E-B84C-DBCEA178C97E}"/>
            </a:ext>
          </a:extLst>
        </xdr:cNvPr>
        <xdr:cNvCxnSpPr/>
      </xdr:nvCxnSpPr>
      <xdr:spPr>
        <a:xfrm>
          <a:off x="1765300" y="586697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5" name="n_1aveValue有形固定資産減価償却率">
          <a:extLst>
            <a:ext uri="{FF2B5EF4-FFF2-40B4-BE49-F238E27FC236}">
              <a16:creationId xmlns:a16="http://schemas.microsoft.com/office/drawing/2014/main" id="{9E332ABA-78F4-4C49-9213-29737AB3546C}"/>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6" name="n_2aveValue有形固定資産減価償却率">
          <a:extLst>
            <a:ext uri="{FF2B5EF4-FFF2-40B4-BE49-F238E27FC236}">
              <a16:creationId xmlns:a16="http://schemas.microsoft.com/office/drawing/2014/main" id="{0F63BB30-83A1-4678-B15A-910CAA91B5AE}"/>
            </a:ext>
          </a:extLst>
        </xdr:cNvPr>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7" name="n_3aveValue有形固定資産減価償却率">
          <a:extLst>
            <a:ext uri="{FF2B5EF4-FFF2-40B4-BE49-F238E27FC236}">
              <a16:creationId xmlns:a16="http://schemas.microsoft.com/office/drawing/2014/main" id="{A8E48B0D-6632-4434-8EB6-3E605D3E9D34}"/>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8" name="n_4aveValue有形固定資産減価償却率">
          <a:extLst>
            <a:ext uri="{FF2B5EF4-FFF2-40B4-BE49-F238E27FC236}">
              <a16:creationId xmlns:a16="http://schemas.microsoft.com/office/drawing/2014/main" id="{F467789C-9FA0-4549-9BBF-752261A6822D}"/>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99" name="n_1mainValue有形固定資産減価償却率">
          <a:extLst>
            <a:ext uri="{FF2B5EF4-FFF2-40B4-BE49-F238E27FC236}">
              <a16:creationId xmlns:a16="http://schemas.microsoft.com/office/drawing/2014/main" id="{AD120E28-87C9-4E30-89FA-3A023D4DD14C}"/>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100" name="n_2mainValue有形固定資産減価償却率">
          <a:extLst>
            <a:ext uri="{FF2B5EF4-FFF2-40B4-BE49-F238E27FC236}">
              <a16:creationId xmlns:a16="http://schemas.microsoft.com/office/drawing/2014/main" id="{30922685-1B03-439A-8165-BC9BB055709B}"/>
            </a:ext>
          </a:extLst>
        </xdr:cNvPr>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1" name="n_3mainValue有形固定資産減価償却率">
          <a:extLst>
            <a:ext uri="{FF2B5EF4-FFF2-40B4-BE49-F238E27FC236}">
              <a16:creationId xmlns:a16="http://schemas.microsoft.com/office/drawing/2014/main" id="{7462320F-CE2E-4CDF-A4AD-ACA6ADEFD58A}"/>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19279</xdr:rowOff>
    </xdr:from>
    <xdr:ext cx="405111" cy="259045"/>
    <xdr:sp macro="" textlink="">
      <xdr:nvSpPr>
        <xdr:cNvPr id="102" name="n_4mainValue有形固定資産減価償却率">
          <a:extLst>
            <a:ext uri="{FF2B5EF4-FFF2-40B4-BE49-F238E27FC236}">
              <a16:creationId xmlns:a16="http://schemas.microsoft.com/office/drawing/2014/main" id="{9D5F1F35-1C12-422F-9231-4536A5FCD7E3}"/>
            </a:ext>
          </a:extLst>
        </xdr:cNvPr>
        <xdr:cNvSpPr txBox="1"/>
      </xdr:nvSpPr>
      <xdr:spPr>
        <a:xfrm>
          <a:off x="15627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EFEEB46E-14A2-4C68-9D6A-410FD2060DA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159E936F-98DC-447A-83B7-061892587CD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ED8ECB85-037E-4796-8795-EE87DFDDA6E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AAE27CCE-A032-4AE0-86FE-AC1DC1F6CC7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9F41D055-6DFE-4B68-A0FA-B397E331AC8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7F7C894D-5A1E-44DA-B784-8A660DCD4D6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7B12F3D4-FDE5-4775-A24A-CF42D2642A6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68F5C106-C891-423A-B8A9-88B58590C2E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9353CF74-C18D-4329-BA2A-E599E948F7C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965C1C95-A28B-4D72-B79A-3F3E35C5E52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EA409764-48C6-418F-9FD9-A69D76902AE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5471A121-C89D-458D-83BB-92BDFFCAEBE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291FCC58-95DC-4B7F-8962-B89C0328CDD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　債務償還比率については、前年度より</a:t>
          </a:r>
          <a:r>
            <a:rPr lang="en-US" altLang="ja-JP">
              <a:solidFill>
                <a:sysClr val="windowText" lastClr="000000"/>
              </a:solidFill>
              <a:effectLst/>
              <a:latin typeface="ＭＳ Ｐゴシック" panose="020B0600070205080204" pitchFamily="50" charset="-128"/>
              <a:ea typeface="ＭＳ Ｐゴシック" panose="020B0600070205080204" pitchFamily="50" charset="-128"/>
            </a:rPr>
            <a:t>82.5</a:t>
          </a:r>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％減少しており、県平均及び類似団体平均より低く推移している。</a:t>
          </a:r>
          <a:endParaRPr lang="en-US"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a:solidFill>
                <a:sysClr val="windowText" lastClr="000000"/>
              </a:solidFill>
              <a:effectLst/>
              <a:latin typeface="ＭＳ Ｐゴシック" panose="020B0600070205080204" pitchFamily="50" charset="-128"/>
              <a:ea typeface="ＭＳ Ｐゴシック" panose="020B0600070205080204" pitchFamily="50" charset="-128"/>
            </a:rPr>
            <a:t>　地方債残高や債務負担行為に基づく支出予定額、さらには公営企業債等繰入見込額の減により将来負担比率は減少しているが、引き続き定員適正化計画に基づき執行体制の管理を行うとともに、事業の効果の検証を行い歳出抑制に努め、さらなる適正化を図っていく。</a:t>
          </a:r>
          <a:endParaRPr lang="en-US"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1F7B981D-388A-4AE9-8FFB-A721039CCD9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BFB3B3F8-A320-43E0-9ED2-11FF4C0D02E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EFC08AAE-C559-428F-A742-FC0D3A46533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F398AC4A-D047-402D-9D13-314429E1D1C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F63F6820-5AA2-42C6-99E1-3CF95A11E77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9F19236C-6936-403F-8B2E-1B6077825CC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A0128181-BFED-44D1-8D78-517A546A1E6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83E36146-098D-497C-BD11-A0F420D699D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70B956A1-6E4B-4187-91AF-7EA42938241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E82CC427-6D54-478D-927A-8BB11A6BA5F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6351EA39-321D-46DD-BE66-FE866245BF0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1AC16FDC-2016-4FDF-B3BB-FEA4D6F3A14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7EE720F8-FAF4-4A07-BAAD-D631E3BEBA8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F6B4C6FC-6E3A-44C7-984C-BF42AE19972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76643E9F-CC07-4249-A98F-C5561910664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1" name="直線コネクタ 130">
          <a:extLst>
            <a:ext uri="{FF2B5EF4-FFF2-40B4-BE49-F238E27FC236}">
              <a16:creationId xmlns:a16="http://schemas.microsoft.com/office/drawing/2014/main" id="{B106CCCC-7F19-4B46-9658-4732BAB2DA7F}"/>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2" name="債務償還比率最小値テキスト">
          <a:extLst>
            <a:ext uri="{FF2B5EF4-FFF2-40B4-BE49-F238E27FC236}">
              <a16:creationId xmlns:a16="http://schemas.microsoft.com/office/drawing/2014/main" id="{4EC0B373-F9D2-4E34-A06A-69D35FD7FC6A}"/>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3" name="直線コネクタ 132">
          <a:extLst>
            <a:ext uri="{FF2B5EF4-FFF2-40B4-BE49-F238E27FC236}">
              <a16:creationId xmlns:a16="http://schemas.microsoft.com/office/drawing/2014/main" id="{2E8EFDFB-74EC-4571-A403-82D98BA60090}"/>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8E4B9572-A4F1-456B-8D0B-35FC9035F04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2E608BBC-9974-4938-B2EB-FF0A5AFE12D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6" name="債務償還比率平均値テキスト">
          <a:extLst>
            <a:ext uri="{FF2B5EF4-FFF2-40B4-BE49-F238E27FC236}">
              <a16:creationId xmlns:a16="http://schemas.microsoft.com/office/drawing/2014/main" id="{C1E3BD25-20F6-4FE2-9ED4-4290B80BBE26}"/>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7" name="フローチャート: 判断 136">
          <a:extLst>
            <a:ext uri="{FF2B5EF4-FFF2-40B4-BE49-F238E27FC236}">
              <a16:creationId xmlns:a16="http://schemas.microsoft.com/office/drawing/2014/main" id="{C0FB802F-102C-454E-98AC-66028C64FC7A}"/>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8" name="フローチャート: 判断 137">
          <a:extLst>
            <a:ext uri="{FF2B5EF4-FFF2-40B4-BE49-F238E27FC236}">
              <a16:creationId xmlns:a16="http://schemas.microsoft.com/office/drawing/2014/main" id="{8C063895-7F4F-462B-A70A-FE63930BE59F}"/>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9" name="フローチャート: 判断 138">
          <a:extLst>
            <a:ext uri="{FF2B5EF4-FFF2-40B4-BE49-F238E27FC236}">
              <a16:creationId xmlns:a16="http://schemas.microsoft.com/office/drawing/2014/main" id="{6DE5BA0C-A1C5-41F6-AD2A-D91993624D1A}"/>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0" name="フローチャート: 判断 139">
          <a:extLst>
            <a:ext uri="{FF2B5EF4-FFF2-40B4-BE49-F238E27FC236}">
              <a16:creationId xmlns:a16="http://schemas.microsoft.com/office/drawing/2014/main" id="{70A7218B-C998-41F4-9AB8-9534DA67F6B8}"/>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1" name="フローチャート: 判断 140">
          <a:extLst>
            <a:ext uri="{FF2B5EF4-FFF2-40B4-BE49-F238E27FC236}">
              <a16:creationId xmlns:a16="http://schemas.microsoft.com/office/drawing/2014/main" id="{D47CF613-0047-4842-A391-9DB488EDD702}"/>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665EE78-0CFA-4B4D-A23F-C1509E0D487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7F3264E-76A8-4528-A2BD-811E6CFA206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CFD569C-2263-4ECB-91A4-CC12F05AD25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8E43F0D-73CE-4A4D-8E60-1A5359A9112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4738CD6-2C62-403D-8572-1B86E0F3CCE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95980</xdr:rowOff>
    </xdr:from>
    <xdr:to>
      <xdr:col>76</xdr:col>
      <xdr:colOff>73025</xdr:colOff>
      <xdr:row>29</xdr:row>
      <xdr:rowOff>26130</xdr:rowOff>
    </xdr:to>
    <xdr:sp macro="" textlink="">
      <xdr:nvSpPr>
        <xdr:cNvPr id="147" name="楕円 146">
          <a:extLst>
            <a:ext uri="{FF2B5EF4-FFF2-40B4-BE49-F238E27FC236}">
              <a16:creationId xmlns:a16="http://schemas.microsoft.com/office/drawing/2014/main" id="{729749D4-477D-4F1A-BD22-CFD217035B48}"/>
            </a:ext>
          </a:extLst>
        </xdr:cNvPr>
        <xdr:cNvSpPr/>
      </xdr:nvSpPr>
      <xdr:spPr>
        <a:xfrm>
          <a:off x="14744700" y="56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118857</xdr:rowOff>
    </xdr:from>
    <xdr:ext cx="469744" cy="259045"/>
    <xdr:sp macro="" textlink="">
      <xdr:nvSpPr>
        <xdr:cNvPr id="148" name="債務償還比率該当値テキスト">
          <a:extLst>
            <a:ext uri="{FF2B5EF4-FFF2-40B4-BE49-F238E27FC236}">
              <a16:creationId xmlns:a16="http://schemas.microsoft.com/office/drawing/2014/main" id="{E1C02C6F-B2C9-4E66-A928-EC57127F64B3}"/>
            </a:ext>
          </a:extLst>
        </xdr:cNvPr>
        <xdr:cNvSpPr txBox="1"/>
      </xdr:nvSpPr>
      <xdr:spPr>
        <a:xfrm>
          <a:off x="14846300" y="551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72961</xdr:rowOff>
    </xdr:from>
    <xdr:to>
      <xdr:col>72</xdr:col>
      <xdr:colOff>123825</xdr:colOff>
      <xdr:row>30</xdr:row>
      <xdr:rowOff>3111</xdr:rowOff>
    </xdr:to>
    <xdr:sp macro="" textlink="">
      <xdr:nvSpPr>
        <xdr:cNvPr id="149" name="楕円 148">
          <a:extLst>
            <a:ext uri="{FF2B5EF4-FFF2-40B4-BE49-F238E27FC236}">
              <a16:creationId xmlns:a16="http://schemas.microsoft.com/office/drawing/2014/main" id="{82FC4F00-FB07-4F26-A5B8-6BE060F876CC}"/>
            </a:ext>
          </a:extLst>
        </xdr:cNvPr>
        <xdr:cNvSpPr/>
      </xdr:nvSpPr>
      <xdr:spPr>
        <a:xfrm>
          <a:off x="14033500" y="58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146780</xdr:rowOff>
    </xdr:from>
    <xdr:to>
      <xdr:col>76</xdr:col>
      <xdr:colOff>22225</xdr:colOff>
      <xdr:row>29</xdr:row>
      <xdr:rowOff>123761</xdr:rowOff>
    </xdr:to>
    <xdr:cxnSp macro="">
      <xdr:nvCxnSpPr>
        <xdr:cNvPr id="150" name="直線コネクタ 149">
          <a:extLst>
            <a:ext uri="{FF2B5EF4-FFF2-40B4-BE49-F238E27FC236}">
              <a16:creationId xmlns:a16="http://schemas.microsoft.com/office/drawing/2014/main" id="{B8244407-9B0A-4C86-8ECC-394AF7298B56}"/>
            </a:ext>
          </a:extLst>
        </xdr:cNvPr>
        <xdr:cNvCxnSpPr/>
      </xdr:nvCxnSpPr>
      <xdr:spPr>
        <a:xfrm flipV="1">
          <a:off x="14084300" y="5718905"/>
          <a:ext cx="711200" cy="1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146558</xdr:rowOff>
    </xdr:from>
    <xdr:to>
      <xdr:col>68</xdr:col>
      <xdr:colOff>123825</xdr:colOff>
      <xdr:row>31</xdr:row>
      <xdr:rowOff>76708</xdr:rowOff>
    </xdr:to>
    <xdr:sp macro="" textlink="">
      <xdr:nvSpPr>
        <xdr:cNvPr id="151" name="楕円 150">
          <a:extLst>
            <a:ext uri="{FF2B5EF4-FFF2-40B4-BE49-F238E27FC236}">
              <a16:creationId xmlns:a16="http://schemas.microsoft.com/office/drawing/2014/main" id="{7577879B-5DAB-4075-A972-68970C331DF3}"/>
            </a:ext>
          </a:extLst>
        </xdr:cNvPr>
        <xdr:cNvSpPr/>
      </xdr:nvSpPr>
      <xdr:spPr>
        <a:xfrm>
          <a:off x="13271500" y="60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123761</xdr:rowOff>
    </xdr:from>
    <xdr:to>
      <xdr:col>72</xdr:col>
      <xdr:colOff>73025</xdr:colOff>
      <xdr:row>31</xdr:row>
      <xdr:rowOff>25908</xdr:rowOff>
    </xdr:to>
    <xdr:cxnSp macro="">
      <xdr:nvCxnSpPr>
        <xdr:cNvPr id="152" name="直線コネクタ 151">
          <a:extLst>
            <a:ext uri="{FF2B5EF4-FFF2-40B4-BE49-F238E27FC236}">
              <a16:creationId xmlns:a16="http://schemas.microsoft.com/office/drawing/2014/main" id="{5665C1CA-348F-464B-B391-34CEE2235434}"/>
            </a:ext>
          </a:extLst>
        </xdr:cNvPr>
        <xdr:cNvCxnSpPr/>
      </xdr:nvCxnSpPr>
      <xdr:spPr>
        <a:xfrm flipV="1">
          <a:off x="13322300" y="5867336"/>
          <a:ext cx="762000" cy="2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13790</xdr:rowOff>
    </xdr:from>
    <xdr:to>
      <xdr:col>64</xdr:col>
      <xdr:colOff>123825</xdr:colOff>
      <xdr:row>31</xdr:row>
      <xdr:rowOff>115390</xdr:rowOff>
    </xdr:to>
    <xdr:sp macro="" textlink="">
      <xdr:nvSpPr>
        <xdr:cNvPr id="153" name="楕円 152">
          <a:extLst>
            <a:ext uri="{FF2B5EF4-FFF2-40B4-BE49-F238E27FC236}">
              <a16:creationId xmlns:a16="http://schemas.microsoft.com/office/drawing/2014/main" id="{D487089A-B868-4817-9F42-6E86CD5467A0}"/>
            </a:ext>
          </a:extLst>
        </xdr:cNvPr>
        <xdr:cNvSpPr/>
      </xdr:nvSpPr>
      <xdr:spPr>
        <a:xfrm>
          <a:off x="12509500" y="61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25908</xdr:rowOff>
    </xdr:from>
    <xdr:to>
      <xdr:col>68</xdr:col>
      <xdr:colOff>73025</xdr:colOff>
      <xdr:row>31</xdr:row>
      <xdr:rowOff>64590</xdr:rowOff>
    </xdr:to>
    <xdr:cxnSp macro="">
      <xdr:nvCxnSpPr>
        <xdr:cNvPr id="154" name="直線コネクタ 153">
          <a:extLst>
            <a:ext uri="{FF2B5EF4-FFF2-40B4-BE49-F238E27FC236}">
              <a16:creationId xmlns:a16="http://schemas.microsoft.com/office/drawing/2014/main" id="{DAE6323E-A70C-4493-B7AC-BED180D30D06}"/>
            </a:ext>
          </a:extLst>
        </xdr:cNvPr>
        <xdr:cNvCxnSpPr/>
      </xdr:nvCxnSpPr>
      <xdr:spPr>
        <a:xfrm flipV="1">
          <a:off x="12560300" y="6112383"/>
          <a:ext cx="762000" cy="3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117782</xdr:rowOff>
    </xdr:from>
    <xdr:to>
      <xdr:col>60</xdr:col>
      <xdr:colOff>123825</xdr:colOff>
      <xdr:row>32</xdr:row>
      <xdr:rowOff>47932</xdr:rowOff>
    </xdr:to>
    <xdr:sp macro="" textlink="">
      <xdr:nvSpPr>
        <xdr:cNvPr id="155" name="楕円 154">
          <a:extLst>
            <a:ext uri="{FF2B5EF4-FFF2-40B4-BE49-F238E27FC236}">
              <a16:creationId xmlns:a16="http://schemas.microsoft.com/office/drawing/2014/main" id="{39281F4A-D2E8-42A3-AE66-A3A0541F1AA6}"/>
            </a:ext>
          </a:extLst>
        </xdr:cNvPr>
        <xdr:cNvSpPr/>
      </xdr:nvSpPr>
      <xdr:spPr>
        <a:xfrm>
          <a:off x="11747500" y="62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64590</xdr:rowOff>
    </xdr:from>
    <xdr:to>
      <xdr:col>64</xdr:col>
      <xdr:colOff>73025</xdr:colOff>
      <xdr:row>31</xdr:row>
      <xdr:rowOff>168582</xdr:rowOff>
    </xdr:to>
    <xdr:cxnSp macro="">
      <xdr:nvCxnSpPr>
        <xdr:cNvPr id="156" name="直線コネクタ 155">
          <a:extLst>
            <a:ext uri="{FF2B5EF4-FFF2-40B4-BE49-F238E27FC236}">
              <a16:creationId xmlns:a16="http://schemas.microsoft.com/office/drawing/2014/main" id="{C1857596-C33F-4592-8797-692E31FFB944}"/>
            </a:ext>
          </a:extLst>
        </xdr:cNvPr>
        <xdr:cNvCxnSpPr/>
      </xdr:nvCxnSpPr>
      <xdr:spPr>
        <a:xfrm flipV="1">
          <a:off x="11798300" y="6151065"/>
          <a:ext cx="762000" cy="10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7" name="n_1aveValue債務償還比率">
          <a:extLst>
            <a:ext uri="{FF2B5EF4-FFF2-40B4-BE49-F238E27FC236}">
              <a16:creationId xmlns:a16="http://schemas.microsoft.com/office/drawing/2014/main" id="{F046DFCD-1B0D-48E9-A4CD-6687540AACF1}"/>
            </a:ext>
          </a:extLst>
        </xdr:cNvPr>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58" name="n_2aveValue債務償還比率">
          <a:extLst>
            <a:ext uri="{FF2B5EF4-FFF2-40B4-BE49-F238E27FC236}">
              <a16:creationId xmlns:a16="http://schemas.microsoft.com/office/drawing/2014/main" id="{E4E90842-0D2A-498D-844A-940677DF9F98}"/>
            </a:ext>
          </a:extLst>
        </xdr:cNvPr>
        <xdr:cNvSpPr txBox="1"/>
      </xdr:nvSpPr>
      <xdr:spPr>
        <a:xfrm>
          <a:off x="13087427" y="62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59" name="n_3aveValue債務償還比率">
          <a:extLst>
            <a:ext uri="{FF2B5EF4-FFF2-40B4-BE49-F238E27FC236}">
              <a16:creationId xmlns:a16="http://schemas.microsoft.com/office/drawing/2014/main" id="{21A0DC1C-CBD7-405E-9E45-5E0ECB990C04}"/>
            </a:ext>
          </a:extLst>
        </xdr:cNvPr>
        <xdr:cNvSpPr txBox="1"/>
      </xdr:nvSpPr>
      <xdr:spPr>
        <a:xfrm>
          <a:off x="12325427" y="628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60" name="n_4aveValue債務償還比率">
          <a:extLst>
            <a:ext uri="{FF2B5EF4-FFF2-40B4-BE49-F238E27FC236}">
              <a16:creationId xmlns:a16="http://schemas.microsoft.com/office/drawing/2014/main" id="{BADF6830-425C-42E9-83A8-77BF4F7C06B5}"/>
            </a:ext>
          </a:extLst>
        </xdr:cNvPr>
        <xdr:cNvSpPr txBox="1"/>
      </xdr:nvSpPr>
      <xdr:spPr>
        <a:xfrm>
          <a:off x="11563427" y="63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19638</xdr:rowOff>
    </xdr:from>
    <xdr:ext cx="469744" cy="259045"/>
    <xdr:sp macro="" textlink="">
      <xdr:nvSpPr>
        <xdr:cNvPr id="161" name="n_1mainValue債務償還比率">
          <a:extLst>
            <a:ext uri="{FF2B5EF4-FFF2-40B4-BE49-F238E27FC236}">
              <a16:creationId xmlns:a16="http://schemas.microsoft.com/office/drawing/2014/main" id="{8D8C9DC5-8ECF-4F69-9C42-6DFD440E966F}"/>
            </a:ext>
          </a:extLst>
        </xdr:cNvPr>
        <xdr:cNvSpPr txBox="1"/>
      </xdr:nvSpPr>
      <xdr:spPr>
        <a:xfrm>
          <a:off x="13836727" y="559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93235</xdr:rowOff>
    </xdr:from>
    <xdr:ext cx="469744" cy="259045"/>
    <xdr:sp macro="" textlink="">
      <xdr:nvSpPr>
        <xdr:cNvPr id="162" name="n_2mainValue債務償還比率">
          <a:extLst>
            <a:ext uri="{FF2B5EF4-FFF2-40B4-BE49-F238E27FC236}">
              <a16:creationId xmlns:a16="http://schemas.microsoft.com/office/drawing/2014/main" id="{CD7E8534-9506-409E-BD12-E6969CE7EA7D}"/>
            </a:ext>
          </a:extLst>
        </xdr:cNvPr>
        <xdr:cNvSpPr txBox="1"/>
      </xdr:nvSpPr>
      <xdr:spPr>
        <a:xfrm>
          <a:off x="13087427" y="583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131917</xdr:rowOff>
    </xdr:from>
    <xdr:ext cx="469744" cy="259045"/>
    <xdr:sp macro="" textlink="">
      <xdr:nvSpPr>
        <xdr:cNvPr id="163" name="n_3mainValue債務償還比率">
          <a:extLst>
            <a:ext uri="{FF2B5EF4-FFF2-40B4-BE49-F238E27FC236}">
              <a16:creationId xmlns:a16="http://schemas.microsoft.com/office/drawing/2014/main" id="{0D5AEE06-BDDF-4B95-AE66-3A137BDCD4ED}"/>
            </a:ext>
          </a:extLst>
        </xdr:cNvPr>
        <xdr:cNvSpPr txBox="1"/>
      </xdr:nvSpPr>
      <xdr:spPr>
        <a:xfrm>
          <a:off x="12325427" y="587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64459</xdr:rowOff>
    </xdr:from>
    <xdr:ext cx="469744" cy="259045"/>
    <xdr:sp macro="" textlink="">
      <xdr:nvSpPr>
        <xdr:cNvPr id="164" name="n_4mainValue債務償還比率">
          <a:extLst>
            <a:ext uri="{FF2B5EF4-FFF2-40B4-BE49-F238E27FC236}">
              <a16:creationId xmlns:a16="http://schemas.microsoft.com/office/drawing/2014/main" id="{4C48E3D7-CF17-4F22-AA57-F23845B1798B}"/>
            </a:ext>
          </a:extLst>
        </xdr:cNvPr>
        <xdr:cNvSpPr txBox="1"/>
      </xdr:nvSpPr>
      <xdr:spPr>
        <a:xfrm>
          <a:off x="11563427" y="59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76BF7C89-552B-4BF0-B4DC-CC7D6A247DB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E7324A0-993B-4326-A002-BCC396BC01A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D38715E7-B802-48D7-9CF7-3309FE2B35C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EB8696A-D9B2-4F62-BDF8-EEA36BC1105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D3E5DE7A-39DF-4932-B1B7-B7A9F599BF1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65B4264B-DA21-4ABD-95C5-6916EFA445A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F864EB4-94CA-4F2B-807D-579B2129E3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586A6C-4E9C-49F5-AAE6-EC4ED32B63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6585BE-3C93-4B9C-87D8-C356A03C3E1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80313F-F9B4-4CF2-8174-AA8DD932AFB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AE310B-846D-4D4C-9657-BD193E40E7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7FE6DB-68D6-428E-B7F6-A15D3C312EC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A2F4D5-3DD2-42D6-9239-576C8A11C4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3ABF20-C4E9-4738-861A-8526FD8E32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BC6092-E594-4380-A04B-9CD3648588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60374E-18A1-485F-A02E-94577FF2AE9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090AC2-5917-4A0C-8649-D9D4FF0D8C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9DBA68-101F-4C39-A6A5-FB863EE35D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9ED0FB-CAB1-42BC-B11D-4EB46FA0CA9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DD37D7-37E1-41DF-B5B1-4CCE9064C3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CD8EB92-293C-44F6-B0AD-DF2CC6B7BBD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9AC9F78-9B66-4EE7-99BB-FB6C6DDBEB2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183D7E-4897-4473-85E4-82F5308638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8AC4CA5-31D9-4B14-8824-DD3A14A157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D2C793-0A8E-47E5-A6EC-AC409D961EE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9DC0ABD-3E19-463E-AC1F-0D3F1E19E1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185328-347A-43AA-86EB-A22482CE51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BA63D10-6950-4861-8ABD-5C74E6C90BF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3DC4AE-0E32-4CF2-B312-67045301235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88A9243-F053-4FC9-9D5D-A914B5765E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E303EA3-FC9B-4245-90CE-E08D65B0659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7CCA2E-3462-452C-962B-1AC1ECB2A9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AEE5FA-F7C0-4C10-81EC-7EFB9FD60BF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BD1B6C6-6D07-4951-9E95-233F42E657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08951A3-954C-4081-A48B-859B476C24C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3CA21B7-D056-4A11-BD9F-5A573453487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EDC4B62-8A9A-469D-9AFE-1714309ADA7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70F83D-A3B2-4DF9-9A78-1ED13DE1F2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FC5EC70-5BC8-4DAE-AC9C-8AC50B70300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8136C2-273E-4959-9DE3-AD1B3F6545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84F8804-728F-481F-805C-7F145BDA778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7B9958E-7526-4E70-B9DF-54CCE135C2A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32C8101-AA36-4142-9849-EEE614E406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93A44AD-C782-4E4D-90A1-D7FFF83353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A53D14-F1A0-424F-B087-1AEBDA8CBB6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FA3F49-8A15-421B-A403-B12BC8F6317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B4D902D-3FCC-49B3-A363-D98A4288BB4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1F78B9-8500-4DB7-831F-58229F260AA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B91BED8-6CAA-4001-8E8C-3F7FBBE93F6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3C561E2-E3CD-428E-922D-EC913AE5AC1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5F2376E-14A3-4DE4-A2DC-5616C1A204A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76781ED-C931-4D28-B4AE-81D840C61F1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EFD9A96-EC98-4210-BB19-DE03ACF83EE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B16B272-D79E-4C8F-B0C9-D5AE14C83F0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1351093-C8B1-4D71-9A12-CDA17EF6A5C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A30E353-E4FA-403E-A59B-98FEC2AC193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FDF1CBD-C86C-4B83-9301-B9BFD98629C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51567F6-A86C-482C-A11E-2DB3920DE58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5F3FF7E-7B7A-4AB4-82C7-4EF12F805DA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81EBCBD-C844-4C34-B3E2-7A9A856BA35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34F5D2E-0AE3-4727-9812-655721E853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B3391030-E87E-4D20-9E00-0CF30E5A199D}"/>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0F5DA648-542F-499E-A32E-D9C9AD6B1CC1}"/>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E54603C3-2604-4EEE-A791-75227E248945}"/>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B0E29919-18B1-41E8-BC6A-F61898AFE6DA}"/>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021A16C9-79AC-458A-82EE-FAC9053B0393}"/>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CED37FF6-2FE9-49C4-AB26-EE966071E4B4}"/>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F3463A7F-10FB-4D7D-9FD2-52AC370049A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4882E8F7-5278-4F9E-98D1-E099019777CA}"/>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9D8BEBEC-0D15-455E-B168-C5D93FCD5717}"/>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24744509-9774-4118-AC90-00DBCEF7D041}"/>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86A91614-8EA2-49C5-806D-94D8B4443AF5}"/>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88F0AF1-F21F-419A-A2F6-D00CB74C92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BBF3E3E-9BA6-42C9-AB93-236D4629650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B4AEED-3AE9-4883-BC7F-A29964FC2CC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7DDD32-ECC6-4D27-B779-A82388869E5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B96D6CC-B31E-4404-AA30-CBC9A0C878E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33020</xdr:rowOff>
    </xdr:from>
    <xdr:to>
      <xdr:col>24</xdr:col>
      <xdr:colOff>114300</xdr:colOff>
      <xdr:row>38</xdr:row>
      <xdr:rowOff>134620</xdr:rowOff>
    </xdr:to>
    <xdr:sp macro="" textlink="">
      <xdr:nvSpPr>
        <xdr:cNvPr id="73" name="楕円 72">
          <a:extLst>
            <a:ext uri="{FF2B5EF4-FFF2-40B4-BE49-F238E27FC236}">
              <a16:creationId xmlns:a16="http://schemas.microsoft.com/office/drawing/2014/main" id="{04AE6984-7E09-4788-BC40-9299ED1AAC7C}"/>
            </a:ext>
          </a:extLst>
        </xdr:cNvPr>
        <xdr:cNvSpPr/>
      </xdr:nvSpPr>
      <xdr:spPr>
        <a:xfrm>
          <a:off x="4584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11447</xdr:rowOff>
    </xdr:from>
    <xdr:ext cx="405111" cy="259045"/>
    <xdr:sp macro="" textlink="">
      <xdr:nvSpPr>
        <xdr:cNvPr id="74" name="【道路】&#10;有形固定資産減価償却率該当値テキスト">
          <a:extLst>
            <a:ext uri="{FF2B5EF4-FFF2-40B4-BE49-F238E27FC236}">
              <a16:creationId xmlns:a16="http://schemas.microsoft.com/office/drawing/2014/main" id="{BB378AD7-FE29-42C4-909D-E5A3D49EA6BD}"/>
            </a:ext>
          </a:extLst>
        </xdr:cNvPr>
        <xdr:cNvSpPr txBox="1"/>
      </xdr:nvSpPr>
      <xdr:spPr>
        <a:xfrm>
          <a:off x="4673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a:extLst>
            <a:ext uri="{FF2B5EF4-FFF2-40B4-BE49-F238E27FC236}">
              <a16:creationId xmlns:a16="http://schemas.microsoft.com/office/drawing/2014/main" id="{4963E9B0-2482-418B-800F-FB0A24AF7760}"/>
            </a:ext>
          </a:extLst>
        </xdr:cNvPr>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83820</xdr:rowOff>
    </xdr:to>
    <xdr:cxnSp macro="">
      <xdr:nvCxnSpPr>
        <xdr:cNvPr id="76" name="直線コネクタ 75">
          <a:extLst>
            <a:ext uri="{FF2B5EF4-FFF2-40B4-BE49-F238E27FC236}">
              <a16:creationId xmlns:a16="http://schemas.microsoft.com/office/drawing/2014/main" id="{65441E6D-F6AF-4CBB-94BA-3B6C0CB9338E}"/>
            </a:ext>
          </a:extLst>
        </xdr:cNvPr>
        <xdr:cNvCxnSpPr/>
      </xdr:nvCxnSpPr>
      <xdr:spPr>
        <a:xfrm>
          <a:off x="3797300" y="6576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a:extLst>
            <a:ext uri="{FF2B5EF4-FFF2-40B4-BE49-F238E27FC236}">
              <a16:creationId xmlns:a16="http://schemas.microsoft.com/office/drawing/2014/main" id="{005237B4-BB26-494B-AF13-8DFE0110F62A}"/>
            </a:ext>
          </a:extLst>
        </xdr:cNvPr>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60960</xdr:rowOff>
    </xdr:to>
    <xdr:cxnSp macro="">
      <xdr:nvCxnSpPr>
        <xdr:cNvPr id="78" name="直線コネクタ 77">
          <a:extLst>
            <a:ext uri="{FF2B5EF4-FFF2-40B4-BE49-F238E27FC236}">
              <a16:creationId xmlns:a16="http://schemas.microsoft.com/office/drawing/2014/main" id="{538407A0-C950-4BB8-845E-724FD17F2C21}"/>
            </a:ext>
          </a:extLst>
        </xdr:cNvPr>
        <xdr:cNvCxnSpPr/>
      </xdr:nvCxnSpPr>
      <xdr:spPr>
        <a:xfrm>
          <a:off x="2908300" y="6537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114935</xdr:rowOff>
    </xdr:from>
    <xdr:to>
      <xdr:col>10</xdr:col>
      <xdr:colOff>165100</xdr:colOff>
      <xdr:row>38</xdr:row>
      <xdr:rowOff>45085</xdr:rowOff>
    </xdr:to>
    <xdr:sp macro="" textlink="">
      <xdr:nvSpPr>
        <xdr:cNvPr id="79" name="楕円 78">
          <a:extLst>
            <a:ext uri="{FF2B5EF4-FFF2-40B4-BE49-F238E27FC236}">
              <a16:creationId xmlns:a16="http://schemas.microsoft.com/office/drawing/2014/main" id="{4167E488-1483-4722-B9A3-357F69880506}"/>
            </a:ext>
          </a:extLst>
        </xdr:cNvPr>
        <xdr:cNvSpPr/>
      </xdr:nvSpPr>
      <xdr:spPr>
        <a:xfrm>
          <a:off x="1968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165735</xdr:rowOff>
    </xdr:from>
    <xdr:to>
      <xdr:col>15</xdr:col>
      <xdr:colOff>50800</xdr:colOff>
      <xdr:row>38</xdr:row>
      <xdr:rowOff>22860</xdr:rowOff>
    </xdr:to>
    <xdr:cxnSp macro="">
      <xdr:nvCxnSpPr>
        <xdr:cNvPr id="80" name="直線コネクタ 79">
          <a:extLst>
            <a:ext uri="{FF2B5EF4-FFF2-40B4-BE49-F238E27FC236}">
              <a16:creationId xmlns:a16="http://schemas.microsoft.com/office/drawing/2014/main" id="{C9271D10-7171-4B36-A655-5EEC1E573747}"/>
            </a:ext>
          </a:extLst>
        </xdr:cNvPr>
        <xdr:cNvCxnSpPr/>
      </xdr:nvCxnSpPr>
      <xdr:spPr>
        <a:xfrm>
          <a:off x="2019300" y="6509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95885</xdr:rowOff>
    </xdr:from>
    <xdr:to>
      <xdr:col>6</xdr:col>
      <xdr:colOff>38100</xdr:colOff>
      <xdr:row>38</xdr:row>
      <xdr:rowOff>26035</xdr:rowOff>
    </xdr:to>
    <xdr:sp macro="" textlink="">
      <xdr:nvSpPr>
        <xdr:cNvPr id="81" name="楕円 80">
          <a:extLst>
            <a:ext uri="{FF2B5EF4-FFF2-40B4-BE49-F238E27FC236}">
              <a16:creationId xmlns:a16="http://schemas.microsoft.com/office/drawing/2014/main" id="{6874EA50-6436-4391-A258-15A23D80CC26}"/>
            </a:ext>
          </a:extLst>
        </xdr:cNvPr>
        <xdr:cNvSpPr/>
      </xdr:nvSpPr>
      <xdr:spPr>
        <a:xfrm>
          <a:off x="1079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146685</xdr:rowOff>
    </xdr:from>
    <xdr:to>
      <xdr:col>10</xdr:col>
      <xdr:colOff>114300</xdr:colOff>
      <xdr:row>37</xdr:row>
      <xdr:rowOff>165735</xdr:rowOff>
    </xdr:to>
    <xdr:cxnSp macro="">
      <xdr:nvCxnSpPr>
        <xdr:cNvPr id="82" name="直線コネクタ 81">
          <a:extLst>
            <a:ext uri="{FF2B5EF4-FFF2-40B4-BE49-F238E27FC236}">
              <a16:creationId xmlns:a16="http://schemas.microsoft.com/office/drawing/2014/main" id="{FBB02DD8-F6E6-4964-9E0F-CAC2879C7D86}"/>
            </a:ext>
          </a:extLst>
        </xdr:cNvPr>
        <xdr:cNvCxnSpPr/>
      </xdr:nvCxnSpPr>
      <xdr:spPr>
        <a:xfrm>
          <a:off x="1130300" y="64903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6A87FBCB-BC54-450A-AFB0-5A78BF2440C0}"/>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BA2628FD-A52A-4478-9480-0ADEDB02851C}"/>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2BC9A6A1-9775-4C62-B9DA-27C8E815265B}"/>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EFA19D16-A588-41F8-B973-CB922D4FFE9A}"/>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7" name="n_1mainValue【道路】&#10;有形固定資産減価償却率">
          <a:extLst>
            <a:ext uri="{FF2B5EF4-FFF2-40B4-BE49-F238E27FC236}">
              <a16:creationId xmlns:a16="http://schemas.microsoft.com/office/drawing/2014/main" id="{DA394FFC-A393-4D1D-A40E-AD41616EC492}"/>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8" name="n_2mainValue【道路】&#10;有形固定資産減価償却率">
          <a:extLst>
            <a:ext uri="{FF2B5EF4-FFF2-40B4-BE49-F238E27FC236}">
              <a16:creationId xmlns:a16="http://schemas.microsoft.com/office/drawing/2014/main" id="{17F66378-C90D-47B8-8D8E-2A2F04DBCB2E}"/>
            </a:ext>
          </a:extLst>
        </xdr:cNvPr>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9" name="n_3mainValue【道路】&#10;有形固定資産減価償却率">
          <a:extLst>
            <a:ext uri="{FF2B5EF4-FFF2-40B4-BE49-F238E27FC236}">
              <a16:creationId xmlns:a16="http://schemas.microsoft.com/office/drawing/2014/main" id="{324E5C29-EE74-4564-BBE4-81C8E9C97A13}"/>
            </a:ext>
          </a:extLst>
        </xdr:cNvPr>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17162</xdr:rowOff>
    </xdr:from>
    <xdr:ext cx="405111" cy="259045"/>
    <xdr:sp macro="" textlink="">
      <xdr:nvSpPr>
        <xdr:cNvPr id="90" name="n_4mainValue【道路】&#10;有形固定資産減価償却率">
          <a:extLst>
            <a:ext uri="{FF2B5EF4-FFF2-40B4-BE49-F238E27FC236}">
              <a16:creationId xmlns:a16="http://schemas.microsoft.com/office/drawing/2014/main" id="{DB6CD248-2256-45C5-9583-EEE9CFD10E03}"/>
            </a:ext>
          </a:extLst>
        </xdr:cNvPr>
        <xdr:cNvSpPr txBox="1"/>
      </xdr:nvSpPr>
      <xdr:spPr>
        <a:xfrm>
          <a:off x="927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51BCCE2-9D4D-4A27-ACA6-A137F94E58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F7AC0FA-3CB4-4505-BE59-E5C0142499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3EC2F43-FC19-4B59-87A2-365FBCCFD2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7993E9A-E900-47F4-B64C-1FFB866AAAD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0E14BC2-9F1C-4E6E-B33F-137B8EC3FE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0E2904E-531C-40FD-970A-68956121D24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AFFCAF4-8AE0-4596-91C6-9A6D300E47E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043D372-E749-4F9E-B4AA-D7B68A0F600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8F1C12B-1924-4AD3-B502-632B1C56732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B7FC09F-D92E-40BB-8863-922626CD26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D728354-F9BD-4A0C-821A-B41625685DA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35FD341-1B45-40E4-8743-6BAD7DB383D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94C6600-5ACA-4FDA-B84A-D83E518C549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620F42E-E03C-4FE5-A254-18ADFC8192A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871C78F-7E51-41C6-9E56-B402B6B2181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90655A2-3809-4C47-ACC5-0416FFE5E8D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4A7277C-28EF-44F3-A765-C6FC7E5C47A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56DC58D-E3F4-4155-BA16-1DD2EEDDBDE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63B69A8-31F3-4FCD-A34B-DAF08FE610D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541ACC1A-E3D5-4426-B3ED-A9C884688CD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EC75773-3D02-473F-B37A-BAA2814DD33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28C65B9-FE32-42A6-AC46-BF95F7B7764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05A0AC4-A8CF-42AC-AC61-E4A4902D4B3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8A954D22-463F-4679-B5C2-66DD374C3B76}"/>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362CA3A5-D768-4AD9-9710-5BE6A8A72949}"/>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52DF1217-9033-4739-B3EA-1E3EECB2C723}"/>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6AE521F7-3FBD-4D8C-93A1-4A9762630F8F}"/>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73370000-E7E2-43CD-8FF1-452A926C72A8}"/>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D7D2B59E-0722-48E8-9B4B-193C7D546EF4}"/>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859B715F-5878-4618-9E06-6D5E7D88C5AC}"/>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2D8A2AE0-B611-4425-9833-9DDC98B97F7D}"/>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D887B4E0-D7E5-4D4D-AAB2-66C0CD3C8C82}"/>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36C4E12B-C80B-4C37-A9A8-5795EA72AD19}"/>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8C7F1F34-A057-4B8A-9470-D62EE072E0E5}"/>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2512A6A-18A5-409C-BE57-0F6D0F084F8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1265749-7BFF-4C7E-808C-ABD86EC90E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123003A-5563-47A7-988B-C58E9F82FE8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39599FC-220C-4A33-B5F0-B616BC8EB6B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D45C7A3-4CA4-413D-9CF6-21B7BF3D978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155911</xdr:rowOff>
    </xdr:from>
    <xdr:to>
      <xdr:col>55</xdr:col>
      <xdr:colOff>50800</xdr:colOff>
      <xdr:row>39</xdr:row>
      <xdr:rowOff>86061</xdr:rowOff>
    </xdr:to>
    <xdr:sp macro="" textlink="">
      <xdr:nvSpPr>
        <xdr:cNvPr id="130" name="楕円 129">
          <a:extLst>
            <a:ext uri="{FF2B5EF4-FFF2-40B4-BE49-F238E27FC236}">
              <a16:creationId xmlns:a16="http://schemas.microsoft.com/office/drawing/2014/main" id="{2D1917E7-B6DB-4760-B687-D45B8A18BBBA}"/>
            </a:ext>
          </a:extLst>
        </xdr:cNvPr>
        <xdr:cNvSpPr/>
      </xdr:nvSpPr>
      <xdr:spPr>
        <a:xfrm>
          <a:off x="10426700" y="66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134338</xdr:rowOff>
    </xdr:from>
    <xdr:ext cx="534377" cy="259045"/>
    <xdr:sp macro="" textlink="">
      <xdr:nvSpPr>
        <xdr:cNvPr id="131" name="【道路】&#10;一人当たり延長該当値テキスト">
          <a:extLst>
            <a:ext uri="{FF2B5EF4-FFF2-40B4-BE49-F238E27FC236}">
              <a16:creationId xmlns:a16="http://schemas.microsoft.com/office/drawing/2014/main" id="{46575EDC-0D2F-46D7-BA5E-CFC05D0C992B}"/>
            </a:ext>
          </a:extLst>
        </xdr:cNvPr>
        <xdr:cNvSpPr txBox="1"/>
      </xdr:nvSpPr>
      <xdr:spPr>
        <a:xfrm>
          <a:off x="10515600" y="664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165722</xdr:rowOff>
    </xdr:from>
    <xdr:to>
      <xdr:col>50</xdr:col>
      <xdr:colOff>165100</xdr:colOff>
      <xdr:row>39</xdr:row>
      <xdr:rowOff>95872</xdr:rowOff>
    </xdr:to>
    <xdr:sp macro="" textlink="">
      <xdr:nvSpPr>
        <xdr:cNvPr id="132" name="楕円 131">
          <a:extLst>
            <a:ext uri="{FF2B5EF4-FFF2-40B4-BE49-F238E27FC236}">
              <a16:creationId xmlns:a16="http://schemas.microsoft.com/office/drawing/2014/main" id="{4CDEFCF0-4B4D-46DD-8FB5-89494B9D6CFD}"/>
            </a:ext>
          </a:extLst>
        </xdr:cNvPr>
        <xdr:cNvSpPr/>
      </xdr:nvSpPr>
      <xdr:spPr>
        <a:xfrm>
          <a:off x="9588500" y="66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35261</xdr:rowOff>
    </xdr:from>
    <xdr:to>
      <xdr:col>55</xdr:col>
      <xdr:colOff>0</xdr:colOff>
      <xdr:row>39</xdr:row>
      <xdr:rowOff>45072</xdr:rowOff>
    </xdr:to>
    <xdr:cxnSp macro="">
      <xdr:nvCxnSpPr>
        <xdr:cNvPr id="133" name="直線コネクタ 132">
          <a:extLst>
            <a:ext uri="{FF2B5EF4-FFF2-40B4-BE49-F238E27FC236}">
              <a16:creationId xmlns:a16="http://schemas.microsoft.com/office/drawing/2014/main" id="{0289F262-6983-4F59-BFF3-F75BA1A08B93}"/>
            </a:ext>
          </a:extLst>
        </xdr:cNvPr>
        <xdr:cNvCxnSpPr/>
      </xdr:nvCxnSpPr>
      <xdr:spPr>
        <a:xfrm flipV="1">
          <a:off x="9639300" y="6721811"/>
          <a:ext cx="8382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1550</xdr:rowOff>
    </xdr:from>
    <xdr:to>
      <xdr:col>46</xdr:col>
      <xdr:colOff>38100</xdr:colOff>
      <xdr:row>39</xdr:row>
      <xdr:rowOff>103150</xdr:rowOff>
    </xdr:to>
    <xdr:sp macro="" textlink="">
      <xdr:nvSpPr>
        <xdr:cNvPr id="134" name="楕円 133">
          <a:extLst>
            <a:ext uri="{FF2B5EF4-FFF2-40B4-BE49-F238E27FC236}">
              <a16:creationId xmlns:a16="http://schemas.microsoft.com/office/drawing/2014/main" id="{57ACBE86-C0FC-4235-8A7F-37B690A7CEC0}"/>
            </a:ext>
          </a:extLst>
        </xdr:cNvPr>
        <xdr:cNvSpPr/>
      </xdr:nvSpPr>
      <xdr:spPr>
        <a:xfrm>
          <a:off x="8699500" y="66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45072</xdr:rowOff>
    </xdr:from>
    <xdr:to>
      <xdr:col>50</xdr:col>
      <xdr:colOff>114300</xdr:colOff>
      <xdr:row>39</xdr:row>
      <xdr:rowOff>52350</xdr:rowOff>
    </xdr:to>
    <xdr:cxnSp macro="">
      <xdr:nvCxnSpPr>
        <xdr:cNvPr id="135" name="直線コネクタ 134">
          <a:extLst>
            <a:ext uri="{FF2B5EF4-FFF2-40B4-BE49-F238E27FC236}">
              <a16:creationId xmlns:a16="http://schemas.microsoft.com/office/drawing/2014/main" id="{18B3F780-0053-4F56-B9EA-94B56189A210}"/>
            </a:ext>
          </a:extLst>
        </xdr:cNvPr>
        <xdr:cNvCxnSpPr/>
      </xdr:nvCxnSpPr>
      <xdr:spPr>
        <a:xfrm flipV="1">
          <a:off x="8750300" y="6731622"/>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8789</xdr:rowOff>
    </xdr:from>
    <xdr:to>
      <xdr:col>41</xdr:col>
      <xdr:colOff>101600</xdr:colOff>
      <xdr:row>39</xdr:row>
      <xdr:rowOff>110389</xdr:rowOff>
    </xdr:to>
    <xdr:sp macro="" textlink="">
      <xdr:nvSpPr>
        <xdr:cNvPr id="136" name="楕円 135">
          <a:extLst>
            <a:ext uri="{FF2B5EF4-FFF2-40B4-BE49-F238E27FC236}">
              <a16:creationId xmlns:a16="http://schemas.microsoft.com/office/drawing/2014/main" id="{CF8844C1-F13A-44EC-BBB5-B2A9CA4C42BD}"/>
            </a:ext>
          </a:extLst>
        </xdr:cNvPr>
        <xdr:cNvSpPr/>
      </xdr:nvSpPr>
      <xdr:spPr>
        <a:xfrm>
          <a:off x="7810500" y="66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52350</xdr:rowOff>
    </xdr:from>
    <xdr:to>
      <xdr:col>45</xdr:col>
      <xdr:colOff>177800</xdr:colOff>
      <xdr:row>39</xdr:row>
      <xdr:rowOff>59589</xdr:rowOff>
    </xdr:to>
    <xdr:cxnSp macro="">
      <xdr:nvCxnSpPr>
        <xdr:cNvPr id="137" name="直線コネクタ 136">
          <a:extLst>
            <a:ext uri="{FF2B5EF4-FFF2-40B4-BE49-F238E27FC236}">
              <a16:creationId xmlns:a16="http://schemas.microsoft.com/office/drawing/2014/main" id="{6D8A00EC-A764-49C7-A506-BE52A0344920}"/>
            </a:ext>
          </a:extLst>
        </xdr:cNvPr>
        <xdr:cNvCxnSpPr/>
      </xdr:nvCxnSpPr>
      <xdr:spPr>
        <a:xfrm flipV="1">
          <a:off x="7861300" y="673890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14675</xdr:rowOff>
    </xdr:from>
    <xdr:to>
      <xdr:col>36</xdr:col>
      <xdr:colOff>165100</xdr:colOff>
      <xdr:row>39</xdr:row>
      <xdr:rowOff>116275</xdr:rowOff>
    </xdr:to>
    <xdr:sp macro="" textlink="">
      <xdr:nvSpPr>
        <xdr:cNvPr id="138" name="楕円 137">
          <a:extLst>
            <a:ext uri="{FF2B5EF4-FFF2-40B4-BE49-F238E27FC236}">
              <a16:creationId xmlns:a16="http://schemas.microsoft.com/office/drawing/2014/main" id="{9CE6093A-6DDC-41EA-9024-70525DE9F2EA}"/>
            </a:ext>
          </a:extLst>
        </xdr:cNvPr>
        <xdr:cNvSpPr/>
      </xdr:nvSpPr>
      <xdr:spPr>
        <a:xfrm>
          <a:off x="6921500" y="67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59589</xdr:rowOff>
    </xdr:from>
    <xdr:to>
      <xdr:col>41</xdr:col>
      <xdr:colOff>50800</xdr:colOff>
      <xdr:row>39</xdr:row>
      <xdr:rowOff>65475</xdr:rowOff>
    </xdr:to>
    <xdr:cxnSp macro="">
      <xdr:nvCxnSpPr>
        <xdr:cNvPr id="139" name="直線コネクタ 138">
          <a:extLst>
            <a:ext uri="{FF2B5EF4-FFF2-40B4-BE49-F238E27FC236}">
              <a16:creationId xmlns:a16="http://schemas.microsoft.com/office/drawing/2014/main" id="{A604B34C-AF18-4112-A45E-4C28E297713D}"/>
            </a:ext>
          </a:extLst>
        </xdr:cNvPr>
        <xdr:cNvCxnSpPr/>
      </xdr:nvCxnSpPr>
      <xdr:spPr>
        <a:xfrm flipV="1">
          <a:off x="6972300" y="6746139"/>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64912DC7-85D6-4D60-B3E5-1D00C79E7534}"/>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4E3BCA0F-2C86-4D71-867E-D40984D7C78F}"/>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8021BD0C-5668-43F8-AE23-0B6759007A93}"/>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11A1A887-6DC5-468F-A8AD-F8B8335555EA}"/>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86999</xdr:rowOff>
    </xdr:from>
    <xdr:ext cx="534377" cy="259045"/>
    <xdr:sp macro="" textlink="">
      <xdr:nvSpPr>
        <xdr:cNvPr id="144" name="n_1mainValue【道路】&#10;一人当たり延長">
          <a:extLst>
            <a:ext uri="{FF2B5EF4-FFF2-40B4-BE49-F238E27FC236}">
              <a16:creationId xmlns:a16="http://schemas.microsoft.com/office/drawing/2014/main" id="{262AF979-E6F2-485D-9647-C9218B94954E}"/>
            </a:ext>
          </a:extLst>
        </xdr:cNvPr>
        <xdr:cNvSpPr txBox="1"/>
      </xdr:nvSpPr>
      <xdr:spPr>
        <a:xfrm>
          <a:off x="9359411" y="677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94277</xdr:rowOff>
    </xdr:from>
    <xdr:ext cx="534377" cy="259045"/>
    <xdr:sp macro="" textlink="">
      <xdr:nvSpPr>
        <xdr:cNvPr id="145" name="n_2mainValue【道路】&#10;一人当たり延長">
          <a:extLst>
            <a:ext uri="{FF2B5EF4-FFF2-40B4-BE49-F238E27FC236}">
              <a16:creationId xmlns:a16="http://schemas.microsoft.com/office/drawing/2014/main" id="{84F51E21-A5D2-4786-8720-0ECEF2F91798}"/>
            </a:ext>
          </a:extLst>
        </xdr:cNvPr>
        <xdr:cNvSpPr txBox="1"/>
      </xdr:nvSpPr>
      <xdr:spPr>
        <a:xfrm>
          <a:off x="8483111" y="67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101516</xdr:rowOff>
    </xdr:from>
    <xdr:ext cx="534377" cy="259045"/>
    <xdr:sp macro="" textlink="">
      <xdr:nvSpPr>
        <xdr:cNvPr id="146" name="n_3mainValue【道路】&#10;一人当たり延長">
          <a:extLst>
            <a:ext uri="{FF2B5EF4-FFF2-40B4-BE49-F238E27FC236}">
              <a16:creationId xmlns:a16="http://schemas.microsoft.com/office/drawing/2014/main" id="{04EE8438-00D0-4305-84FF-B99E09BFE60F}"/>
            </a:ext>
          </a:extLst>
        </xdr:cNvPr>
        <xdr:cNvSpPr txBox="1"/>
      </xdr:nvSpPr>
      <xdr:spPr>
        <a:xfrm>
          <a:off x="7594111" y="67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107402</xdr:rowOff>
    </xdr:from>
    <xdr:ext cx="534377" cy="259045"/>
    <xdr:sp macro="" textlink="">
      <xdr:nvSpPr>
        <xdr:cNvPr id="147" name="n_4mainValue【道路】&#10;一人当たり延長">
          <a:extLst>
            <a:ext uri="{FF2B5EF4-FFF2-40B4-BE49-F238E27FC236}">
              <a16:creationId xmlns:a16="http://schemas.microsoft.com/office/drawing/2014/main" id="{1120DBE9-5891-4A08-A966-E7AF9E98046E}"/>
            </a:ext>
          </a:extLst>
        </xdr:cNvPr>
        <xdr:cNvSpPr txBox="1"/>
      </xdr:nvSpPr>
      <xdr:spPr>
        <a:xfrm>
          <a:off x="6705111" y="67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9168205-31E3-4FBC-BE01-CD1E320A09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DBDB696-A19A-4C56-9F8D-7957B78E4C1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B80B785-63C7-4318-8087-DD05F5942C3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5194279-65FD-4F71-B7C9-22CAF00E008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566B733-2698-403F-BE63-6E1B2ED1359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6F0B797-BC18-42DC-9841-709CC249AE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D3AF233E-BC5B-4867-891F-A40DB2CE1D3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892AC95-FE20-494A-BD91-DD8F3B26B6E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EA3993F-2F29-4067-BECF-AE19C8DC1D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D4AC7623-2180-480E-AE96-36317812E2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49EE6576-660C-4B09-BED3-77A7217382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A6D3B099-5859-4D6C-9E1F-FE33708D8FE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82D4160C-1351-4C8A-8C04-A03B108B80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7AD9C035-9486-41BF-B393-96BD8535D51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FAD78638-5F03-437B-9793-0C1898E243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B49BE5E7-E56E-4297-A9AE-81422307F5AB}"/>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FE4E57F9-4C0A-4024-80D7-4436C2A8C71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D3F70FA-C977-463F-8678-60BC5207DF1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48151D13-3B02-433C-B0C6-58FA58E3245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5C192BAF-7861-4C36-8FD3-1BA8E750A2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AEF23EF3-A020-4C96-9C25-315D99AEFF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5771FF8E-84A5-4395-993B-45D87A0F84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3D53027A-2C4F-4022-B359-513E6D70FAC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C957743-EF1B-482A-884F-1E217B0F80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5B3A19BD-6902-489B-A441-513B5DA985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64FE726F-67A8-42F9-8A0E-834B4DFD671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F205B1CE-DF61-45BD-A525-0A75B37009C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6B018B74-3E2C-4F62-B773-45317B00505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32DAD49B-49B9-494D-9C1B-E26AD339CB5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E761DD66-A138-4668-8F77-E89139D4A84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9F7FE9B2-354B-4E94-8253-9264A5FE8A8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9DF86FCF-4910-4BA4-9D9A-A9F1ABA2C5E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1A39D3A7-5D43-488C-933B-7B5DDA53A68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7DF66AC4-C10B-4DFF-9590-0E3F6F2E84A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EE1E0213-FC5A-4A6B-893E-9F0688181ED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791CF228-D148-4FFA-A56D-7E0694CC907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D1BCC917-6276-4C93-BB96-31881D96E78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CC3B349D-6F8A-41B5-AE97-FA09ABFE0D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B4BB7334-86DB-4639-8153-473A9696920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公営住宅】&#10;有形固定資産減価償却率グラフ枠">
          <a:extLst>
            <a:ext uri="{FF2B5EF4-FFF2-40B4-BE49-F238E27FC236}">
              <a16:creationId xmlns:a16="http://schemas.microsoft.com/office/drawing/2014/main" id="{E359D1CA-A7DA-49A3-B2D2-36E5C26984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188" name="直線コネクタ 187">
          <a:extLst>
            <a:ext uri="{FF2B5EF4-FFF2-40B4-BE49-F238E27FC236}">
              <a16:creationId xmlns:a16="http://schemas.microsoft.com/office/drawing/2014/main" id="{3A7C217B-59E0-4E9D-A6EB-EB536F36A6CD}"/>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9" name="【公営住宅】&#10;有形固定資産減価償却率最小値テキスト">
          <a:extLst>
            <a:ext uri="{FF2B5EF4-FFF2-40B4-BE49-F238E27FC236}">
              <a16:creationId xmlns:a16="http://schemas.microsoft.com/office/drawing/2014/main" id="{20623371-2184-42BD-BDC3-6573488C45F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0" name="直線コネクタ 189">
          <a:extLst>
            <a:ext uri="{FF2B5EF4-FFF2-40B4-BE49-F238E27FC236}">
              <a16:creationId xmlns:a16="http://schemas.microsoft.com/office/drawing/2014/main" id="{8D573482-885E-43EA-9FD9-73E068488F1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191" name="【公営住宅】&#10;有形固定資産減価償却率最大値テキスト">
          <a:extLst>
            <a:ext uri="{FF2B5EF4-FFF2-40B4-BE49-F238E27FC236}">
              <a16:creationId xmlns:a16="http://schemas.microsoft.com/office/drawing/2014/main" id="{C9E15B65-A366-4A8C-961D-F97BC10FE4A8}"/>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192" name="直線コネクタ 191">
          <a:extLst>
            <a:ext uri="{FF2B5EF4-FFF2-40B4-BE49-F238E27FC236}">
              <a16:creationId xmlns:a16="http://schemas.microsoft.com/office/drawing/2014/main" id="{082804B2-6787-4AAB-9585-F49CC813A27E}"/>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193" name="【公営住宅】&#10;有形固定資産減価償却率平均値テキスト">
          <a:extLst>
            <a:ext uri="{FF2B5EF4-FFF2-40B4-BE49-F238E27FC236}">
              <a16:creationId xmlns:a16="http://schemas.microsoft.com/office/drawing/2014/main" id="{17EBC938-03D7-43A2-99F7-7E5D725B981F}"/>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194" name="フローチャート: 判断 193">
          <a:extLst>
            <a:ext uri="{FF2B5EF4-FFF2-40B4-BE49-F238E27FC236}">
              <a16:creationId xmlns:a16="http://schemas.microsoft.com/office/drawing/2014/main" id="{F00D4F2C-CF63-4E98-9E69-7C0771C30F42}"/>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195" name="フローチャート: 判断 194">
          <a:extLst>
            <a:ext uri="{FF2B5EF4-FFF2-40B4-BE49-F238E27FC236}">
              <a16:creationId xmlns:a16="http://schemas.microsoft.com/office/drawing/2014/main" id="{5B74F429-5682-41D1-A8CB-B551D4993E3C}"/>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196" name="フローチャート: 判断 195">
          <a:extLst>
            <a:ext uri="{FF2B5EF4-FFF2-40B4-BE49-F238E27FC236}">
              <a16:creationId xmlns:a16="http://schemas.microsoft.com/office/drawing/2014/main" id="{F80D30D8-0CD9-44ED-8DFE-D5431CB93A4D}"/>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197" name="フローチャート: 判断 196">
          <a:extLst>
            <a:ext uri="{FF2B5EF4-FFF2-40B4-BE49-F238E27FC236}">
              <a16:creationId xmlns:a16="http://schemas.microsoft.com/office/drawing/2014/main" id="{8B409176-4CE1-4B64-BB50-DAD66F4B0D53}"/>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198" name="フローチャート: 判断 197">
          <a:extLst>
            <a:ext uri="{FF2B5EF4-FFF2-40B4-BE49-F238E27FC236}">
              <a16:creationId xmlns:a16="http://schemas.microsoft.com/office/drawing/2014/main" id="{9E21477B-BE08-4858-8C39-3BF598319185}"/>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C4C3C1F0-F9AC-4B4E-B4B0-8E54100C6C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D2C2D063-EE15-46AA-9B61-F91A36E4563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1A9A5A9-3F9C-48A6-BD53-0604A538CD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432301F9-A8FB-4073-A63B-52D07A730C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F26D23A-C9D6-4AAE-B207-C1DD9F3C1C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31114</xdr:rowOff>
    </xdr:from>
    <xdr:to>
      <xdr:col>24</xdr:col>
      <xdr:colOff>114300</xdr:colOff>
      <xdr:row>81</xdr:row>
      <xdr:rowOff>132714</xdr:rowOff>
    </xdr:to>
    <xdr:sp macro="" textlink="">
      <xdr:nvSpPr>
        <xdr:cNvPr id="204" name="楕円 203">
          <a:extLst>
            <a:ext uri="{FF2B5EF4-FFF2-40B4-BE49-F238E27FC236}">
              <a16:creationId xmlns:a16="http://schemas.microsoft.com/office/drawing/2014/main" id="{EA89ADDB-46AD-451B-A3AF-99DF2ECF66EE}"/>
            </a:ext>
          </a:extLst>
        </xdr:cNvPr>
        <xdr:cNvSpPr/>
      </xdr:nvSpPr>
      <xdr:spPr>
        <a:xfrm>
          <a:off x="45847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53991</xdr:rowOff>
    </xdr:from>
    <xdr:ext cx="405111" cy="259045"/>
    <xdr:sp macro="" textlink="">
      <xdr:nvSpPr>
        <xdr:cNvPr id="205" name="【公営住宅】&#10;有形固定資産減価償却率該当値テキスト">
          <a:extLst>
            <a:ext uri="{FF2B5EF4-FFF2-40B4-BE49-F238E27FC236}">
              <a16:creationId xmlns:a16="http://schemas.microsoft.com/office/drawing/2014/main" id="{4149B89C-A444-406D-9CA2-4AFEC084F14B}"/>
            </a:ext>
          </a:extLst>
        </xdr:cNvPr>
        <xdr:cNvSpPr txBox="1"/>
      </xdr:nvSpPr>
      <xdr:spPr>
        <a:xfrm>
          <a:off x="4673600"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206" name="楕円 205">
          <a:extLst>
            <a:ext uri="{FF2B5EF4-FFF2-40B4-BE49-F238E27FC236}">
              <a16:creationId xmlns:a16="http://schemas.microsoft.com/office/drawing/2014/main" id="{E5DB7EDB-518C-4F0C-97DD-1EF693B0CBC3}"/>
            </a:ext>
          </a:extLst>
        </xdr:cNvPr>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59055</xdr:rowOff>
    </xdr:from>
    <xdr:to>
      <xdr:col>24</xdr:col>
      <xdr:colOff>63500</xdr:colOff>
      <xdr:row>81</xdr:row>
      <xdr:rowOff>81914</xdr:rowOff>
    </xdr:to>
    <xdr:cxnSp macro="">
      <xdr:nvCxnSpPr>
        <xdr:cNvPr id="207" name="直線コネクタ 206">
          <a:extLst>
            <a:ext uri="{FF2B5EF4-FFF2-40B4-BE49-F238E27FC236}">
              <a16:creationId xmlns:a16="http://schemas.microsoft.com/office/drawing/2014/main" id="{4EF663DB-1742-476F-9C6E-0236F80C011E}"/>
            </a:ext>
          </a:extLst>
        </xdr:cNvPr>
        <xdr:cNvCxnSpPr/>
      </xdr:nvCxnSpPr>
      <xdr:spPr>
        <a:xfrm>
          <a:off x="3797300" y="139465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160655</xdr:rowOff>
    </xdr:from>
    <xdr:to>
      <xdr:col>15</xdr:col>
      <xdr:colOff>101600</xdr:colOff>
      <xdr:row>81</xdr:row>
      <xdr:rowOff>90805</xdr:rowOff>
    </xdr:to>
    <xdr:sp macro="" textlink="">
      <xdr:nvSpPr>
        <xdr:cNvPr id="208" name="楕円 207">
          <a:extLst>
            <a:ext uri="{FF2B5EF4-FFF2-40B4-BE49-F238E27FC236}">
              <a16:creationId xmlns:a16="http://schemas.microsoft.com/office/drawing/2014/main" id="{84A34AF7-36A3-40D4-BC4A-187FCC13196B}"/>
            </a:ext>
          </a:extLst>
        </xdr:cNvPr>
        <xdr:cNvSpPr/>
      </xdr:nvSpPr>
      <xdr:spPr>
        <a:xfrm>
          <a:off x="2857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40005</xdr:rowOff>
    </xdr:from>
    <xdr:to>
      <xdr:col>19</xdr:col>
      <xdr:colOff>177800</xdr:colOff>
      <xdr:row>81</xdr:row>
      <xdr:rowOff>59055</xdr:rowOff>
    </xdr:to>
    <xdr:cxnSp macro="">
      <xdr:nvCxnSpPr>
        <xdr:cNvPr id="209" name="直線コネクタ 208">
          <a:extLst>
            <a:ext uri="{FF2B5EF4-FFF2-40B4-BE49-F238E27FC236}">
              <a16:creationId xmlns:a16="http://schemas.microsoft.com/office/drawing/2014/main" id="{8789757D-3F59-4354-8B59-4F16A4C9800F}"/>
            </a:ext>
          </a:extLst>
        </xdr:cNvPr>
        <xdr:cNvCxnSpPr/>
      </xdr:nvCxnSpPr>
      <xdr:spPr>
        <a:xfrm>
          <a:off x="2908300" y="13927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10" name="楕円 209">
          <a:extLst>
            <a:ext uri="{FF2B5EF4-FFF2-40B4-BE49-F238E27FC236}">
              <a16:creationId xmlns:a16="http://schemas.microsoft.com/office/drawing/2014/main" id="{EE7CBBAE-BD37-4F5D-A887-C393DD7CA26A}"/>
            </a:ext>
          </a:extLst>
        </xdr:cNvPr>
        <xdr:cNvSpPr/>
      </xdr:nvSpPr>
      <xdr:spPr>
        <a:xfrm>
          <a:off x="1968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40005</xdr:rowOff>
    </xdr:from>
    <xdr:to>
      <xdr:col>15</xdr:col>
      <xdr:colOff>50800</xdr:colOff>
      <xdr:row>81</xdr:row>
      <xdr:rowOff>45720</xdr:rowOff>
    </xdr:to>
    <xdr:cxnSp macro="">
      <xdr:nvCxnSpPr>
        <xdr:cNvPr id="211" name="直線コネクタ 210">
          <a:extLst>
            <a:ext uri="{FF2B5EF4-FFF2-40B4-BE49-F238E27FC236}">
              <a16:creationId xmlns:a16="http://schemas.microsoft.com/office/drawing/2014/main" id="{93698800-0C58-4135-9239-63A6F03080AC}"/>
            </a:ext>
          </a:extLst>
        </xdr:cNvPr>
        <xdr:cNvCxnSpPr/>
      </xdr:nvCxnSpPr>
      <xdr:spPr>
        <a:xfrm flipV="1">
          <a:off x="2019300" y="139274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141605</xdr:rowOff>
    </xdr:from>
    <xdr:to>
      <xdr:col>6</xdr:col>
      <xdr:colOff>38100</xdr:colOff>
      <xdr:row>81</xdr:row>
      <xdr:rowOff>71755</xdr:rowOff>
    </xdr:to>
    <xdr:sp macro="" textlink="">
      <xdr:nvSpPr>
        <xdr:cNvPr id="212" name="楕円 211">
          <a:extLst>
            <a:ext uri="{FF2B5EF4-FFF2-40B4-BE49-F238E27FC236}">
              <a16:creationId xmlns:a16="http://schemas.microsoft.com/office/drawing/2014/main" id="{E6DC1ECB-5988-43E9-9088-2906E0C595D7}"/>
            </a:ext>
          </a:extLst>
        </xdr:cNvPr>
        <xdr:cNvSpPr/>
      </xdr:nvSpPr>
      <xdr:spPr>
        <a:xfrm>
          <a:off x="1079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20955</xdr:rowOff>
    </xdr:from>
    <xdr:to>
      <xdr:col>10</xdr:col>
      <xdr:colOff>114300</xdr:colOff>
      <xdr:row>81</xdr:row>
      <xdr:rowOff>45720</xdr:rowOff>
    </xdr:to>
    <xdr:cxnSp macro="">
      <xdr:nvCxnSpPr>
        <xdr:cNvPr id="213" name="直線コネクタ 212">
          <a:extLst>
            <a:ext uri="{FF2B5EF4-FFF2-40B4-BE49-F238E27FC236}">
              <a16:creationId xmlns:a16="http://schemas.microsoft.com/office/drawing/2014/main" id="{0249EB27-B551-4E6C-8924-4568F4B49EAE}"/>
            </a:ext>
          </a:extLst>
        </xdr:cNvPr>
        <xdr:cNvCxnSpPr/>
      </xdr:nvCxnSpPr>
      <xdr:spPr>
        <a:xfrm>
          <a:off x="1130300" y="139084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93363</xdr:rowOff>
    </xdr:from>
    <xdr:ext cx="405111" cy="259045"/>
    <xdr:sp macro="" textlink="">
      <xdr:nvSpPr>
        <xdr:cNvPr id="214" name="n_1aveValue【公営住宅】&#10;有形固定資産減価償却率">
          <a:extLst>
            <a:ext uri="{FF2B5EF4-FFF2-40B4-BE49-F238E27FC236}">
              <a16:creationId xmlns:a16="http://schemas.microsoft.com/office/drawing/2014/main" id="{DE0829AE-AB7C-417D-9493-AE62E167ECFF}"/>
            </a:ext>
          </a:extLst>
        </xdr:cNvPr>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215" name="n_2aveValue【公営住宅】&#10;有形固定資産減価償却率">
          <a:extLst>
            <a:ext uri="{FF2B5EF4-FFF2-40B4-BE49-F238E27FC236}">
              <a16:creationId xmlns:a16="http://schemas.microsoft.com/office/drawing/2014/main" id="{3FFC6260-5782-4AEE-9442-BFEAE67C3149}"/>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216" name="n_3aveValue【公営住宅】&#10;有形固定資産減価償却率">
          <a:extLst>
            <a:ext uri="{FF2B5EF4-FFF2-40B4-BE49-F238E27FC236}">
              <a16:creationId xmlns:a16="http://schemas.microsoft.com/office/drawing/2014/main" id="{B2DDFD42-6FFB-4B34-A683-C2C790CD7279}"/>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217" name="n_4aveValue【公営住宅】&#10;有形固定資産減価償却率">
          <a:extLst>
            <a:ext uri="{FF2B5EF4-FFF2-40B4-BE49-F238E27FC236}">
              <a16:creationId xmlns:a16="http://schemas.microsoft.com/office/drawing/2014/main" id="{6DB3DC37-6EC0-4118-B0F2-B535D70942AD}"/>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218" name="n_1mainValue【公営住宅】&#10;有形固定資産減価償却率">
          <a:extLst>
            <a:ext uri="{FF2B5EF4-FFF2-40B4-BE49-F238E27FC236}">
              <a16:creationId xmlns:a16="http://schemas.microsoft.com/office/drawing/2014/main" id="{2872B7BC-8E13-498C-9015-3774C00FCF54}"/>
            </a:ext>
          </a:extLst>
        </xdr:cNvPr>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107332</xdr:rowOff>
    </xdr:from>
    <xdr:ext cx="405111" cy="259045"/>
    <xdr:sp macro="" textlink="">
      <xdr:nvSpPr>
        <xdr:cNvPr id="219" name="n_2mainValue【公営住宅】&#10;有形固定資産減価償却率">
          <a:extLst>
            <a:ext uri="{FF2B5EF4-FFF2-40B4-BE49-F238E27FC236}">
              <a16:creationId xmlns:a16="http://schemas.microsoft.com/office/drawing/2014/main" id="{85426DCA-C883-4B35-82E5-79DB84414763}"/>
            </a:ext>
          </a:extLst>
        </xdr:cNvPr>
        <xdr:cNvSpPr txBox="1"/>
      </xdr:nvSpPr>
      <xdr:spPr>
        <a:xfrm>
          <a:off x="2705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20" name="n_3mainValue【公営住宅】&#10;有形固定資産減価償却率">
          <a:extLst>
            <a:ext uri="{FF2B5EF4-FFF2-40B4-BE49-F238E27FC236}">
              <a16:creationId xmlns:a16="http://schemas.microsoft.com/office/drawing/2014/main" id="{A14BD1C2-76A4-4927-9507-F58C0D093561}"/>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88282</xdr:rowOff>
    </xdr:from>
    <xdr:ext cx="405111" cy="259045"/>
    <xdr:sp macro="" textlink="">
      <xdr:nvSpPr>
        <xdr:cNvPr id="221" name="n_4mainValue【公営住宅】&#10;有形固定資産減価償却率">
          <a:extLst>
            <a:ext uri="{FF2B5EF4-FFF2-40B4-BE49-F238E27FC236}">
              <a16:creationId xmlns:a16="http://schemas.microsoft.com/office/drawing/2014/main" id="{83CDDB06-FC9E-4B6C-86E3-8AE81916B36D}"/>
            </a:ext>
          </a:extLst>
        </xdr:cNvPr>
        <xdr:cNvSpPr txBox="1"/>
      </xdr:nvSpPr>
      <xdr:spPr>
        <a:xfrm>
          <a:off x="927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5AACD3A4-A562-4084-A09F-29C493F64EE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FD551A35-813B-451B-87E6-B5ADA9045E8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2334B0C9-3E53-4060-90EB-91E60307EF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9AA8858F-9BCF-4B8C-8EC8-81CDD5ADFB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BC6FE0B2-E30F-4B15-A3EE-570A1EF81B2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5EBDCA2F-832B-48DC-8B1E-A47120FFF8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EF514391-2E19-4AEA-860D-CCC0F29E47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7B33A4D4-F645-4288-B056-35CEA07AC4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6B3CF29F-C71A-47E3-A6D7-6AE0E7AF149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CA850439-CF60-4DF8-A444-94E188EB805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7C23E6CF-7634-430D-A887-2537CA1447A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F22ABCB3-3337-4E68-B6A8-597E6386F35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9FA821FA-3C40-4C2F-A8E6-5FE3D8EE6E8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805B9583-1C3D-42E4-BB2D-8A937FEC155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9EC9E7A1-B43B-49A4-A889-C8F3CACFF90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A7508071-540B-4EEA-A5BA-2F6949F2A32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98846651-F588-4BFC-864E-13A1840D547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61C76564-376E-4392-98F3-73F56317313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B7710D6F-5D65-44E0-833C-85578A9F5C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D345D8A0-BC6B-4001-8027-67679345AC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a:extLst>
            <a:ext uri="{FF2B5EF4-FFF2-40B4-BE49-F238E27FC236}">
              <a16:creationId xmlns:a16="http://schemas.microsoft.com/office/drawing/2014/main" id="{7974A607-7A61-477A-BC48-ADC95D46A88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243" name="直線コネクタ 242">
          <a:extLst>
            <a:ext uri="{FF2B5EF4-FFF2-40B4-BE49-F238E27FC236}">
              <a16:creationId xmlns:a16="http://schemas.microsoft.com/office/drawing/2014/main" id="{1C9BF981-2CF7-403D-A557-D4A637B28011}"/>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44" name="【公営住宅】&#10;一人当たり面積最小値テキスト">
          <a:extLst>
            <a:ext uri="{FF2B5EF4-FFF2-40B4-BE49-F238E27FC236}">
              <a16:creationId xmlns:a16="http://schemas.microsoft.com/office/drawing/2014/main" id="{2EBF53AF-E72E-4A29-BC49-7A639465DCC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45" name="直線コネクタ 244">
          <a:extLst>
            <a:ext uri="{FF2B5EF4-FFF2-40B4-BE49-F238E27FC236}">
              <a16:creationId xmlns:a16="http://schemas.microsoft.com/office/drawing/2014/main" id="{0BD8E40C-8A23-42DF-A081-60C609C5D37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246" name="【公営住宅】&#10;一人当たり面積最大値テキスト">
          <a:extLst>
            <a:ext uri="{FF2B5EF4-FFF2-40B4-BE49-F238E27FC236}">
              <a16:creationId xmlns:a16="http://schemas.microsoft.com/office/drawing/2014/main" id="{B6E0CDDF-188F-44CA-9D8E-146578AF88D1}"/>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247" name="直線コネクタ 246">
          <a:extLst>
            <a:ext uri="{FF2B5EF4-FFF2-40B4-BE49-F238E27FC236}">
              <a16:creationId xmlns:a16="http://schemas.microsoft.com/office/drawing/2014/main" id="{444A1E10-9121-41F2-B1E5-FAAC9D06066F}"/>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248" name="【公営住宅】&#10;一人当たり面積平均値テキスト">
          <a:extLst>
            <a:ext uri="{FF2B5EF4-FFF2-40B4-BE49-F238E27FC236}">
              <a16:creationId xmlns:a16="http://schemas.microsoft.com/office/drawing/2014/main" id="{D018322B-30A9-4573-B682-C7EA71F8B287}"/>
            </a:ext>
          </a:extLst>
        </xdr:cNvPr>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249" name="フローチャート: 判断 248">
          <a:extLst>
            <a:ext uri="{FF2B5EF4-FFF2-40B4-BE49-F238E27FC236}">
              <a16:creationId xmlns:a16="http://schemas.microsoft.com/office/drawing/2014/main" id="{D67344C6-B32D-444C-AFDF-79802759000B}"/>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250" name="フローチャート: 判断 249">
          <a:extLst>
            <a:ext uri="{FF2B5EF4-FFF2-40B4-BE49-F238E27FC236}">
              <a16:creationId xmlns:a16="http://schemas.microsoft.com/office/drawing/2014/main" id="{FFF27854-15D4-4B97-8247-768089219A8E}"/>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251" name="フローチャート: 判断 250">
          <a:extLst>
            <a:ext uri="{FF2B5EF4-FFF2-40B4-BE49-F238E27FC236}">
              <a16:creationId xmlns:a16="http://schemas.microsoft.com/office/drawing/2014/main" id="{A95AB095-0BC6-4ACA-8054-E2C5261621AC}"/>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252" name="フローチャート: 判断 251">
          <a:extLst>
            <a:ext uri="{FF2B5EF4-FFF2-40B4-BE49-F238E27FC236}">
              <a16:creationId xmlns:a16="http://schemas.microsoft.com/office/drawing/2014/main" id="{FF9EEC79-AFC3-4CDF-BDF8-335EED20999A}"/>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253" name="フローチャート: 判断 252">
          <a:extLst>
            <a:ext uri="{FF2B5EF4-FFF2-40B4-BE49-F238E27FC236}">
              <a16:creationId xmlns:a16="http://schemas.microsoft.com/office/drawing/2014/main" id="{FA43B488-3800-4676-8247-4D92266C407E}"/>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69F832D-A73F-43D3-85F1-FB7876975F3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FB1893C8-6BBB-4DB9-88C4-3A6955971E9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F35A788-B4A2-4A58-AB9A-8961D89339C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35704C4F-3451-44C5-8E8D-8759B95BE55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9CC26EE-482D-4698-AB83-89CC3316A84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133147</xdr:rowOff>
    </xdr:from>
    <xdr:to>
      <xdr:col>55</xdr:col>
      <xdr:colOff>50800</xdr:colOff>
      <xdr:row>84</xdr:row>
      <xdr:rowOff>63297</xdr:rowOff>
    </xdr:to>
    <xdr:sp macro="" textlink="">
      <xdr:nvSpPr>
        <xdr:cNvPr id="259" name="楕円 258">
          <a:extLst>
            <a:ext uri="{FF2B5EF4-FFF2-40B4-BE49-F238E27FC236}">
              <a16:creationId xmlns:a16="http://schemas.microsoft.com/office/drawing/2014/main" id="{61AA92E4-0B61-4689-A99B-2DEEC3A6532B}"/>
            </a:ext>
          </a:extLst>
        </xdr:cNvPr>
        <xdr:cNvSpPr/>
      </xdr:nvSpPr>
      <xdr:spPr>
        <a:xfrm>
          <a:off x="10426700" y="143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156024</xdr:rowOff>
    </xdr:from>
    <xdr:ext cx="469744" cy="259045"/>
    <xdr:sp macro="" textlink="">
      <xdr:nvSpPr>
        <xdr:cNvPr id="260" name="【公営住宅】&#10;一人当たり面積該当値テキスト">
          <a:extLst>
            <a:ext uri="{FF2B5EF4-FFF2-40B4-BE49-F238E27FC236}">
              <a16:creationId xmlns:a16="http://schemas.microsoft.com/office/drawing/2014/main" id="{56AEBDCA-0DA8-44F4-96CB-3738805F87A7}"/>
            </a:ext>
          </a:extLst>
        </xdr:cNvPr>
        <xdr:cNvSpPr txBox="1"/>
      </xdr:nvSpPr>
      <xdr:spPr>
        <a:xfrm>
          <a:off x="10515600" y="1421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137719</xdr:rowOff>
    </xdr:from>
    <xdr:to>
      <xdr:col>50</xdr:col>
      <xdr:colOff>165100</xdr:colOff>
      <xdr:row>84</xdr:row>
      <xdr:rowOff>67869</xdr:rowOff>
    </xdr:to>
    <xdr:sp macro="" textlink="">
      <xdr:nvSpPr>
        <xdr:cNvPr id="261" name="楕円 260">
          <a:extLst>
            <a:ext uri="{FF2B5EF4-FFF2-40B4-BE49-F238E27FC236}">
              <a16:creationId xmlns:a16="http://schemas.microsoft.com/office/drawing/2014/main" id="{8A00F67E-6CCE-41B1-87E6-919D6CDF499B}"/>
            </a:ext>
          </a:extLst>
        </xdr:cNvPr>
        <xdr:cNvSpPr/>
      </xdr:nvSpPr>
      <xdr:spPr>
        <a:xfrm>
          <a:off x="9588500" y="14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12497</xdr:rowOff>
    </xdr:from>
    <xdr:to>
      <xdr:col>55</xdr:col>
      <xdr:colOff>0</xdr:colOff>
      <xdr:row>84</xdr:row>
      <xdr:rowOff>17069</xdr:rowOff>
    </xdr:to>
    <xdr:cxnSp macro="">
      <xdr:nvCxnSpPr>
        <xdr:cNvPr id="262" name="直線コネクタ 261">
          <a:extLst>
            <a:ext uri="{FF2B5EF4-FFF2-40B4-BE49-F238E27FC236}">
              <a16:creationId xmlns:a16="http://schemas.microsoft.com/office/drawing/2014/main" id="{026760D1-C8CF-4AAD-8F49-79B916DDEA40}"/>
            </a:ext>
          </a:extLst>
        </xdr:cNvPr>
        <xdr:cNvCxnSpPr/>
      </xdr:nvCxnSpPr>
      <xdr:spPr>
        <a:xfrm flipV="1">
          <a:off x="9639300" y="1441429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140919</xdr:rowOff>
    </xdr:from>
    <xdr:to>
      <xdr:col>46</xdr:col>
      <xdr:colOff>38100</xdr:colOff>
      <xdr:row>84</xdr:row>
      <xdr:rowOff>71069</xdr:rowOff>
    </xdr:to>
    <xdr:sp macro="" textlink="">
      <xdr:nvSpPr>
        <xdr:cNvPr id="263" name="楕円 262">
          <a:extLst>
            <a:ext uri="{FF2B5EF4-FFF2-40B4-BE49-F238E27FC236}">
              <a16:creationId xmlns:a16="http://schemas.microsoft.com/office/drawing/2014/main" id="{6B349B66-FD71-40BA-B90B-40B52F845E2E}"/>
            </a:ext>
          </a:extLst>
        </xdr:cNvPr>
        <xdr:cNvSpPr/>
      </xdr:nvSpPr>
      <xdr:spPr>
        <a:xfrm>
          <a:off x="8699500" y="143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17069</xdr:rowOff>
    </xdr:from>
    <xdr:to>
      <xdr:col>50</xdr:col>
      <xdr:colOff>114300</xdr:colOff>
      <xdr:row>84</xdr:row>
      <xdr:rowOff>20269</xdr:rowOff>
    </xdr:to>
    <xdr:cxnSp macro="">
      <xdr:nvCxnSpPr>
        <xdr:cNvPr id="264" name="直線コネクタ 263">
          <a:extLst>
            <a:ext uri="{FF2B5EF4-FFF2-40B4-BE49-F238E27FC236}">
              <a16:creationId xmlns:a16="http://schemas.microsoft.com/office/drawing/2014/main" id="{3545476B-725E-4BB4-A8B4-B63338E48881}"/>
            </a:ext>
          </a:extLst>
        </xdr:cNvPr>
        <xdr:cNvCxnSpPr/>
      </xdr:nvCxnSpPr>
      <xdr:spPr>
        <a:xfrm flipV="1">
          <a:off x="8750300" y="1441886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144120</xdr:rowOff>
    </xdr:from>
    <xdr:to>
      <xdr:col>41</xdr:col>
      <xdr:colOff>101600</xdr:colOff>
      <xdr:row>84</xdr:row>
      <xdr:rowOff>74270</xdr:rowOff>
    </xdr:to>
    <xdr:sp macro="" textlink="">
      <xdr:nvSpPr>
        <xdr:cNvPr id="265" name="楕円 264">
          <a:extLst>
            <a:ext uri="{FF2B5EF4-FFF2-40B4-BE49-F238E27FC236}">
              <a16:creationId xmlns:a16="http://schemas.microsoft.com/office/drawing/2014/main" id="{292E543D-8C8E-49A5-A953-E85A3417EAA6}"/>
            </a:ext>
          </a:extLst>
        </xdr:cNvPr>
        <xdr:cNvSpPr/>
      </xdr:nvSpPr>
      <xdr:spPr>
        <a:xfrm>
          <a:off x="7810500" y="143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20269</xdr:rowOff>
    </xdr:from>
    <xdr:to>
      <xdr:col>45</xdr:col>
      <xdr:colOff>177800</xdr:colOff>
      <xdr:row>84</xdr:row>
      <xdr:rowOff>23470</xdr:rowOff>
    </xdr:to>
    <xdr:cxnSp macro="">
      <xdr:nvCxnSpPr>
        <xdr:cNvPr id="266" name="直線コネクタ 265">
          <a:extLst>
            <a:ext uri="{FF2B5EF4-FFF2-40B4-BE49-F238E27FC236}">
              <a16:creationId xmlns:a16="http://schemas.microsoft.com/office/drawing/2014/main" id="{0FDAE97C-C2D0-43BE-B18A-B9AD0FEE059B}"/>
            </a:ext>
          </a:extLst>
        </xdr:cNvPr>
        <xdr:cNvCxnSpPr/>
      </xdr:nvCxnSpPr>
      <xdr:spPr>
        <a:xfrm flipV="1">
          <a:off x="7861300" y="1442206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137719</xdr:rowOff>
    </xdr:from>
    <xdr:to>
      <xdr:col>36</xdr:col>
      <xdr:colOff>165100</xdr:colOff>
      <xdr:row>84</xdr:row>
      <xdr:rowOff>67869</xdr:rowOff>
    </xdr:to>
    <xdr:sp macro="" textlink="">
      <xdr:nvSpPr>
        <xdr:cNvPr id="267" name="楕円 266">
          <a:extLst>
            <a:ext uri="{FF2B5EF4-FFF2-40B4-BE49-F238E27FC236}">
              <a16:creationId xmlns:a16="http://schemas.microsoft.com/office/drawing/2014/main" id="{473A2202-536F-491D-A74C-AD50FD82AA3A}"/>
            </a:ext>
          </a:extLst>
        </xdr:cNvPr>
        <xdr:cNvSpPr/>
      </xdr:nvSpPr>
      <xdr:spPr>
        <a:xfrm>
          <a:off x="6921500" y="14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17069</xdr:rowOff>
    </xdr:from>
    <xdr:to>
      <xdr:col>41</xdr:col>
      <xdr:colOff>50800</xdr:colOff>
      <xdr:row>84</xdr:row>
      <xdr:rowOff>23470</xdr:rowOff>
    </xdr:to>
    <xdr:cxnSp macro="">
      <xdr:nvCxnSpPr>
        <xdr:cNvPr id="268" name="直線コネクタ 267">
          <a:extLst>
            <a:ext uri="{FF2B5EF4-FFF2-40B4-BE49-F238E27FC236}">
              <a16:creationId xmlns:a16="http://schemas.microsoft.com/office/drawing/2014/main" id="{06CE8BDD-FABF-4CDB-A03C-7E47A7D93C3F}"/>
            </a:ext>
          </a:extLst>
        </xdr:cNvPr>
        <xdr:cNvCxnSpPr/>
      </xdr:nvCxnSpPr>
      <xdr:spPr>
        <a:xfrm>
          <a:off x="6972300" y="1441886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269" name="n_1aveValue【公営住宅】&#10;一人当たり面積">
          <a:extLst>
            <a:ext uri="{FF2B5EF4-FFF2-40B4-BE49-F238E27FC236}">
              <a16:creationId xmlns:a16="http://schemas.microsoft.com/office/drawing/2014/main" id="{3BAA8603-006B-405E-B6E0-1E39999E6E92}"/>
            </a:ext>
          </a:extLst>
        </xdr:cNvPr>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270" name="n_2aveValue【公営住宅】&#10;一人当たり面積">
          <a:extLst>
            <a:ext uri="{FF2B5EF4-FFF2-40B4-BE49-F238E27FC236}">
              <a16:creationId xmlns:a16="http://schemas.microsoft.com/office/drawing/2014/main" id="{F8832E4C-D26E-4F3C-8D34-418875A29C99}"/>
            </a:ext>
          </a:extLst>
        </xdr:cNvPr>
        <xdr:cNvSpPr txBox="1"/>
      </xdr:nvSpPr>
      <xdr:spPr>
        <a:xfrm>
          <a:off x="85154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271" name="n_3aveValue【公営住宅】&#10;一人当たり面積">
          <a:extLst>
            <a:ext uri="{FF2B5EF4-FFF2-40B4-BE49-F238E27FC236}">
              <a16:creationId xmlns:a16="http://schemas.microsoft.com/office/drawing/2014/main" id="{9DA98FB3-7787-463C-9261-359A72C460E0}"/>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58996</xdr:rowOff>
    </xdr:from>
    <xdr:ext cx="469744" cy="259045"/>
    <xdr:sp macro="" textlink="">
      <xdr:nvSpPr>
        <xdr:cNvPr id="272" name="n_4aveValue【公営住宅】&#10;一人当たり面積">
          <a:extLst>
            <a:ext uri="{FF2B5EF4-FFF2-40B4-BE49-F238E27FC236}">
              <a16:creationId xmlns:a16="http://schemas.microsoft.com/office/drawing/2014/main" id="{545E576A-EC4B-4160-8172-DDC9A3E2DE2B}"/>
            </a:ext>
          </a:extLst>
        </xdr:cNvPr>
        <xdr:cNvSpPr txBox="1"/>
      </xdr:nvSpPr>
      <xdr:spPr>
        <a:xfrm>
          <a:off x="6737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84396</xdr:rowOff>
    </xdr:from>
    <xdr:ext cx="469744" cy="259045"/>
    <xdr:sp macro="" textlink="">
      <xdr:nvSpPr>
        <xdr:cNvPr id="273" name="n_1mainValue【公営住宅】&#10;一人当たり面積">
          <a:extLst>
            <a:ext uri="{FF2B5EF4-FFF2-40B4-BE49-F238E27FC236}">
              <a16:creationId xmlns:a16="http://schemas.microsoft.com/office/drawing/2014/main" id="{C9D90722-48C9-4D2E-91F8-E9373D06E09D}"/>
            </a:ext>
          </a:extLst>
        </xdr:cNvPr>
        <xdr:cNvSpPr txBox="1"/>
      </xdr:nvSpPr>
      <xdr:spPr>
        <a:xfrm>
          <a:off x="93917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87596</xdr:rowOff>
    </xdr:from>
    <xdr:ext cx="469744" cy="259045"/>
    <xdr:sp macro="" textlink="">
      <xdr:nvSpPr>
        <xdr:cNvPr id="274" name="n_2mainValue【公営住宅】&#10;一人当たり面積">
          <a:extLst>
            <a:ext uri="{FF2B5EF4-FFF2-40B4-BE49-F238E27FC236}">
              <a16:creationId xmlns:a16="http://schemas.microsoft.com/office/drawing/2014/main" id="{E029D7A2-E259-46BD-ABE0-719AA2E5B444}"/>
            </a:ext>
          </a:extLst>
        </xdr:cNvPr>
        <xdr:cNvSpPr txBox="1"/>
      </xdr:nvSpPr>
      <xdr:spPr>
        <a:xfrm>
          <a:off x="8515427" y="1414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65397</xdr:rowOff>
    </xdr:from>
    <xdr:ext cx="469744" cy="259045"/>
    <xdr:sp macro="" textlink="">
      <xdr:nvSpPr>
        <xdr:cNvPr id="275" name="n_3mainValue【公営住宅】&#10;一人当たり面積">
          <a:extLst>
            <a:ext uri="{FF2B5EF4-FFF2-40B4-BE49-F238E27FC236}">
              <a16:creationId xmlns:a16="http://schemas.microsoft.com/office/drawing/2014/main" id="{9EFE8990-3401-49D0-B6CD-B32408E7DD4F}"/>
            </a:ext>
          </a:extLst>
        </xdr:cNvPr>
        <xdr:cNvSpPr txBox="1"/>
      </xdr:nvSpPr>
      <xdr:spPr>
        <a:xfrm>
          <a:off x="7626427" y="144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276" name="n_4mainValue【公営住宅】&#10;一人当たり面積">
          <a:extLst>
            <a:ext uri="{FF2B5EF4-FFF2-40B4-BE49-F238E27FC236}">
              <a16:creationId xmlns:a16="http://schemas.microsoft.com/office/drawing/2014/main" id="{B14FA378-B81D-4BEC-8092-966A967707B9}"/>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F5ACF382-9C4D-4E94-BC83-D844AAE61F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77B61345-15C8-4693-BF88-944432D3409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4E1B45F7-D54B-4842-9B42-2945E3AA21A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57ACAD-7384-4471-93CE-56E7ABBBFE8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4738E168-7F21-491C-83CD-2C83B93D2C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45772CBD-1610-4427-A0DE-D4D74FA661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8CCC331F-494C-424E-AA5A-C6BA8DD82F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13B6E77E-5D4B-4FC8-98F0-C13E9E81FFE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6AF5A58A-8A64-497F-8780-C07F8D4391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57FB7D6B-EE37-4C05-BD9C-4C070F8AF25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F6E4503F-EFF9-4414-9381-72A6FC4ACC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6C970E83-03E5-4F2F-ADE3-A151C4BC02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B82C77D2-95BE-48BA-8FE2-390FE567B13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70F891CC-78D1-45CB-B35B-1B0D19F64A3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4A570283-CA57-412C-BFA4-013FB2669A9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AFA6437D-2A39-42B7-BBD5-1B6F91384A0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A393752-CF5C-44E6-A5CE-40E50D2EAC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53B0D7A0-0548-4B6E-B8EE-0C84C62D83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5D07AB60-1648-4A38-874F-3B39229E39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79CD7430-F695-4622-8D66-DA12C2FD26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8EB3A89F-1B98-4D6E-8F8C-B15506EC70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F64818C-3FE2-4926-9C14-D4E8F33F68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9032B718-9A76-4747-B860-B99B20180E9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3995A47B-5DF4-4EFA-870F-48B8FB4567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528DC717-E31C-4213-A4D4-92EE8491D0D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E997FA8-B0EC-4550-9C94-A2CA860FD49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DCB7B2EA-CFAA-43A7-968E-285128F43A5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F88E4513-BF24-44F9-A077-71E3FAA7101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01FC23EB-6B4A-48BB-938A-A1D3C462E2A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B09F5B3A-2E49-438D-BE60-1DD220C31EC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2B2D226F-8A78-405C-AF24-167D888E07F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E7C517F8-AB50-497C-9A9C-9A76F6B6CFB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B4320CCC-AE0A-4714-9847-B47C3697D38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D2413727-7F05-4462-898C-ECE3A10D7A6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66C4D49F-6392-4C6B-819F-F707DFCC983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8F9EFE03-05EE-4610-98F7-18E483D65C9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E829D3DD-F902-4941-ADC8-D42AD647EDF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088E7FDA-DEDC-4845-9E13-5B42252BDB8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F3F067F7-2262-4044-A9DB-240D6A70D65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7C8B8FC9-0335-4D05-B5E0-59D71A9A91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a:extLst>
            <a:ext uri="{FF2B5EF4-FFF2-40B4-BE49-F238E27FC236}">
              <a16:creationId xmlns:a16="http://schemas.microsoft.com/office/drawing/2014/main" id="{15BDAE6F-264D-4A71-A055-3C896A2DB3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E733B013-582B-41CC-B2B6-DDA19E70B834}"/>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認定こども園・幼稚園・保育所】&#10;有形固定資産減価償却率最小値テキスト">
          <a:extLst>
            <a:ext uri="{FF2B5EF4-FFF2-40B4-BE49-F238E27FC236}">
              <a16:creationId xmlns:a16="http://schemas.microsoft.com/office/drawing/2014/main" id="{464C9D72-94D0-49B1-BCCD-3FA8D82A9BB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AE451EC8-E17B-42D7-B5A9-BF7D35E7798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21" name="【認定こども園・幼稚園・保育所】&#10;有形固定資産減価償却率最大値テキスト">
          <a:extLst>
            <a:ext uri="{FF2B5EF4-FFF2-40B4-BE49-F238E27FC236}">
              <a16:creationId xmlns:a16="http://schemas.microsoft.com/office/drawing/2014/main" id="{19BA3F06-D256-4CDE-9E94-6B33A1398B78}"/>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22" name="直線コネクタ 321">
          <a:extLst>
            <a:ext uri="{FF2B5EF4-FFF2-40B4-BE49-F238E27FC236}">
              <a16:creationId xmlns:a16="http://schemas.microsoft.com/office/drawing/2014/main" id="{DE71BA48-F4AC-45BB-97E8-10BFA0E70BE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323" name="【認定こども園・幼稚園・保育所】&#10;有形固定資産減価償却率平均値テキスト">
          <a:extLst>
            <a:ext uri="{FF2B5EF4-FFF2-40B4-BE49-F238E27FC236}">
              <a16:creationId xmlns:a16="http://schemas.microsoft.com/office/drawing/2014/main" id="{9F3C8363-85FD-4A23-800A-639E40516B5D}"/>
            </a:ext>
          </a:extLst>
        </xdr:cNvPr>
        <xdr:cNvSpPr txBox="1"/>
      </xdr:nvSpPr>
      <xdr:spPr>
        <a:xfrm>
          <a:off x="163576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324" name="フローチャート: 判断 323">
          <a:extLst>
            <a:ext uri="{FF2B5EF4-FFF2-40B4-BE49-F238E27FC236}">
              <a16:creationId xmlns:a16="http://schemas.microsoft.com/office/drawing/2014/main" id="{36964FBC-3FAA-4F20-AADA-0D8FCF473D45}"/>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325" name="フローチャート: 判断 324">
          <a:extLst>
            <a:ext uri="{FF2B5EF4-FFF2-40B4-BE49-F238E27FC236}">
              <a16:creationId xmlns:a16="http://schemas.microsoft.com/office/drawing/2014/main" id="{B4BD36AE-C00C-4E35-9902-8780D211CC5A}"/>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326" name="フローチャート: 判断 325">
          <a:extLst>
            <a:ext uri="{FF2B5EF4-FFF2-40B4-BE49-F238E27FC236}">
              <a16:creationId xmlns:a16="http://schemas.microsoft.com/office/drawing/2014/main" id="{AF59407E-4E9A-436F-8004-EE7AAB63E513}"/>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327" name="フローチャート: 判断 326">
          <a:extLst>
            <a:ext uri="{FF2B5EF4-FFF2-40B4-BE49-F238E27FC236}">
              <a16:creationId xmlns:a16="http://schemas.microsoft.com/office/drawing/2014/main" id="{12574715-08D6-401E-89EC-3D9B5F89CCF6}"/>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328" name="フローチャート: 判断 327">
          <a:extLst>
            <a:ext uri="{FF2B5EF4-FFF2-40B4-BE49-F238E27FC236}">
              <a16:creationId xmlns:a16="http://schemas.microsoft.com/office/drawing/2014/main" id="{1A4FF731-792C-4DA3-9FD2-3084C178692B}"/>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A7F24640-E029-49FB-9061-0C6A300E234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EE9C2F4D-20B3-44EC-B60A-8476FC5A7D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EB77C1A6-56BC-46F0-B8D5-7A7870CDD3D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278C6FF6-48E2-422F-AD86-E663C2BF0FF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F55CD0F0-7F64-4369-B00F-E6A7CB105D2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334" name="楕円 333">
          <a:extLst>
            <a:ext uri="{FF2B5EF4-FFF2-40B4-BE49-F238E27FC236}">
              <a16:creationId xmlns:a16="http://schemas.microsoft.com/office/drawing/2014/main" id="{D0893FBE-CF60-4137-8C7B-907581A8DE1F}"/>
            </a:ext>
          </a:extLst>
        </xdr:cNvPr>
        <xdr:cNvSpPr/>
      </xdr:nvSpPr>
      <xdr:spPr>
        <a:xfrm>
          <a:off x="16268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38480</xdr:rowOff>
    </xdr:from>
    <xdr:ext cx="405111" cy="259045"/>
    <xdr:sp macro="" textlink="">
      <xdr:nvSpPr>
        <xdr:cNvPr id="335" name="【認定こども園・幼稚園・保育所】&#10;有形固定資産減価償却率該当値テキスト">
          <a:extLst>
            <a:ext uri="{FF2B5EF4-FFF2-40B4-BE49-F238E27FC236}">
              <a16:creationId xmlns:a16="http://schemas.microsoft.com/office/drawing/2014/main" id="{E82F6FA0-4E93-4EE1-9B69-EBA8EE22FBF3}"/>
            </a:ext>
          </a:extLst>
        </xdr:cNvPr>
        <xdr:cNvSpPr txBox="1"/>
      </xdr:nvSpPr>
      <xdr:spPr>
        <a:xfrm>
          <a:off x="16357600" y="638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134801</xdr:rowOff>
    </xdr:from>
    <xdr:to>
      <xdr:col>81</xdr:col>
      <xdr:colOff>101600</xdr:colOff>
      <xdr:row>38</xdr:row>
      <xdr:rowOff>64951</xdr:rowOff>
    </xdr:to>
    <xdr:sp macro="" textlink="">
      <xdr:nvSpPr>
        <xdr:cNvPr id="336" name="楕円 335">
          <a:extLst>
            <a:ext uri="{FF2B5EF4-FFF2-40B4-BE49-F238E27FC236}">
              <a16:creationId xmlns:a16="http://schemas.microsoft.com/office/drawing/2014/main" id="{E403C6FA-66A4-428F-8383-B58721108ABE}"/>
            </a:ext>
          </a:extLst>
        </xdr:cNvPr>
        <xdr:cNvSpPr/>
      </xdr:nvSpPr>
      <xdr:spPr>
        <a:xfrm>
          <a:off x="15430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xdr:rowOff>
    </xdr:from>
    <xdr:to>
      <xdr:col>85</xdr:col>
      <xdr:colOff>127000</xdr:colOff>
      <xdr:row>38</xdr:row>
      <xdr:rowOff>66403</xdr:rowOff>
    </xdr:to>
    <xdr:cxnSp macro="">
      <xdr:nvCxnSpPr>
        <xdr:cNvPr id="337" name="直線コネクタ 336">
          <a:extLst>
            <a:ext uri="{FF2B5EF4-FFF2-40B4-BE49-F238E27FC236}">
              <a16:creationId xmlns:a16="http://schemas.microsoft.com/office/drawing/2014/main" id="{3E11C8CA-693D-4E24-B9F0-A569121E516F}"/>
            </a:ext>
          </a:extLst>
        </xdr:cNvPr>
        <xdr:cNvCxnSpPr/>
      </xdr:nvCxnSpPr>
      <xdr:spPr>
        <a:xfrm>
          <a:off x="15481300" y="65292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84183</xdr:rowOff>
    </xdr:from>
    <xdr:to>
      <xdr:col>76</xdr:col>
      <xdr:colOff>165100</xdr:colOff>
      <xdr:row>38</xdr:row>
      <xdr:rowOff>14332</xdr:rowOff>
    </xdr:to>
    <xdr:sp macro="" textlink="">
      <xdr:nvSpPr>
        <xdr:cNvPr id="338" name="楕円 337">
          <a:extLst>
            <a:ext uri="{FF2B5EF4-FFF2-40B4-BE49-F238E27FC236}">
              <a16:creationId xmlns:a16="http://schemas.microsoft.com/office/drawing/2014/main" id="{272CF56D-C793-476E-BDCF-719414195226}"/>
            </a:ext>
          </a:extLst>
        </xdr:cNvPr>
        <xdr:cNvSpPr/>
      </xdr:nvSpPr>
      <xdr:spPr>
        <a:xfrm>
          <a:off x="14541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38</xdr:row>
      <xdr:rowOff>14151</xdr:rowOff>
    </xdr:to>
    <xdr:cxnSp macro="">
      <xdr:nvCxnSpPr>
        <xdr:cNvPr id="339" name="直線コネクタ 338">
          <a:extLst>
            <a:ext uri="{FF2B5EF4-FFF2-40B4-BE49-F238E27FC236}">
              <a16:creationId xmlns:a16="http://schemas.microsoft.com/office/drawing/2014/main" id="{E5251087-0BB9-446B-B084-9691F632D9E9}"/>
            </a:ext>
          </a:extLst>
        </xdr:cNvPr>
        <xdr:cNvCxnSpPr/>
      </xdr:nvCxnSpPr>
      <xdr:spPr>
        <a:xfrm>
          <a:off x="14592300" y="647863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40" name="楕円 339">
          <a:extLst>
            <a:ext uri="{FF2B5EF4-FFF2-40B4-BE49-F238E27FC236}">
              <a16:creationId xmlns:a16="http://schemas.microsoft.com/office/drawing/2014/main" id="{E5B97ACB-05D6-44B3-9229-47326AD87938}"/>
            </a:ext>
          </a:extLst>
        </xdr:cNvPr>
        <xdr:cNvSpPr/>
      </xdr:nvSpPr>
      <xdr:spPr>
        <a:xfrm>
          <a:off x="13652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134983</xdr:rowOff>
    </xdr:to>
    <xdr:cxnSp macro="">
      <xdr:nvCxnSpPr>
        <xdr:cNvPr id="341" name="直線コネクタ 340">
          <a:extLst>
            <a:ext uri="{FF2B5EF4-FFF2-40B4-BE49-F238E27FC236}">
              <a16:creationId xmlns:a16="http://schemas.microsoft.com/office/drawing/2014/main" id="{CD0CD14D-3C51-490E-91F3-02F5CE8D1AA2}"/>
            </a:ext>
          </a:extLst>
        </xdr:cNvPr>
        <xdr:cNvCxnSpPr/>
      </xdr:nvCxnSpPr>
      <xdr:spPr>
        <a:xfrm>
          <a:off x="13703300" y="642638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154396</xdr:rowOff>
    </xdr:from>
    <xdr:to>
      <xdr:col>67</xdr:col>
      <xdr:colOff>101600</xdr:colOff>
      <xdr:row>37</xdr:row>
      <xdr:rowOff>84546</xdr:rowOff>
    </xdr:to>
    <xdr:sp macro="" textlink="">
      <xdr:nvSpPr>
        <xdr:cNvPr id="342" name="楕円 341">
          <a:extLst>
            <a:ext uri="{FF2B5EF4-FFF2-40B4-BE49-F238E27FC236}">
              <a16:creationId xmlns:a16="http://schemas.microsoft.com/office/drawing/2014/main" id="{744A8107-F82D-4BF5-9333-1750DAD4FB71}"/>
            </a:ext>
          </a:extLst>
        </xdr:cNvPr>
        <xdr:cNvSpPr/>
      </xdr:nvSpPr>
      <xdr:spPr>
        <a:xfrm>
          <a:off x="12763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33746</xdr:rowOff>
    </xdr:from>
    <xdr:to>
      <xdr:col>71</xdr:col>
      <xdr:colOff>177800</xdr:colOff>
      <xdr:row>37</xdr:row>
      <xdr:rowOff>82731</xdr:rowOff>
    </xdr:to>
    <xdr:cxnSp macro="">
      <xdr:nvCxnSpPr>
        <xdr:cNvPr id="343" name="直線コネクタ 342">
          <a:extLst>
            <a:ext uri="{FF2B5EF4-FFF2-40B4-BE49-F238E27FC236}">
              <a16:creationId xmlns:a16="http://schemas.microsoft.com/office/drawing/2014/main" id="{DC434E27-2329-4E4F-B791-1DCC83AD67F3}"/>
            </a:ext>
          </a:extLst>
        </xdr:cNvPr>
        <xdr:cNvCxnSpPr/>
      </xdr:nvCxnSpPr>
      <xdr:spPr>
        <a:xfrm>
          <a:off x="12814300" y="637739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23421</xdr:rowOff>
    </xdr:from>
    <xdr:ext cx="405111" cy="259045"/>
    <xdr:sp macro="" textlink="">
      <xdr:nvSpPr>
        <xdr:cNvPr id="344" name="n_1aveValue【認定こども園・幼稚園・保育所】&#10;有形固定資産減価償却率">
          <a:extLst>
            <a:ext uri="{FF2B5EF4-FFF2-40B4-BE49-F238E27FC236}">
              <a16:creationId xmlns:a16="http://schemas.microsoft.com/office/drawing/2014/main" id="{F1369535-7E94-4297-AF45-7066E624887F}"/>
            </a:ext>
          </a:extLst>
        </xdr:cNvPr>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345" name="n_2aveValue【認定こども園・幼稚園・保育所】&#10;有形固定資産減価償却率">
          <a:extLst>
            <a:ext uri="{FF2B5EF4-FFF2-40B4-BE49-F238E27FC236}">
              <a16:creationId xmlns:a16="http://schemas.microsoft.com/office/drawing/2014/main" id="{9BA85D12-1FDA-4824-BAB0-1292B69D9584}"/>
            </a:ext>
          </a:extLst>
        </xdr:cNvPr>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346" name="n_3aveValue【認定こども園・幼稚園・保育所】&#10;有形固定資産減価償却率">
          <a:extLst>
            <a:ext uri="{FF2B5EF4-FFF2-40B4-BE49-F238E27FC236}">
              <a16:creationId xmlns:a16="http://schemas.microsoft.com/office/drawing/2014/main" id="{B0D79290-287A-476A-A3B5-D1811D90B06E}"/>
            </a:ext>
          </a:extLst>
        </xdr:cNvPr>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347" name="n_4aveValue【認定こども園・幼稚園・保育所】&#10;有形固定資産減価償却率">
          <a:extLst>
            <a:ext uri="{FF2B5EF4-FFF2-40B4-BE49-F238E27FC236}">
              <a16:creationId xmlns:a16="http://schemas.microsoft.com/office/drawing/2014/main" id="{D6067E06-9CF2-492F-9D75-B4A755C7D3FC}"/>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81478</xdr:rowOff>
    </xdr:from>
    <xdr:ext cx="405111" cy="259045"/>
    <xdr:sp macro="" textlink="">
      <xdr:nvSpPr>
        <xdr:cNvPr id="348" name="n_1mainValue【認定こども園・幼稚園・保育所】&#10;有形固定資産減価償却率">
          <a:extLst>
            <a:ext uri="{FF2B5EF4-FFF2-40B4-BE49-F238E27FC236}">
              <a16:creationId xmlns:a16="http://schemas.microsoft.com/office/drawing/2014/main" id="{CF8759DC-E9F5-4DF1-85DC-81D10E64BD55}"/>
            </a:ext>
          </a:extLst>
        </xdr:cNvPr>
        <xdr:cNvSpPr txBox="1"/>
      </xdr:nvSpPr>
      <xdr:spPr>
        <a:xfrm>
          <a:off x="152660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349" name="n_2mainValue【認定こども園・幼稚園・保育所】&#10;有形固定資産減価償却率">
          <a:extLst>
            <a:ext uri="{FF2B5EF4-FFF2-40B4-BE49-F238E27FC236}">
              <a16:creationId xmlns:a16="http://schemas.microsoft.com/office/drawing/2014/main" id="{66999E22-8D47-46BA-946B-3AE519C0A21F}"/>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50" name="n_3mainValue【認定こども園・幼稚園・保育所】&#10;有形固定資産減価償却率">
          <a:extLst>
            <a:ext uri="{FF2B5EF4-FFF2-40B4-BE49-F238E27FC236}">
              <a16:creationId xmlns:a16="http://schemas.microsoft.com/office/drawing/2014/main" id="{07CE9F2F-F3C7-4A7D-8472-AA9579A3FEB2}"/>
            </a:ext>
          </a:extLst>
        </xdr:cNvPr>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101073</xdr:rowOff>
    </xdr:from>
    <xdr:ext cx="405111" cy="259045"/>
    <xdr:sp macro="" textlink="">
      <xdr:nvSpPr>
        <xdr:cNvPr id="351" name="n_4mainValue【認定こども園・幼稚園・保育所】&#10;有形固定資産減価償却率">
          <a:extLst>
            <a:ext uri="{FF2B5EF4-FFF2-40B4-BE49-F238E27FC236}">
              <a16:creationId xmlns:a16="http://schemas.microsoft.com/office/drawing/2014/main" id="{F037284B-881D-46AD-A1E5-9B8625A81257}"/>
            </a:ext>
          </a:extLst>
        </xdr:cNvPr>
        <xdr:cNvSpPr txBox="1"/>
      </xdr:nvSpPr>
      <xdr:spPr>
        <a:xfrm>
          <a:off x="12611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99F09D1D-C598-4D16-942F-5204484B948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66124719-E468-4267-941B-0AF2DEB54F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C5FD2F85-E178-412B-9897-D15A088A34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929E84FE-C9C6-4A2B-BB2E-31FDAD98D2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F8316D2B-5CC4-4CCC-BA07-B1692073887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A3D2F4A0-EDDA-47D6-B433-D5A323C28F3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27A3888A-0C2C-41EE-9A20-ECD150E17B5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6D3B7A0D-03CF-411F-AC9D-641D8B5C2E9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BA2166C7-5F98-4172-B473-B956F08726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3E1D7F5E-0733-43C3-8EC8-B9FEB7B20EA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a:extLst>
            <a:ext uri="{FF2B5EF4-FFF2-40B4-BE49-F238E27FC236}">
              <a16:creationId xmlns:a16="http://schemas.microsoft.com/office/drawing/2014/main" id="{02F82D11-479E-4045-8DBD-8A23BD86A1B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3" name="テキスト ボックス 362">
          <a:extLst>
            <a:ext uri="{FF2B5EF4-FFF2-40B4-BE49-F238E27FC236}">
              <a16:creationId xmlns:a16="http://schemas.microsoft.com/office/drawing/2014/main" id="{100F41BF-F9ED-4027-ABC5-52D21DF08E5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a:extLst>
            <a:ext uri="{FF2B5EF4-FFF2-40B4-BE49-F238E27FC236}">
              <a16:creationId xmlns:a16="http://schemas.microsoft.com/office/drawing/2014/main" id="{0F09E34B-6B92-4E0A-B79C-98C88CFB861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5" name="テキスト ボックス 364">
          <a:extLst>
            <a:ext uri="{FF2B5EF4-FFF2-40B4-BE49-F238E27FC236}">
              <a16:creationId xmlns:a16="http://schemas.microsoft.com/office/drawing/2014/main" id="{08F7B689-06E4-4E67-8697-C9E97FACA3D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a:extLst>
            <a:ext uri="{FF2B5EF4-FFF2-40B4-BE49-F238E27FC236}">
              <a16:creationId xmlns:a16="http://schemas.microsoft.com/office/drawing/2014/main" id="{A0889A90-9F3D-4EB6-9EA6-E93CCFE9AD1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7" name="テキスト ボックス 366">
          <a:extLst>
            <a:ext uri="{FF2B5EF4-FFF2-40B4-BE49-F238E27FC236}">
              <a16:creationId xmlns:a16="http://schemas.microsoft.com/office/drawing/2014/main" id="{C25E088E-4972-49FC-BDA4-99888F9B58A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a:extLst>
            <a:ext uri="{FF2B5EF4-FFF2-40B4-BE49-F238E27FC236}">
              <a16:creationId xmlns:a16="http://schemas.microsoft.com/office/drawing/2014/main" id="{7B259C5E-2413-48FA-8268-DA4563796B8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9" name="テキスト ボックス 368">
          <a:extLst>
            <a:ext uri="{FF2B5EF4-FFF2-40B4-BE49-F238E27FC236}">
              <a16:creationId xmlns:a16="http://schemas.microsoft.com/office/drawing/2014/main" id="{8633BEF2-5640-4BD7-9BE6-F1B3F265ADA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a:extLst>
            <a:ext uri="{FF2B5EF4-FFF2-40B4-BE49-F238E27FC236}">
              <a16:creationId xmlns:a16="http://schemas.microsoft.com/office/drawing/2014/main" id="{FF4314A0-5985-46D2-85AC-A2D6265CB42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1" name="テキスト ボックス 370">
          <a:extLst>
            <a:ext uri="{FF2B5EF4-FFF2-40B4-BE49-F238E27FC236}">
              <a16:creationId xmlns:a16="http://schemas.microsoft.com/office/drawing/2014/main" id="{E7A53C7D-1F0C-4BEA-89C1-462A1605804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4AA649BF-7A23-40C3-81B4-2044475941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F668624D-0BE4-47B2-B9B2-8DBB982D1B1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A16D4E18-2CAD-49B9-9F92-D09FC769B24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375" name="直線コネクタ 374">
          <a:extLst>
            <a:ext uri="{FF2B5EF4-FFF2-40B4-BE49-F238E27FC236}">
              <a16:creationId xmlns:a16="http://schemas.microsoft.com/office/drawing/2014/main" id="{E620A0B3-CACA-4A22-A40F-1939D5DE7BE9}"/>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E79E6914-58FE-44D1-A51D-1006657BE719}"/>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77" name="直線コネクタ 376">
          <a:extLst>
            <a:ext uri="{FF2B5EF4-FFF2-40B4-BE49-F238E27FC236}">
              <a16:creationId xmlns:a16="http://schemas.microsoft.com/office/drawing/2014/main" id="{75970FA6-D0BE-4BAC-8F2F-D819E19002F8}"/>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1244C424-433E-40A8-8D44-D8D9F1118AD9}"/>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379" name="直線コネクタ 378">
          <a:extLst>
            <a:ext uri="{FF2B5EF4-FFF2-40B4-BE49-F238E27FC236}">
              <a16:creationId xmlns:a16="http://schemas.microsoft.com/office/drawing/2014/main" id="{82102662-6DB7-400A-AC8D-59944BA7BC11}"/>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EA6DA80B-2A8B-4462-993E-D51F8B90FA72}"/>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381" name="フローチャート: 判断 380">
          <a:extLst>
            <a:ext uri="{FF2B5EF4-FFF2-40B4-BE49-F238E27FC236}">
              <a16:creationId xmlns:a16="http://schemas.microsoft.com/office/drawing/2014/main" id="{30E4CF22-8F2B-40B2-962E-A71D3816F776}"/>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382" name="フローチャート: 判断 381">
          <a:extLst>
            <a:ext uri="{FF2B5EF4-FFF2-40B4-BE49-F238E27FC236}">
              <a16:creationId xmlns:a16="http://schemas.microsoft.com/office/drawing/2014/main" id="{E25F1EF7-1365-4B10-9A7B-999F4AE5F06F}"/>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383" name="フローチャート: 判断 382">
          <a:extLst>
            <a:ext uri="{FF2B5EF4-FFF2-40B4-BE49-F238E27FC236}">
              <a16:creationId xmlns:a16="http://schemas.microsoft.com/office/drawing/2014/main" id="{718F4955-DD67-4D1D-8751-A047953FC297}"/>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384" name="フローチャート: 判断 383">
          <a:extLst>
            <a:ext uri="{FF2B5EF4-FFF2-40B4-BE49-F238E27FC236}">
              <a16:creationId xmlns:a16="http://schemas.microsoft.com/office/drawing/2014/main" id="{24F255BB-4D5D-48DC-978D-3AFFFDF24344}"/>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385" name="フローチャート: 判断 384">
          <a:extLst>
            <a:ext uri="{FF2B5EF4-FFF2-40B4-BE49-F238E27FC236}">
              <a16:creationId xmlns:a16="http://schemas.microsoft.com/office/drawing/2014/main" id="{EBC7F9F5-2489-4B63-838E-E4C486297857}"/>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72B8C91A-2AC8-43BA-9362-3B59125005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51792323-00EA-4AFE-9450-1396EF50CC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D2122C7E-F293-44EA-9D51-32414CD5CB9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8AF2BFF0-7783-41D7-8516-421E8A7D19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B20A831-AF67-456A-AE71-3EB796BAD5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109220</xdr:rowOff>
    </xdr:from>
    <xdr:to>
      <xdr:col>116</xdr:col>
      <xdr:colOff>114300</xdr:colOff>
      <xdr:row>40</xdr:row>
      <xdr:rowOff>39370</xdr:rowOff>
    </xdr:to>
    <xdr:sp macro="" textlink="">
      <xdr:nvSpPr>
        <xdr:cNvPr id="391" name="楕円 390">
          <a:extLst>
            <a:ext uri="{FF2B5EF4-FFF2-40B4-BE49-F238E27FC236}">
              <a16:creationId xmlns:a16="http://schemas.microsoft.com/office/drawing/2014/main" id="{D3C37524-FAEE-4B7C-8AA8-10C5EE91630C}"/>
            </a:ext>
          </a:extLst>
        </xdr:cNvPr>
        <xdr:cNvSpPr/>
      </xdr:nvSpPr>
      <xdr:spPr>
        <a:xfrm>
          <a:off x="22110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87647</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8D5BE25B-C6DA-4CB0-AC53-5F8102C637DE}"/>
            </a:ext>
          </a:extLst>
        </xdr:cNvPr>
        <xdr:cNvSpPr txBox="1"/>
      </xdr:nvSpPr>
      <xdr:spPr>
        <a:xfrm>
          <a:off x="22199600"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80645</xdr:rowOff>
    </xdr:from>
    <xdr:to>
      <xdr:col>112</xdr:col>
      <xdr:colOff>38100</xdr:colOff>
      <xdr:row>40</xdr:row>
      <xdr:rowOff>10795</xdr:rowOff>
    </xdr:to>
    <xdr:sp macro="" textlink="">
      <xdr:nvSpPr>
        <xdr:cNvPr id="393" name="楕円 392">
          <a:extLst>
            <a:ext uri="{FF2B5EF4-FFF2-40B4-BE49-F238E27FC236}">
              <a16:creationId xmlns:a16="http://schemas.microsoft.com/office/drawing/2014/main" id="{C4807D90-A6BA-464A-978F-120A84054B84}"/>
            </a:ext>
          </a:extLst>
        </xdr:cNvPr>
        <xdr:cNvSpPr/>
      </xdr:nvSpPr>
      <xdr:spPr>
        <a:xfrm>
          <a:off x="21272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131445</xdr:rowOff>
    </xdr:from>
    <xdr:to>
      <xdr:col>116</xdr:col>
      <xdr:colOff>63500</xdr:colOff>
      <xdr:row>39</xdr:row>
      <xdr:rowOff>160020</xdr:rowOff>
    </xdr:to>
    <xdr:cxnSp macro="">
      <xdr:nvCxnSpPr>
        <xdr:cNvPr id="394" name="直線コネクタ 393">
          <a:extLst>
            <a:ext uri="{FF2B5EF4-FFF2-40B4-BE49-F238E27FC236}">
              <a16:creationId xmlns:a16="http://schemas.microsoft.com/office/drawing/2014/main" id="{4BEE9828-7AD8-431D-8D32-B6ADE57EDF6D}"/>
            </a:ext>
          </a:extLst>
        </xdr:cNvPr>
        <xdr:cNvCxnSpPr/>
      </xdr:nvCxnSpPr>
      <xdr:spPr>
        <a:xfrm>
          <a:off x="21323300" y="68179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86360</xdr:rowOff>
    </xdr:from>
    <xdr:to>
      <xdr:col>107</xdr:col>
      <xdr:colOff>101600</xdr:colOff>
      <xdr:row>40</xdr:row>
      <xdr:rowOff>16510</xdr:rowOff>
    </xdr:to>
    <xdr:sp macro="" textlink="">
      <xdr:nvSpPr>
        <xdr:cNvPr id="395" name="楕円 394">
          <a:extLst>
            <a:ext uri="{FF2B5EF4-FFF2-40B4-BE49-F238E27FC236}">
              <a16:creationId xmlns:a16="http://schemas.microsoft.com/office/drawing/2014/main" id="{CF12F73B-6E72-4253-A904-C6D815C9B152}"/>
            </a:ext>
          </a:extLst>
        </xdr:cNvPr>
        <xdr:cNvSpPr/>
      </xdr:nvSpPr>
      <xdr:spPr>
        <a:xfrm>
          <a:off x="2038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131445</xdr:rowOff>
    </xdr:from>
    <xdr:to>
      <xdr:col>111</xdr:col>
      <xdr:colOff>177800</xdr:colOff>
      <xdr:row>39</xdr:row>
      <xdr:rowOff>137160</xdr:rowOff>
    </xdr:to>
    <xdr:cxnSp macro="">
      <xdr:nvCxnSpPr>
        <xdr:cNvPr id="396" name="直線コネクタ 395">
          <a:extLst>
            <a:ext uri="{FF2B5EF4-FFF2-40B4-BE49-F238E27FC236}">
              <a16:creationId xmlns:a16="http://schemas.microsoft.com/office/drawing/2014/main" id="{3EE5C448-A72D-49C0-95C7-4CA03CE03CEB}"/>
            </a:ext>
          </a:extLst>
        </xdr:cNvPr>
        <xdr:cNvCxnSpPr/>
      </xdr:nvCxnSpPr>
      <xdr:spPr>
        <a:xfrm flipV="1">
          <a:off x="20434300" y="68179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97" name="楕円 396">
          <a:extLst>
            <a:ext uri="{FF2B5EF4-FFF2-40B4-BE49-F238E27FC236}">
              <a16:creationId xmlns:a16="http://schemas.microsoft.com/office/drawing/2014/main" id="{FDDF44F2-5D1E-4853-871F-19179C0BACB1}"/>
            </a:ext>
          </a:extLst>
        </xdr:cNvPr>
        <xdr:cNvSpPr/>
      </xdr:nvSpPr>
      <xdr:spPr>
        <a:xfrm>
          <a:off x="19494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137160</xdr:rowOff>
    </xdr:from>
    <xdr:to>
      <xdr:col>107</xdr:col>
      <xdr:colOff>50800</xdr:colOff>
      <xdr:row>39</xdr:row>
      <xdr:rowOff>144780</xdr:rowOff>
    </xdr:to>
    <xdr:cxnSp macro="">
      <xdr:nvCxnSpPr>
        <xdr:cNvPr id="398" name="直線コネクタ 397">
          <a:extLst>
            <a:ext uri="{FF2B5EF4-FFF2-40B4-BE49-F238E27FC236}">
              <a16:creationId xmlns:a16="http://schemas.microsoft.com/office/drawing/2014/main" id="{2794FE41-BE52-4A9B-91EB-F96FA7640F0B}"/>
            </a:ext>
          </a:extLst>
        </xdr:cNvPr>
        <xdr:cNvCxnSpPr/>
      </xdr:nvCxnSpPr>
      <xdr:spPr>
        <a:xfrm flipV="1">
          <a:off x="19545300" y="6823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97790</xdr:rowOff>
    </xdr:from>
    <xdr:to>
      <xdr:col>98</xdr:col>
      <xdr:colOff>38100</xdr:colOff>
      <xdr:row>40</xdr:row>
      <xdr:rowOff>27940</xdr:rowOff>
    </xdr:to>
    <xdr:sp macro="" textlink="">
      <xdr:nvSpPr>
        <xdr:cNvPr id="399" name="楕円 398">
          <a:extLst>
            <a:ext uri="{FF2B5EF4-FFF2-40B4-BE49-F238E27FC236}">
              <a16:creationId xmlns:a16="http://schemas.microsoft.com/office/drawing/2014/main" id="{48EEA513-50F5-42E8-8CD6-A7529D539818}"/>
            </a:ext>
          </a:extLst>
        </xdr:cNvPr>
        <xdr:cNvSpPr/>
      </xdr:nvSpPr>
      <xdr:spPr>
        <a:xfrm>
          <a:off x="18605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144780</xdr:rowOff>
    </xdr:from>
    <xdr:to>
      <xdr:col>102</xdr:col>
      <xdr:colOff>114300</xdr:colOff>
      <xdr:row>39</xdr:row>
      <xdr:rowOff>148590</xdr:rowOff>
    </xdr:to>
    <xdr:cxnSp macro="">
      <xdr:nvCxnSpPr>
        <xdr:cNvPr id="400" name="直線コネクタ 399">
          <a:extLst>
            <a:ext uri="{FF2B5EF4-FFF2-40B4-BE49-F238E27FC236}">
              <a16:creationId xmlns:a16="http://schemas.microsoft.com/office/drawing/2014/main" id="{0F8371B3-7173-4A0A-AB2E-157D5399B54B}"/>
            </a:ext>
          </a:extLst>
        </xdr:cNvPr>
        <xdr:cNvCxnSpPr/>
      </xdr:nvCxnSpPr>
      <xdr:spPr>
        <a:xfrm flipV="1">
          <a:off x="18656300" y="6831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672CCB9A-91C4-4766-9A45-D087FC73E599}"/>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6D721A93-3F76-4CC0-A773-C87F5BA0A6ED}"/>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5D50CAB2-96C4-42F5-82FA-9A1028AB0C8C}"/>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0B33783F-C445-4795-AC91-BEC836FF4C21}"/>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1922</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59A9D7B7-2445-480C-8F64-6CACD1BFC41B}"/>
            </a:ext>
          </a:extLst>
        </xdr:cNvPr>
        <xdr:cNvSpPr txBox="1"/>
      </xdr:nvSpPr>
      <xdr:spPr>
        <a:xfrm>
          <a:off x="21075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7637</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3D727F94-82AA-4D67-B467-8439DACE0ED3}"/>
            </a:ext>
          </a:extLst>
        </xdr:cNvPr>
        <xdr:cNvSpPr txBox="1"/>
      </xdr:nvSpPr>
      <xdr:spPr>
        <a:xfrm>
          <a:off x="201994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AD0E9687-A0FB-40AA-85CE-9001321A109F}"/>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19067</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05D2C524-8DCF-4FFF-896C-4B66F06D22F4}"/>
            </a:ext>
          </a:extLst>
        </xdr:cNvPr>
        <xdr:cNvSpPr txBox="1"/>
      </xdr:nvSpPr>
      <xdr:spPr>
        <a:xfrm>
          <a:off x="18421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618FC977-C6C8-4CFD-A6BE-697AEACB816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294F1A35-DB29-4239-9829-41CDB781D3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928F62C2-EF93-47ED-8928-997F919ADE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8C64D805-8CAF-4B1D-BB62-5F49566D42B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BB9BBE0F-E3CC-4BBA-8B7A-F066ED9C3AB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E32C1ACE-C16D-40A8-9927-0C361B54BEC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CA2D8E2E-89AB-4164-A8D3-10B32DCD6D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B3767088-BB06-4E71-A57A-45A8A65533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5457AA11-E657-4EF4-A100-B723E4645E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1D30DAB8-AB6F-4855-9233-A5C6D0A69AD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6E95504E-1CA6-4749-B0D9-9FC595FEE8A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91D0B742-33FC-4418-A24E-0964619A897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58E81807-A1BE-4558-B886-4B34F66D665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8F1D2ED8-70D2-43CE-8E22-B7EF178E296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78E20251-F11E-44B0-925A-BDB7F0519A4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04F3A569-E737-4A34-95DD-75DFC04E55B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1BF2001E-4B54-469C-85E9-74D52E98979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9053B866-F018-4D36-9557-B20531E442F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649F9214-308F-4DA5-AE13-8B9091B21E4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DFE9058B-427F-4944-8C11-6E909EC4908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61D2FBC8-57AA-458C-81B7-9C3DAC24BF2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33ED988E-44F5-473A-ACCE-F10F4C42CB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90E3C6FC-30BA-40AD-8254-2D1E7FBDAEA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D0E48F9E-72A4-4C23-9A31-3AA6633C38F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433" name="直線コネクタ 432">
          <a:extLst>
            <a:ext uri="{FF2B5EF4-FFF2-40B4-BE49-F238E27FC236}">
              <a16:creationId xmlns:a16="http://schemas.microsoft.com/office/drawing/2014/main" id="{1289C68B-69E8-4F4D-8D70-DCD185F4A80D}"/>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BEB7901C-9A22-4A81-B1E2-36AA39FABBFB}"/>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5" name="直線コネクタ 434">
          <a:extLst>
            <a:ext uri="{FF2B5EF4-FFF2-40B4-BE49-F238E27FC236}">
              <a16:creationId xmlns:a16="http://schemas.microsoft.com/office/drawing/2014/main" id="{1BC27A88-7E43-4FF8-AD9B-461A7C31D138}"/>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05B1D31D-B172-4091-9751-47497C63CDC2}"/>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37" name="直線コネクタ 436">
          <a:extLst>
            <a:ext uri="{FF2B5EF4-FFF2-40B4-BE49-F238E27FC236}">
              <a16:creationId xmlns:a16="http://schemas.microsoft.com/office/drawing/2014/main" id="{27D0C60D-520B-42DB-859E-1BFC07F93541}"/>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CEC77857-2101-461C-BA9B-E1DD5969F8E9}"/>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39" name="フローチャート: 判断 438">
          <a:extLst>
            <a:ext uri="{FF2B5EF4-FFF2-40B4-BE49-F238E27FC236}">
              <a16:creationId xmlns:a16="http://schemas.microsoft.com/office/drawing/2014/main" id="{2BDE9D3E-FB9B-453A-84EA-26EB3D53E3EC}"/>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40" name="フローチャート: 判断 439">
          <a:extLst>
            <a:ext uri="{FF2B5EF4-FFF2-40B4-BE49-F238E27FC236}">
              <a16:creationId xmlns:a16="http://schemas.microsoft.com/office/drawing/2014/main" id="{28336599-0BF7-4AAB-A8B9-ABB8553313AE}"/>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1" name="フローチャート: 判断 440">
          <a:extLst>
            <a:ext uri="{FF2B5EF4-FFF2-40B4-BE49-F238E27FC236}">
              <a16:creationId xmlns:a16="http://schemas.microsoft.com/office/drawing/2014/main" id="{84969871-3889-4239-A788-09294E018957}"/>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2" name="フローチャート: 判断 441">
          <a:extLst>
            <a:ext uri="{FF2B5EF4-FFF2-40B4-BE49-F238E27FC236}">
              <a16:creationId xmlns:a16="http://schemas.microsoft.com/office/drawing/2014/main" id="{B0479A08-E4B7-41FA-AA27-201435E1B777}"/>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443" name="フローチャート: 判断 442">
          <a:extLst>
            <a:ext uri="{FF2B5EF4-FFF2-40B4-BE49-F238E27FC236}">
              <a16:creationId xmlns:a16="http://schemas.microsoft.com/office/drawing/2014/main" id="{0AABA7CC-CE7D-4938-B0F0-68B35BFEE526}"/>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D7390CE9-A016-490B-8779-006D6977500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ADD0423D-2DF3-4195-B9EF-3DCFE6A4B7E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88EC476C-2E2A-496A-8D0B-C5B2627546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7D6AC604-A333-48EC-87EA-E0E81EA6003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E4C0430-76D0-4E50-8D39-C29528ACB9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49" name="楕円 448">
          <a:extLst>
            <a:ext uri="{FF2B5EF4-FFF2-40B4-BE49-F238E27FC236}">
              <a16:creationId xmlns:a16="http://schemas.microsoft.com/office/drawing/2014/main" id="{228B32CE-48EF-4FBF-86EE-C6664DD4B2DA}"/>
            </a:ext>
          </a:extLst>
        </xdr:cNvPr>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5434CBE4-FC2D-4AE9-8C4F-C45017AF2659}"/>
            </a:ext>
          </a:extLst>
        </xdr:cNvPr>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38735</xdr:rowOff>
    </xdr:from>
    <xdr:to>
      <xdr:col>81</xdr:col>
      <xdr:colOff>101600</xdr:colOff>
      <xdr:row>58</xdr:row>
      <xdr:rowOff>140335</xdr:rowOff>
    </xdr:to>
    <xdr:sp macro="" textlink="">
      <xdr:nvSpPr>
        <xdr:cNvPr id="451" name="楕円 450">
          <a:extLst>
            <a:ext uri="{FF2B5EF4-FFF2-40B4-BE49-F238E27FC236}">
              <a16:creationId xmlns:a16="http://schemas.microsoft.com/office/drawing/2014/main" id="{F2AB6B89-0497-4DF4-AFC9-A34C7DBCA125}"/>
            </a:ext>
          </a:extLst>
        </xdr:cNvPr>
        <xdr:cNvSpPr/>
      </xdr:nvSpPr>
      <xdr:spPr>
        <a:xfrm>
          <a:off x="15430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89535</xdr:rowOff>
    </xdr:from>
    <xdr:to>
      <xdr:col>85</xdr:col>
      <xdr:colOff>127000</xdr:colOff>
      <xdr:row>58</xdr:row>
      <xdr:rowOff>137160</xdr:rowOff>
    </xdr:to>
    <xdr:cxnSp macro="">
      <xdr:nvCxnSpPr>
        <xdr:cNvPr id="452" name="直線コネクタ 451">
          <a:extLst>
            <a:ext uri="{FF2B5EF4-FFF2-40B4-BE49-F238E27FC236}">
              <a16:creationId xmlns:a16="http://schemas.microsoft.com/office/drawing/2014/main" id="{704AF17F-C595-45E2-AD43-EC9E052F8539}"/>
            </a:ext>
          </a:extLst>
        </xdr:cNvPr>
        <xdr:cNvCxnSpPr/>
      </xdr:nvCxnSpPr>
      <xdr:spPr>
        <a:xfrm>
          <a:off x="15481300" y="100336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xdr:rowOff>
    </xdr:from>
    <xdr:to>
      <xdr:col>76</xdr:col>
      <xdr:colOff>165100</xdr:colOff>
      <xdr:row>58</xdr:row>
      <xdr:rowOff>106045</xdr:rowOff>
    </xdr:to>
    <xdr:sp macro="" textlink="">
      <xdr:nvSpPr>
        <xdr:cNvPr id="453" name="楕円 452">
          <a:extLst>
            <a:ext uri="{FF2B5EF4-FFF2-40B4-BE49-F238E27FC236}">
              <a16:creationId xmlns:a16="http://schemas.microsoft.com/office/drawing/2014/main" id="{F808A036-365E-4046-A57A-7D8241324540}"/>
            </a:ext>
          </a:extLst>
        </xdr:cNvPr>
        <xdr:cNvSpPr/>
      </xdr:nvSpPr>
      <xdr:spPr>
        <a:xfrm>
          <a:off x="14541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55245</xdr:rowOff>
    </xdr:from>
    <xdr:to>
      <xdr:col>81</xdr:col>
      <xdr:colOff>50800</xdr:colOff>
      <xdr:row>58</xdr:row>
      <xdr:rowOff>89535</xdr:rowOff>
    </xdr:to>
    <xdr:cxnSp macro="">
      <xdr:nvCxnSpPr>
        <xdr:cNvPr id="454" name="直線コネクタ 453">
          <a:extLst>
            <a:ext uri="{FF2B5EF4-FFF2-40B4-BE49-F238E27FC236}">
              <a16:creationId xmlns:a16="http://schemas.microsoft.com/office/drawing/2014/main" id="{809B2EF2-54BF-4463-B928-B407FAC99544}"/>
            </a:ext>
          </a:extLst>
        </xdr:cNvPr>
        <xdr:cNvCxnSpPr/>
      </xdr:nvCxnSpPr>
      <xdr:spPr>
        <a:xfrm>
          <a:off x="14592300" y="9999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130175</xdr:rowOff>
    </xdr:from>
    <xdr:to>
      <xdr:col>72</xdr:col>
      <xdr:colOff>38100</xdr:colOff>
      <xdr:row>58</xdr:row>
      <xdr:rowOff>60325</xdr:rowOff>
    </xdr:to>
    <xdr:sp macro="" textlink="">
      <xdr:nvSpPr>
        <xdr:cNvPr id="455" name="楕円 454">
          <a:extLst>
            <a:ext uri="{FF2B5EF4-FFF2-40B4-BE49-F238E27FC236}">
              <a16:creationId xmlns:a16="http://schemas.microsoft.com/office/drawing/2014/main" id="{6622B99A-5714-44D4-AC31-230C7050B043}"/>
            </a:ext>
          </a:extLst>
        </xdr:cNvPr>
        <xdr:cNvSpPr/>
      </xdr:nvSpPr>
      <xdr:spPr>
        <a:xfrm>
          <a:off x="13652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xdr:rowOff>
    </xdr:from>
    <xdr:to>
      <xdr:col>76</xdr:col>
      <xdr:colOff>114300</xdr:colOff>
      <xdr:row>58</xdr:row>
      <xdr:rowOff>55245</xdr:rowOff>
    </xdr:to>
    <xdr:cxnSp macro="">
      <xdr:nvCxnSpPr>
        <xdr:cNvPr id="456" name="直線コネクタ 455">
          <a:extLst>
            <a:ext uri="{FF2B5EF4-FFF2-40B4-BE49-F238E27FC236}">
              <a16:creationId xmlns:a16="http://schemas.microsoft.com/office/drawing/2014/main" id="{40F13345-E5B2-423B-8798-202501E80AD0}"/>
            </a:ext>
          </a:extLst>
        </xdr:cNvPr>
        <xdr:cNvCxnSpPr/>
      </xdr:nvCxnSpPr>
      <xdr:spPr>
        <a:xfrm>
          <a:off x="13703300" y="99536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457" name="楕円 456">
          <a:extLst>
            <a:ext uri="{FF2B5EF4-FFF2-40B4-BE49-F238E27FC236}">
              <a16:creationId xmlns:a16="http://schemas.microsoft.com/office/drawing/2014/main" id="{1B2864C3-FDF3-472E-A908-BEB4A7D29C39}"/>
            </a:ext>
          </a:extLst>
        </xdr:cNvPr>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58</xdr:row>
      <xdr:rowOff>9525</xdr:rowOff>
    </xdr:to>
    <xdr:cxnSp macro="">
      <xdr:nvCxnSpPr>
        <xdr:cNvPr id="458" name="直線コネクタ 457">
          <a:extLst>
            <a:ext uri="{FF2B5EF4-FFF2-40B4-BE49-F238E27FC236}">
              <a16:creationId xmlns:a16="http://schemas.microsoft.com/office/drawing/2014/main" id="{07E81200-59A2-4FDC-8131-00BDCF84B9EF}"/>
            </a:ext>
          </a:extLst>
        </xdr:cNvPr>
        <xdr:cNvCxnSpPr/>
      </xdr:nvCxnSpPr>
      <xdr:spPr>
        <a:xfrm>
          <a:off x="12814300" y="9906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59" name="n_1aveValue【学校施設】&#10;有形固定資産減価償却率">
          <a:extLst>
            <a:ext uri="{FF2B5EF4-FFF2-40B4-BE49-F238E27FC236}">
              <a16:creationId xmlns:a16="http://schemas.microsoft.com/office/drawing/2014/main" id="{EC4D2060-9B6D-4A21-BAFB-0AB8A6FD2213}"/>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460" name="n_2aveValue【学校施設】&#10;有形固定資産減価償却率">
          <a:extLst>
            <a:ext uri="{FF2B5EF4-FFF2-40B4-BE49-F238E27FC236}">
              <a16:creationId xmlns:a16="http://schemas.microsoft.com/office/drawing/2014/main" id="{AB2A578F-DF17-43C9-ABEE-C57EFC3D6942}"/>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461" name="n_3aveValue【学校施設】&#10;有形固定資産減価償却率">
          <a:extLst>
            <a:ext uri="{FF2B5EF4-FFF2-40B4-BE49-F238E27FC236}">
              <a16:creationId xmlns:a16="http://schemas.microsoft.com/office/drawing/2014/main" id="{9C75A57B-C3FB-4F9C-8033-0D80F8616EEC}"/>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462" name="n_4aveValue【学校施設】&#10;有形固定資産減価償却率">
          <a:extLst>
            <a:ext uri="{FF2B5EF4-FFF2-40B4-BE49-F238E27FC236}">
              <a16:creationId xmlns:a16="http://schemas.microsoft.com/office/drawing/2014/main" id="{ADA9965E-63D7-489B-A7E9-18B11DA5D882}"/>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156862</xdr:rowOff>
    </xdr:from>
    <xdr:ext cx="405111" cy="259045"/>
    <xdr:sp macro="" textlink="">
      <xdr:nvSpPr>
        <xdr:cNvPr id="463" name="n_1mainValue【学校施設】&#10;有形固定資産減価償却率">
          <a:extLst>
            <a:ext uri="{FF2B5EF4-FFF2-40B4-BE49-F238E27FC236}">
              <a16:creationId xmlns:a16="http://schemas.microsoft.com/office/drawing/2014/main" id="{A838B07B-B35F-4CFF-B363-E36FBB026CC3}"/>
            </a:ext>
          </a:extLst>
        </xdr:cNvPr>
        <xdr:cNvSpPr txBox="1"/>
      </xdr:nvSpPr>
      <xdr:spPr>
        <a:xfrm>
          <a:off x="152660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122572</xdr:rowOff>
    </xdr:from>
    <xdr:ext cx="405111" cy="259045"/>
    <xdr:sp macro="" textlink="">
      <xdr:nvSpPr>
        <xdr:cNvPr id="464" name="n_2mainValue【学校施設】&#10;有形固定資産減価償却率">
          <a:extLst>
            <a:ext uri="{FF2B5EF4-FFF2-40B4-BE49-F238E27FC236}">
              <a16:creationId xmlns:a16="http://schemas.microsoft.com/office/drawing/2014/main" id="{0FDF7DAD-1922-41C1-9D7B-E05BA1B5BC8A}"/>
            </a:ext>
          </a:extLst>
        </xdr:cNvPr>
        <xdr:cNvSpPr txBox="1"/>
      </xdr:nvSpPr>
      <xdr:spPr>
        <a:xfrm>
          <a:off x="14389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76852</xdr:rowOff>
    </xdr:from>
    <xdr:ext cx="405111" cy="259045"/>
    <xdr:sp macro="" textlink="">
      <xdr:nvSpPr>
        <xdr:cNvPr id="465" name="n_3mainValue【学校施設】&#10;有形固定資産減価償却率">
          <a:extLst>
            <a:ext uri="{FF2B5EF4-FFF2-40B4-BE49-F238E27FC236}">
              <a16:creationId xmlns:a16="http://schemas.microsoft.com/office/drawing/2014/main" id="{60EA6A45-5952-4CF3-B03C-3AB6061E29E8}"/>
            </a:ext>
          </a:extLst>
        </xdr:cNvPr>
        <xdr:cNvSpPr txBox="1"/>
      </xdr:nvSpPr>
      <xdr:spPr>
        <a:xfrm>
          <a:off x="13500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29227</xdr:rowOff>
    </xdr:from>
    <xdr:ext cx="405111" cy="259045"/>
    <xdr:sp macro="" textlink="">
      <xdr:nvSpPr>
        <xdr:cNvPr id="466" name="n_4mainValue【学校施設】&#10;有形固定資産減価償却率">
          <a:extLst>
            <a:ext uri="{FF2B5EF4-FFF2-40B4-BE49-F238E27FC236}">
              <a16:creationId xmlns:a16="http://schemas.microsoft.com/office/drawing/2014/main" id="{99699803-5B0E-4F02-A8C2-BAFE318CE76A}"/>
            </a:ext>
          </a:extLst>
        </xdr:cNvPr>
        <xdr:cNvSpPr txBox="1"/>
      </xdr:nvSpPr>
      <xdr:spPr>
        <a:xfrm>
          <a:off x="12611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A4205717-96FC-493F-B68B-99C7F2993C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D09B3220-20DA-4307-BDA8-01D9F365895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96B701ED-8D7A-4238-8D83-FFD4F86C07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A677EB45-9499-4D3E-80FA-FC5501033D9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91DFE940-2552-4487-9AA1-A19212DDA9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2EC95A06-41BD-41DA-A537-EFB809F49F7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670D7A5D-7EFC-4A3B-B6DF-A3FD6D4644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90662A9-862A-40D0-BA12-2268143B6C1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4CF3A70D-EE78-4BF9-B257-E98FF23761A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08DAB799-7671-41B5-BEED-17F372210D2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a:extLst>
            <a:ext uri="{FF2B5EF4-FFF2-40B4-BE49-F238E27FC236}">
              <a16:creationId xmlns:a16="http://schemas.microsoft.com/office/drawing/2014/main" id="{EE01DBFF-2294-425C-B3AF-CC282384711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a:extLst>
            <a:ext uri="{FF2B5EF4-FFF2-40B4-BE49-F238E27FC236}">
              <a16:creationId xmlns:a16="http://schemas.microsoft.com/office/drawing/2014/main" id="{C0F9143F-779B-4140-A967-A845A1BA44D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a:extLst>
            <a:ext uri="{FF2B5EF4-FFF2-40B4-BE49-F238E27FC236}">
              <a16:creationId xmlns:a16="http://schemas.microsoft.com/office/drawing/2014/main" id="{2341887B-826E-4BB5-B577-774889D8EDF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a:extLst>
            <a:ext uri="{FF2B5EF4-FFF2-40B4-BE49-F238E27FC236}">
              <a16:creationId xmlns:a16="http://schemas.microsoft.com/office/drawing/2014/main" id="{4987EB16-EF03-4858-B0FE-C527543D9F6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a:extLst>
            <a:ext uri="{FF2B5EF4-FFF2-40B4-BE49-F238E27FC236}">
              <a16:creationId xmlns:a16="http://schemas.microsoft.com/office/drawing/2014/main" id="{3C076B90-AB6C-41B6-9255-4216EE7D3DD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a:extLst>
            <a:ext uri="{FF2B5EF4-FFF2-40B4-BE49-F238E27FC236}">
              <a16:creationId xmlns:a16="http://schemas.microsoft.com/office/drawing/2014/main" id="{F756713C-FC94-4CFD-A2DB-4C2BA034AE8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a:extLst>
            <a:ext uri="{FF2B5EF4-FFF2-40B4-BE49-F238E27FC236}">
              <a16:creationId xmlns:a16="http://schemas.microsoft.com/office/drawing/2014/main" id="{D214D6B7-8C17-4BEA-8242-7857B250EB8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a:extLst>
            <a:ext uri="{FF2B5EF4-FFF2-40B4-BE49-F238E27FC236}">
              <a16:creationId xmlns:a16="http://schemas.microsoft.com/office/drawing/2014/main" id="{5622EA7F-8CFA-42BB-9D42-7052403C765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a:extLst>
            <a:ext uri="{FF2B5EF4-FFF2-40B4-BE49-F238E27FC236}">
              <a16:creationId xmlns:a16="http://schemas.microsoft.com/office/drawing/2014/main" id="{339DAC1F-CAF8-416C-A995-E9A61F65F8A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a:extLst>
            <a:ext uri="{FF2B5EF4-FFF2-40B4-BE49-F238E27FC236}">
              <a16:creationId xmlns:a16="http://schemas.microsoft.com/office/drawing/2014/main" id="{DDAAFB7D-DBA1-4113-8F23-7E7140A791F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a:extLst>
            <a:ext uri="{FF2B5EF4-FFF2-40B4-BE49-F238E27FC236}">
              <a16:creationId xmlns:a16="http://schemas.microsoft.com/office/drawing/2014/main" id="{3B01A6F9-6FC5-425A-826C-60CD25E9514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8" name="テキスト ボックス 487">
          <a:extLst>
            <a:ext uri="{FF2B5EF4-FFF2-40B4-BE49-F238E27FC236}">
              <a16:creationId xmlns:a16="http://schemas.microsoft.com/office/drawing/2014/main" id="{59E08DFA-7CC4-4B75-9EE2-04F93BA29A6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DE1AB66F-D6FA-47A9-9EE3-5241E1839A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7DE389A6-01C8-4C01-88E4-BECE4638568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9967E28A-7F65-4FC3-80D6-61A752C4F7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492" name="直線コネクタ 491">
          <a:extLst>
            <a:ext uri="{FF2B5EF4-FFF2-40B4-BE49-F238E27FC236}">
              <a16:creationId xmlns:a16="http://schemas.microsoft.com/office/drawing/2014/main" id="{6470ED1A-CB20-46E0-9798-28664476581C}"/>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493" name="【学校施設】&#10;一人当たり面積最小値テキスト">
          <a:extLst>
            <a:ext uri="{FF2B5EF4-FFF2-40B4-BE49-F238E27FC236}">
              <a16:creationId xmlns:a16="http://schemas.microsoft.com/office/drawing/2014/main" id="{C3EA84FF-8849-45A2-A862-375CE2384918}"/>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494" name="直線コネクタ 493">
          <a:extLst>
            <a:ext uri="{FF2B5EF4-FFF2-40B4-BE49-F238E27FC236}">
              <a16:creationId xmlns:a16="http://schemas.microsoft.com/office/drawing/2014/main" id="{54233790-1044-410A-A753-B5B43F92EBE3}"/>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495" name="【学校施設】&#10;一人当たり面積最大値テキスト">
          <a:extLst>
            <a:ext uri="{FF2B5EF4-FFF2-40B4-BE49-F238E27FC236}">
              <a16:creationId xmlns:a16="http://schemas.microsoft.com/office/drawing/2014/main" id="{DAE6A78F-680F-447B-9B97-4DFEDEC1AEEC}"/>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496" name="直線コネクタ 495">
          <a:extLst>
            <a:ext uri="{FF2B5EF4-FFF2-40B4-BE49-F238E27FC236}">
              <a16:creationId xmlns:a16="http://schemas.microsoft.com/office/drawing/2014/main" id="{42041984-9607-45C1-9629-ABB3B18420B3}"/>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497" name="【学校施設】&#10;一人当たり面積平均値テキスト">
          <a:extLst>
            <a:ext uri="{FF2B5EF4-FFF2-40B4-BE49-F238E27FC236}">
              <a16:creationId xmlns:a16="http://schemas.microsoft.com/office/drawing/2014/main" id="{FDA78A3B-7C26-4DBF-8ADE-6CA466C6CE95}"/>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498" name="フローチャート: 判断 497">
          <a:extLst>
            <a:ext uri="{FF2B5EF4-FFF2-40B4-BE49-F238E27FC236}">
              <a16:creationId xmlns:a16="http://schemas.microsoft.com/office/drawing/2014/main" id="{5D8BD535-C137-43A0-8177-1D56B000C46F}"/>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499" name="フローチャート: 判断 498">
          <a:extLst>
            <a:ext uri="{FF2B5EF4-FFF2-40B4-BE49-F238E27FC236}">
              <a16:creationId xmlns:a16="http://schemas.microsoft.com/office/drawing/2014/main" id="{17B36BD5-575E-427C-9553-44FDF48E85FC}"/>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500" name="フローチャート: 判断 499">
          <a:extLst>
            <a:ext uri="{FF2B5EF4-FFF2-40B4-BE49-F238E27FC236}">
              <a16:creationId xmlns:a16="http://schemas.microsoft.com/office/drawing/2014/main" id="{93F368B3-84AB-49C0-ABB6-FED001479672}"/>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501" name="フローチャート: 判断 500">
          <a:extLst>
            <a:ext uri="{FF2B5EF4-FFF2-40B4-BE49-F238E27FC236}">
              <a16:creationId xmlns:a16="http://schemas.microsoft.com/office/drawing/2014/main" id="{6227C53B-7951-444B-BEEC-9E343AB91847}"/>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02" name="フローチャート: 判断 501">
          <a:extLst>
            <a:ext uri="{FF2B5EF4-FFF2-40B4-BE49-F238E27FC236}">
              <a16:creationId xmlns:a16="http://schemas.microsoft.com/office/drawing/2014/main" id="{8BA6545C-734E-408D-A36A-CEBBB1822380}"/>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60658BCE-7C9E-43DD-8031-974C7551A11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EA25575-C928-4A7F-9041-EE07BA550F7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8B5CA180-0665-4291-886D-09F90AA625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8237AEA-6DAF-4E6A-AA79-1412C31C17F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36753FA-BAA1-406C-BBC6-9C3AAFB6750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98443</xdr:rowOff>
    </xdr:from>
    <xdr:to>
      <xdr:col>116</xdr:col>
      <xdr:colOff>114300</xdr:colOff>
      <xdr:row>63</xdr:row>
      <xdr:rowOff>28593</xdr:rowOff>
    </xdr:to>
    <xdr:sp macro="" textlink="">
      <xdr:nvSpPr>
        <xdr:cNvPr id="508" name="楕円 507">
          <a:extLst>
            <a:ext uri="{FF2B5EF4-FFF2-40B4-BE49-F238E27FC236}">
              <a16:creationId xmlns:a16="http://schemas.microsoft.com/office/drawing/2014/main" id="{B06743F8-4B60-426A-B3A5-C4A11DA430E0}"/>
            </a:ext>
          </a:extLst>
        </xdr:cNvPr>
        <xdr:cNvSpPr/>
      </xdr:nvSpPr>
      <xdr:spPr>
        <a:xfrm>
          <a:off x="22110700" y="107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76870</xdr:rowOff>
    </xdr:from>
    <xdr:ext cx="469744" cy="259045"/>
    <xdr:sp macro="" textlink="">
      <xdr:nvSpPr>
        <xdr:cNvPr id="509" name="【学校施設】&#10;一人当たり面積該当値テキスト">
          <a:extLst>
            <a:ext uri="{FF2B5EF4-FFF2-40B4-BE49-F238E27FC236}">
              <a16:creationId xmlns:a16="http://schemas.microsoft.com/office/drawing/2014/main" id="{33EB4171-EB86-467F-88C4-AD6CE3E6FDC3}"/>
            </a:ext>
          </a:extLst>
        </xdr:cNvPr>
        <xdr:cNvSpPr txBox="1"/>
      </xdr:nvSpPr>
      <xdr:spPr>
        <a:xfrm>
          <a:off x="22199600" y="107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510" name="楕円 509">
          <a:extLst>
            <a:ext uri="{FF2B5EF4-FFF2-40B4-BE49-F238E27FC236}">
              <a16:creationId xmlns:a16="http://schemas.microsoft.com/office/drawing/2014/main" id="{AC5D1FFB-1562-406B-B8F4-D7015D3303BB}"/>
            </a:ext>
          </a:extLst>
        </xdr:cNvPr>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149243</xdr:rowOff>
    </xdr:from>
    <xdr:to>
      <xdr:col>116</xdr:col>
      <xdr:colOff>63500</xdr:colOff>
      <xdr:row>62</xdr:row>
      <xdr:rowOff>155448</xdr:rowOff>
    </xdr:to>
    <xdr:cxnSp macro="">
      <xdr:nvCxnSpPr>
        <xdr:cNvPr id="511" name="直線コネクタ 510">
          <a:extLst>
            <a:ext uri="{FF2B5EF4-FFF2-40B4-BE49-F238E27FC236}">
              <a16:creationId xmlns:a16="http://schemas.microsoft.com/office/drawing/2014/main" id="{F6EAA256-4CC6-40AB-BCF9-29309B5DA1FD}"/>
            </a:ext>
          </a:extLst>
        </xdr:cNvPr>
        <xdr:cNvCxnSpPr/>
      </xdr:nvCxnSpPr>
      <xdr:spPr>
        <a:xfrm flipV="1">
          <a:off x="21323300" y="10779143"/>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512" name="楕円 511">
          <a:extLst>
            <a:ext uri="{FF2B5EF4-FFF2-40B4-BE49-F238E27FC236}">
              <a16:creationId xmlns:a16="http://schemas.microsoft.com/office/drawing/2014/main" id="{933C6961-7D3B-4BDD-B69E-C4F5AF526FBF}"/>
            </a:ext>
          </a:extLst>
        </xdr:cNvPr>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155448</xdr:rowOff>
    </xdr:from>
    <xdr:to>
      <xdr:col>111</xdr:col>
      <xdr:colOff>177800</xdr:colOff>
      <xdr:row>62</xdr:row>
      <xdr:rowOff>160020</xdr:rowOff>
    </xdr:to>
    <xdr:cxnSp macro="">
      <xdr:nvCxnSpPr>
        <xdr:cNvPr id="513" name="直線コネクタ 512">
          <a:extLst>
            <a:ext uri="{FF2B5EF4-FFF2-40B4-BE49-F238E27FC236}">
              <a16:creationId xmlns:a16="http://schemas.microsoft.com/office/drawing/2014/main" id="{FC1567C1-2235-4CA8-B16A-060130234DD2}"/>
            </a:ext>
          </a:extLst>
        </xdr:cNvPr>
        <xdr:cNvCxnSpPr/>
      </xdr:nvCxnSpPr>
      <xdr:spPr>
        <a:xfrm flipV="1">
          <a:off x="20434300" y="1078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514" name="楕円 513">
          <a:extLst>
            <a:ext uri="{FF2B5EF4-FFF2-40B4-BE49-F238E27FC236}">
              <a16:creationId xmlns:a16="http://schemas.microsoft.com/office/drawing/2014/main" id="{EB621E36-D272-4F37-9A4E-50E8A1F4EF5C}"/>
            </a:ext>
          </a:extLst>
        </xdr:cNvPr>
        <xdr:cNvSpPr/>
      </xdr:nvSpPr>
      <xdr:spPr>
        <a:xfrm>
          <a:off x="19494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164592</xdr:rowOff>
    </xdr:to>
    <xdr:cxnSp macro="">
      <xdr:nvCxnSpPr>
        <xdr:cNvPr id="515" name="直線コネクタ 514">
          <a:extLst>
            <a:ext uri="{FF2B5EF4-FFF2-40B4-BE49-F238E27FC236}">
              <a16:creationId xmlns:a16="http://schemas.microsoft.com/office/drawing/2014/main" id="{C5635ED3-5A97-475D-AC93-4FDF399BA534}"/>
            </a:ext>
          </a:extLst>
        </xdr:cNvPr>
        <xdr:cNvCxnSpPr/>
      </xdr:nvCxnSpPr>
      <xdr:spPr>
        <a:xfrm flipV="1">
          <a:off x="19545300" y="1078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117384</xdr:rowOff>
    </xdr:from>
    <xdr:to>
      <xdr:col>98</xdr:col>
      <xdr:colOff>38100</xdr:colOff>
      <xdr:row>63</xdr:row>
      <xdr:rowOff>47534</xdr:rowOff>
    </xdr:to>
    <xdr:sp macro="" textlink="">
      <xdr:nvSpPr>
        <xdr:cNvPr id="516" name="楕円 515">
          <a:extLst>
            <a:ext uri="{FF2B5EF4-FFF2-40B4-BE49-F238E27FC236}">
              <a16:creationId xmlns:a16="http://schemas.microsoft.com/office/drawing/2014/main" id="{F139077F-2C8A-489C-8BB4-E9AF84D44856}"/>
            </a:ext>
          </a:extLst>
        </xdr:cNvPr>
        <xdr:cNvSpPr/>
      </xdr:nvSpPr>
      <xdr:spPr>
        <a:xfrm>
          <a:off x="18605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164592</xdr:rowOff>
    </xdr:from>
    <xdr:to>
      <xdr:col>102</xdr:col>
      <xdr:colOff>114300</xdr:colOff>
      <xdr:row>62</xdr:row>
      <xdr:rowOff>168184</xdr:rowOff>
    </xdr:to>
    <xdr:cxnSp macro="">
      <xdr:nvCxnSpPr>
        <xdr:cNvPr id="517" name="直線コネクタ 516">
          <a:extLst>
            <a:ext uri="{FF2B5EF4-FFF2-40B4-BE49-F238E27FC236}">
              <a16:creationId xmlns:a16="http://schemas.microsoft.com/office/drawing/2014/main" id="{5210CA5C-7394-4A43-8814-3B77D3B5A63A}"/>
            </a:ext>
          </a:extLst>
        </xdr:cNvPr>
        <xdr:cNvCxnSpPr/>
      </xdr:nvCxnSpPr>
      <xdr:spPr>
        <a:xfrm flipV="1">
          <a:off x="18656300" y="1079449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518" name="n_1aveValue【学校施設】&#10;一人当たり面積">
          <a:extLst>
            <a:ext uri="{FF2B5EF4-FFF2-40B4-BE49-F238E27FC236}">
              <a16:creationId xmlns:a16="http://schemas.microsoft.com/office/drawing/2014/main" id="{D0205299-1DDB-477A-8400-3F77B6F531F2}"/>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519" name="n_2aveValue【学校施設】&#10;一人当たり面積">
          <a:extLst>
            <a:ext uri="{FF2B5EF4-FFF2-40B4-BE49-F238E27FC236}">
              <a16:creationId xmlns:a16="http://schemas.microsoft.com/office/drawing/2014/main" id="{93208A53-A8B7-4B30-B4CF-FAA3FF48D0F0}"/>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520" name="n_3aveValue【学校施設】&#10;一人当たり面積">
          <a:extLst>
            <a:ext uri="{FF2B5EF4-FFF2-40B4-BE49-F238E27FC236}">
              <a16:creationId xmlns:a16="http://schemas.microsoft.com/office/drawing/2014/main" id="{3A95BA40-948D-4B6F-AE27-191EA2347EC1}"/>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521" name="n_4aveValue【学校施設】&#10;一人当たり面積">
          <a:extLst>
            <a:ext uri="{FF2B5EF4-FFF2-40B4-BE49-F238E27FC236}">
              <a16:creationId xmlns:a16="http://schemas.microsoft.com/office/drawing/2014/main" id="{FB021118-0EDF-4CC9-85F3-8E1933874BFC}"/>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25925</xdr:rowOff>
    </xdr:from>
    <xdr:ext cx="469744" cy="259045"/>
    <xdr:sp macro="" textlink="">
      <xdr:nvSpPr>
        <xdr:cNvPr id="522" name="n_1mainValue【学校施設】&#10;一人当たり面積">
          <a:extLst>
            <a:ext uri="{FF2B5EF4-FFF2-40B4-BE49-F238E27FC236}">
              <a16:creationId xmlns:a16="http://schemas.microsoft.com/office/drawing/2014/main" id="{D4E37974-08E8-4A33-9677-10B0B2D85511}"/>
            </a:ext>
          </a:extLst>
        </xdr:cNvPr>
        <xdr:cNvSpPr txBox="1"/>
      </xdr:nvSpPr>
      <xdr:spPr>
        <a:xfrm>
          <a:off x="210757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523" name="n_2mainValue【学校施設】&#10;一人当たり面積">
          <a:extLst>
            <a:ext uri="{FF2B5EF4-FFF2-40B4-BE49-F238E27FC236}">
              <a16:creationId xmlns:a16="http://schemas.microsoft.com/office/drawing/2014/main" id="{F729F32C-80F3-4412-8EAC-D7EE532AFDE1}"/>
            </a:ext>
          </a:extLst>
        </xdr:cNvPr>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35069</xdr:rowOff>
    </xdr:from>
    <xdr:ext cx="469744" cy="259045"/>
    <xdr:sp macro="" textlink="">
      <xdr:nvSpPr>
        <xdr:cNvPr id="524" name="n_3mainValue【学校施設】&#10;一人当たり面積">
          <a:extLst>
            <a:ext uri="{FF2B5EF4-FFF2-40B4-BE49-F238E27FC236}">
              <a16:creationId xmlns:a16="http://schemas.microsoft.com/office/drawing/2014/main" id="{87C64E41-6064-4BBD-85FC-9323E2939E0A}"/>
            </a:ext>
          </a:extLst>
        </xdr:cNvPr>
        <xdr:cNvSpPr txBox="1"/>
      </xdr:nvSpPr>
      <xdr:spPr>
        <a:xfrm>
          <a:off x="19310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38661</xdr:rowOff>
    </xdr:from>
    <xdr:ext cx="469744" cy="259045"/>
    <xdr:sp macro="" textlink="">
      <xdr:nvSpPr>
        <xdr:cNvPr id="525" name="n_4mainValue【学校施設】&#10;一人当たり面積">
          <a:extLst>
            <a:ext uri="{FF2B5EF4-FFF2-40B4-BE49-F238E27FC236}">
              <a16:creationId xmlns:a16="http://schemas.microsoft.com/office/drawing/2014/main" id="{71FA4ED5-95F2-401A-AAE8-C691514C0134}"/>
            </a:ext>
          </a:extLst>
        </xdr:cNvPr>
        <xdr:cNvSpPr txBox="1"/>
      </xdr:nvSpPr>
      <xdr:spPr>
        <a:xfrm>
          <a:off x="18421427" y="108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4E6B0FA5-310C-4A66-8803-372C150173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598EA498-B3B5-4795-9311-B3735494C8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7CE03570-E4A4-416C-9074-0B03A70CF7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8E437562-9938-4BDC-A412-B7A651D517A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38FB60F1-5B78-4E0A-84B4-0ED4E25AC8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9EE020C1-42A4-4CDB-A8F0-53AD1777EE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787A94B9-5F65-42BE-8B02-E2F0A41924E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6B1877EC-090E-4A6B-88A3-2124709B98F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ACCD0EEB-F23F-41B9-854C-08193CBC26A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CBD81CA-68F5-4880-9F61-9A34FFB8B4C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ED5A5964-BBE6-418D-B088-5C96A76A9F3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C92A10DE-AB2D-440B-B92E-4B65FE9406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7276E0E0-73EA-41F4-8C23-7F97E6FC7C5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7A09ABD5-30D6-4737-81BA-2DC6E0F942C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4C423EFD-D2C1-48AF-80A8-BF0A5CC6FC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E7C8653B-608C-4C38-9EFC-659B9B63814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ED91A4B5-5997-4755-BE98-BD93D11905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4201F7B6-B08E-44E8-9C39-A0009F22C8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7BB2B576-E03D-404C-98FA-2A33D2E97A1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82AE5098-6AC7-42B0-8683-4DAE1FFE01F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D30851AE-A5CF-4667-A052-CC27E2504F1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3D52C4CB-6B0F-4D90-81FB-43C8AC6076B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C1E134F7-3BD4-4ED9-9D22-727E3DE689F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A47D0CCD-F1A9-4417-AE0B-91DEC82952A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a:extLst>
            <a:ext uri="{FF2B5EF4-FFF2-40B4-BE49-F238E27FC236}">
              <a16:creationId xmlns:a16="http://schemas.microsoft.com/office/drawing/2014/main" id="{EB9F35A2-8084-471F-A9EF-5277A5F7B4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a:extLst>
            <a:ext uri="{FF2B5EF4-FFF2-40B4-BE49-F238E27FC236}">
              <a16:creationId xmlns:a16="http://schemas.microsoft.com/office/drawing/2014/main" id="{D5571BD0-51F2-4014-BA39-3E843EDEAD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a:extLst>
            <a:ext uri="{FF2B5EF4-FFF2-40B4-BE49-F238E27FC236}">
              <a16:creationId xmlns:a16="http://schemas.microsoft.com/office/drawing/2014/main" id="{7EE1AB66-50CF-4B69-9F3A-C9E3735EF8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a:extLst>
            <a:ext uri="{FF2B5EF4-FFF2-40B4-BE49-F238E27FC236}">
              <a16:creationId xmlns:a16="http://schemas.microsoft.com/office/drawing/2014/main" id="{EF061440-6380-4945-A81F-8BCEC8691D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a:extLst>
            <a:ext uri="{FF2B5EF4-FFF2-40B4-BE49-F238E27FC236}">
              <a16:creationId xmlns:a16="http://schemas.microsoft.com/office/drawing/2014/main" id="{BEB6D0C0-6AC5-4A77-A8BE-5CDC60FADC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a:extLst>
            <a:ext uri="{FF2B5EF4-FFF2-40B4-BE49-F238E27FC236}">
              <a16:creationId xmlns:a16="http://schemas.microsoft.com/office/drawing/2014/main" id="{744127B2-399F-4405-A594-61B24F22A0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a:extLst>
            <a:ext uri="{FF2B5EF4-FFF2-40B4-BE49-F238E27FC236}">
              <a16:creationId xmlns:a16="http://schemas.microsoft.com/office/drawing/2014/main" id="{E9D72D56-7E3C-4629-8370-F06A62E50C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a:extLst>
            <a:ext uri="{FF2B5EF4-FFF2-40B4-BE49-F238E27FC236}">
              <a16:creationId xmlns:a16="http://schemas.microsoft.com/office/drawing/2014/main" id="{03FAED4F-7B88-4EA9-B4BC-C00326F500B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DF97ED1A-3908-446F-A59D-1C882659D92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B99B4638-D2A3-4CE6-B92F-29E0BE4FD0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31AFFA45-2C69-4CEC-8BC2-081D71C6D0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の減価償却率が類似団体平均よりも若干高く推移しているものの、その他の施設（幼稚園、学校施設、公営住宅）についてはいずれも類似団体平均値を下回る結果となった。公共施設については、老朽化に伴って全体的に緩やかな上昇傾向にあるため、上記指標をはじめ、財源や公共施設等総合管理計画、今後策定を予定している個別施設計画等を勘案して各施設の長寿命化に向け改修・整備の時期を慎重に判断していく。また、道路・橋りょう等のインフラ施設においても、定期的な点検・診断等により、劣化・損傷の程度確認及び現状把握を行い、計画的な修繕・更新を検討し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CE87D4-C210-41CD-B938-704A55A866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75B482-DD3E-4DD3-AFA5-1B4767EC91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B179AD-D094-449E-B3E0-DFB03A16A95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04024C-CC9F-4296-8486-D9EBE0B854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1B9197-7225-4310-84F3-1934BAD017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D6896E-B1DB-4FBC-9096-D0B25A4A50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6E5EF2-2FCF-4B0B-AB85-E56FA2ED564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50388A-28EC-4048-9E57-3BCAB5B1BF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54C1E46-9F10-4970-B7CA-67061B136C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DFE026-B935-41C4-9775-191CC7A8756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237606-2E49-4BCF-AA8E-3E0C029FFA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B2174A-037D-4AAC-AA0E-BB6967B58F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1DC757-A9C9-4F30-AB6C-5E49E94F5B7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DF17E8-23DF-453F-A5D7-EFFAAA835AE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FD2294-7934-4491-9A70-2A48879C7A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D0C2FA6-DF26-45A2-AEED-F47A1E74A9A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13009AF-FA25-41EB-BC21-7D396F853A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2DBE41-B2DC-42C5-B8C8-8CC71281F1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32D477-B9B0-434A-BF87-C19E018CFD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6B742C-B968-41CF-A472-D37169ECA4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90C155-1C09-44EE-8BB3-EF887CE44EC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60C236-EEC8-4FD7-AEDD-8A689B42CCF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8A8B3F-5977-4C64-8846-BDA7F976BBA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3E4E89-A17E-439F-AC9A-BF075E5C9C5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A335E8-6D09-4D89-A4CE-F1B7598BF93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A07226-3858-4BDF-9577-E4F6915D81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AA643C-83F8-4E57-9870-73C7A7C58A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B54534-0922-4235-89FF-0EE78CB828E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6F52D38-9E0A-4A0D-B744-A9A1D8DCD0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F40B54C-8A61-4235-81F1-E46CCDADFDC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D14006-F4D5-4FA9-B362-BA8D40714FD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52F901-2DD4-4591-9CC7-2A753D65DA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C5A2460-1B19-41E2-A70F-2ED67C29A7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1173DE-97D5-448A-B2B9-EE886D748F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17A9414-23C4-4C66-9FD3-C2A346AF10F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D992CF-D7C7-41E1-ADD7-C4A0C31388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BA1EFA3-D24B-4FA1-9747-3C5812B128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59B0D6-3969-482F-A408-3633BB5FF4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755E37B-F73E-4823-A32B-6DA4FAA1FA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CEC0AE1-AC32-4DA2-A896-E4CDC08526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7A0B127-42A5-4840-B068-C14BB005444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3499E5B-8DDD-4F77-B066-0343D75B30D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08FB3FB-8B52-4C69-87CD-638EB5D067E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95DAAE6-C607-4B3B-98CA-C7CB3E0BD1C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0616515-BB93-4F1A-9D39-DA1C856E71E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5CEC5F6-53AD-4C2F-8BCA-30143F3A389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787862A-6E6D-445E-95AF-C2503398044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1CFCC45-F317-4BE9-BA95-BEA230E1EC7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91E61D9-3DBB-4E15-95EC-D4CCAF84AE5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6205E78-8750-47B4-BB18-522439255F1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CA064B9-4E7F-4F55-A5D8-EDC83EC9CC4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C9AB6E6-CDC2-4032-827F-4479DF92DB0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F934435-A1C5-41CD-ACBF-2C3DE356DC3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3136024-6F99-4ACC-94D7-3169CC6DA62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EBE6245-D07B-4B8C-A989-99ED2A5CC1B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E807190-8298-4F6B-BCC7-36F381309F5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E0C6FFEC-D998-4305-802F-F0DB233365B6}"/>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894CE6E1-02E2-4320-ACD4-38E86908E845}"/>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5DFFE8B2-6A2C-45DD-995C-65B105AB5D1F}"/>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32C5FD38-FFFF-4E05-9015-2FDE3B5B3060}"/>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F7774B89-C8BB-4B29-81A4-EA773D24407D}"/>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a:extLst>
            <a:ext uri="{FF2B5EF4-FFF2-40B4-BE49-F238E27FC236}">
              <a16:creationId xmlns:a16="http://schemas.microsoft.com/office/drawing/2014/main" id="{61EC06DB-B1E7-4B76-824E-E5F736A2C706}"/>
            </a:ext>
          </a:extLst>
        </xdr:cNvPr>
        <xdr:cNvSpPr txBox="1"/>
      </xdr:nvSpPr>
      <xdr:spPr>
        <a:xfrm>
          <a:off x="4673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070707BB-9C6D-4C4B-B617-39D2B54BB7EF}"/>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CE3AB7A8-22BB-459B-BF24-48BC86A6F9B2}"/>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E2288294-B344-455D-92F5-129E223E72FF}"/>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7D132A28-BC34-4A1D-AD36-64D160952540}"/>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BD62C015-C81F-4982-9687-D8FE10CD0784}"/>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55104A-DAF1-4652-9B99-3862919501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0CCBC46-F88F-4A59-B060-8C7E958CBF4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DB87EF0-F71F-442F-9CFA-9F2A12FE24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4FEA3FD-786B-4B2E-A6B4-11F62561CB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4FB86B8-6D26-4A03-935D-5BC9E53C52A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38463</xdr:rowOff>
    </xdr:from>
    <xdr:to>
      <xdr:col>24</xdr:col>
      <xdr:colOff>114300</xdr:colOff>
      <xdr:row>36</xdr:row>
      <xdr:rowOff>140063</xdr:rowOff>
    </xdr:to>
    <xdr:sp macro="" textlink="">
      <xdr:nvSpPr>
        <xdr:cNvPr id="74" name="楕円 73">
          <a:extLst>
            <a:ext uri="{FF2B5EF4-FFF2-40B4-BE49-F238E27FC236}">
              <a16:creationId xmlns:a16="http://schemas.microsoft.com/office/drawing/2014/main" id="{59F2E2A5-665A-4C9D-A5FA-F474922C8ABB}"/>
            </a:ext>
          </a:extLst>
        </xdr:cNvPr>
        <xdr:cNvSpPr/>
      </xdr:nvSpPr>
      <xdr:spPr>
        <a:xfrm>
          <a:off x="45847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61340</xdr:rowOff>
    </xdr:from>
    <xdr:ext cx="405111" cy="259045"/>
    <xdr:sp macro="" textlink="">
      <xdr:nvSpPr>
        <xdr:cNvPr id="75" name="【図書館】&#10;有形固定資産減価償却率該当値テキスト">
          <a:extLst>
            <a:ext uri="{FF2B5EF4-FFF2-40B4-BE49-F238E27FC236}">
              <a16:creationId xmlns:a16="http://schemas.microsoft.com/office/drawing/2014/main" id="{C92E0697-0A10-4B56-9841-5F5A11146C52}"/>
            </a:ext>
          </a:extLst>
        </xdr:cNvPr>
        <xdr:cNvSpPr txBox="1"/>
      </xdr:nvSpPr>
      <xdr:spPr>
        <a:xfrm>
          <a:off x="4673600"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134801</xdr:rowOff>
    </xdr:from>
    <xdr:to>
      <xdr:col>20</xdr:col>
      <xdr:colOff>38100</xdr:colOff>
      <xdr:row>36</xdr:row>
      <xdr:rowOff>64951</xdr:rowOff>
    </xdr:to>
    <xdr:sp macro="" textlink="">
      <xdr:nvSpPr>
        <xdr:cNvPr id="76" name="楕円 75">
          <a:extLst>
            <a:ext uri="{FF2B5EF4-FFF2-40B4-BE49-F238E27FC236}">
              <a16:creationId xmlns:a16="http://schemas.microsoft.com/office/drawing/2014/main" id="{60EEA71E-DB93-453B-B7D2-D81FA33E4D15}"/>
            </a:ext>
          </a:extLst>
        </xdr:cNvPr>
        <xdr:cNvSpPr/>
      </xdr:nvSpPr>
      <xdr:spPr>
        <a:xfrm>
          <a:off x="3746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xdr:rowOff>
    </xdr:from>
    <xdr:to>
      <xdr:col>24</xdr:col>
      <xdr:colOff>63500</xdr:colOff>
      <xdr:row>36</xdr:row>
      <xdr:rowOff>89263</xdr:rowOff>
    </xdr:to>
    <xdr:cxnSp macro="">
      <xdr:nvCxnSpPr>
        <xdr:cNvPr id="77" name="直線コネクタ 76">
          <a:extLst>
            <a:ext uri="{FF2B5EF4-FFF2-40B4-BE49-F238E27FC236}">
              <a16:creationId xmlns:a16="http://schemas.microsoft.com/office/drawing/2014/main" id="{664DE8E0-4C95-43ED-B265-B814554A970E}"/>
            </a:ext>
          </a:extLst>
        </xdr:cNvPr>
        <xdr:cNvCxnSpPr/>
      </xdr:nvCxnSpPr>
      <xdr:spPr>
        <a:xfrm>
          <a:off x="3797300" y="618635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8" name="楕円 77">
          <a:extLst>
            <a:ext uri="{FF2B5EF4-FFF2-40B4-BE49-F238E27FC236}">
              <a16:creationId xmlns:a16="http://schemas.microsoft.com/office/drawing/2014/main" id="{FB9547CB-CFAA-49A6-9C53-42CFFE1814F9}"/>
            </a:ext>
          </a:extLst>
        </xdr:cNvPr>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36</xdr:row>
      <xdr:rowOff>14151</xdr:rowOff>
    </xdr:to>
    <xdr:cxnSp macro="">
      <xdr:nvCxnSpPr>
        <xdr:cNvPr id="79" name="直線コネクタ 78">
          <a:extLst>
            <a:ext uri="{FF2B5EF4-FFF2-40B4-BE49-F238E27FC236}">
              <a16:creationId xmlns:a16="http://schemas.microsoft.com/office/drawing/2014/main" id="{9A58A7BE-6A4C-417F-BBFC-AE0A08874185}"/>
            </a:ext>
          </a:extLst>
        </xdr:cNvPr>
        <xdr:cNvCxnSpPr/>
      </xdr:nvCxnSpPr>
      <xdr:spPr>
        <a:xfrm>
          <a:off x="2908300" y="611124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156028</xdr:rowOff>
    </xdr:from>
    <xdr:to>
      <xdr:col>10</xdr:col>
      <xdr:colOff>165100</xdr:colOff>
      <xdr:row>35</xdr:row>
      <xdr:rowOff>86178</xdr:rowOff>
    </xdr:to>
    <xdr:sp macro="" textlink="">
      <xdr:nvSpPr>
        <xdr:cNvPr id="80" name="楕円 79">
          <a:extLst>
            <a:ext uri="{FF2B5EF4-FFF2-40B4-BE49-F238E27FC236}">
              <a16:creationId xmlns:a16="http://schemas.microsoft.com/office/drawing/2014/main" id="{A2DD2A37-A109-4B85-8D11-E3DAA6B9CF79}"/>
            </a:ext>
          </a:extLst>
        </xdr:cNvPr>
        <xdr:cNvSpPr/>
      </xdr:nvSpPr>
      <xdr:spPr>
        <a:xfrm>
          <a:off x="1968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35378</xdr:rowOff>
    </xdr:from>
    <xdr:to>
      <xdr:col>15</xdr:col>
      <xdr:colOff>50800</xdr:colOff>
      <xdr:row>35</xdr:row>
      <xdr:rowOff>110490</xdr:rowOff>
    </xdr:to>
    <xdr:cxnSp macro="">
      <xdr:nvCxnSpPr>
        <xdr:cNvPr id="81" name="直線コネクタ 80">
          <a:extLst>
            <a:ext uri="{FF2B5EF4-FFF2-40B4-BE49-F238E27FC236}">
              <a16:creationId xmlns:a16="http://schemas.microsoft.com/office/drawing/2014/main" id="{051231F1-0A7D-4ADF-A7F9-D2596FC91B7A}"/>
            </a:ext>
          </a:extLst>
        </xdr:cNvPr>
        <xdr:cNvCxnSpPr/>
      </xdr:nvCxnSpPr>
      <xdr:spPr>
        <a:xfrm>
          <a:off x="2019300" y="603612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80917</xdr:rowOff>
    </xdr:from>
    <xdr:to>
      <xdr:col>6</xdr:col>
      <xdr:colOff>38100</xdr:colOff>
      <xdr:row>35</xdr:row>
      <xdr:rowOff>11067</xdr:rowOff>
    </xdr:to>
    <xdr:sp macro="" textlink="">
      <xdr:nvSpPr>
        <xdr:cNvPr id="82" name="楕円 81">
          <a:extLst>
            <a:ext uri="{FF2B5EF4-FFF2-40B4-BE49-F238E27FC236}">
              <a16:creationId xmlns:a16="http://schemas.microsoft.com/office/drawing/2014/main" id="{AA2B57BC-C2D5-408E-8144-6813398DB065}"/>
            </a:ext>
          </a:extLst>
        </xdr:cNvPr>
        <xdr:cNvSpPr/>
      </xdr:nvSpPr>
      <xdr:spPr>
        <a:xfrm>
          <a:off x="1079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131717</xdr:rowOff>
    </xdr:from>
    <xdr:to>
      <xdr:col>10</xdr:col>
      <xdr:colOff>114300</xdr:colOff>
      <xdr:row>35</xdr:row>
      <xdr:rowOff>35378</xdr:rowOff>
    </xdr:to>
    <xdr:cxnSp macro="">
      <xdr:nvCxnSpPr>
        <xdr:cNvPr id="83" name="直線コネクタ 82">
          <a:extLst>
            <a:ext uri="{FF2B5EF4-FFF2-40B4-BE49-F238E27FC236}">
              <a16:creationId xmlns:a16="http://schemas.microsoft.com/office/drawing/2014/main" id="{8A1A26DF-56FF-436E-9DD5-CFBE179D7588}"/>
            </a:ext>
          </a:extLst>
        </xdr:cNvPr>
        <xdr:cNvCxnSpPr/>
      </xdr:nvCxnSpPr>
      <xdr:spPr>
        <a:xfrm>
          <a:off x="1130300" y="59610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84" name="n_1aveValue【図書館】&#10;有形固定資産減価償却率">
          <a:extLst>
            <a:ext uri="{FF2B5EF4-FFF2-40B4-BE49-F238E27FC236}">
              <a16:creationId xmlns:a16="http://schemas.microsoft.com/office/drawing/2014/main" id="{545801B5-B63A-4C96-A42C-1E38A5F3CF9E}"/>
            </a:ext>
          </a:extLst>
        </xdr:cNvPr>
        <xdr:cNvSpPr txBox="1"/>
      </xdr:nvSpPr>
      <xdr:spPr>
        <a:xfrm>
          <a:off x="35820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5" name="n_2aveValue【図書館】&#10;有形固定資産減価償却率">
          <a:extLst>
            <a:ext uri="{FF2B5EF4-FFF2-40B4-BE49-F238E27FC236}">
              <a16:creationId xmlns:a16="http://schemas.microsoft.com/office/drawing/2014/main" id="{E9E346E0-DFB4-4DE1-A75D-BBDC057EAA8C}"/>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CFF36EE9-EDD6-418B-BC0D-080545A7CEDB}"/>
            </a:ext>
          </a:extLst>
        </xdr:cNvPr>
        <xdr:cNvSpPr txBox="1"/>
      </xdr:nvSpPr>
      <xdr:spPr>
        <a:xfrm>
          <a:off x="1816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561</xdr:rowOff>
    </xdr:from>
    <xdr:ext cx="405111" cy="259045"/>
    <xdr:sp macro="" textlink="">
      <xdr:nvSpPr>
        <xdr:cNvPr id="87" name="n_4aveValue【図書館】&#10;有形固定資産減価償却率">
          <a:extLst>
            <a:ext uri="{FF2B5EF4-FFF2-40B4-BE49-F238E27FC236}">
              <a16:creationId xmlns:a16="http://schemas.microsoft.com/office/drawing/2014/main" id="{AB3B0376-C885-47D3-836F-240E37BC1B23}"/>
            </a:ext>
          </a:extLst>
        </xdr:cNvPr>
        <xdr:cNvSpPr txBox="1"/>
      </xdr:nvSpPr>
      <xdr:spPr>
        <a:xfrm>
          <a:off x="927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81478</xdr:rowOff>
    </xdr:from>
    <xdr:ext cx="405111" cy="259045"/>
    <xdr:sp macro="" textlink="">
      <xdr:nvSpPr>
        <xdr:cNvPr id="88" name="n_1mainValue【図書館】&#10;有形固定資産減価償却率">
          <a:extLst>
            <a:ext uri="{FF2B5EF4-FFF2-40B4-BE49-F238E27FC236}">
              <a16:creationId xmlns:a16="http://schemas.microsoft.com/office/drawing/2014/main" id="{1A6E020D-1BF1-4357-B5C5-23363A55E5B1}"/>
            </a:ext>
          </a:extLst>
        </xdr:cNvPr>
        <xdr:cNvSpPr txBox="1"/>
      </xdr:nvSpPr>
      <xdr:spPr>
        <a:xfrm>
          <a:off x="3582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9" name="n_2mainValue【図書館】&#10;有形固定資産減価償却率">
          <a:extLst>
            <a:ext uri="{FF2B5EF4-FFF2-40B4-BE49-F238E27FC236}">
              <a16:creationId xmlns:a16="http://schemas.microsoft.com/office/drawing/2014/main" id="{F684029C-DC2F-49AC-A07C-0AAA2398F855}"/>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102705</xdr:rowOff>
    </xdr:from>
    <xdr:ext cx="405111" cy="259045"/>
    <xdr:sp macro="" textlink="">
      <xdr:nvSpPr>
        <xdr:cNvPr id="90" name="n_3mainValue【図書館】&#10;有形固定資産減価償却率">
          <a:extLst>
            <a:ext uri="{FF2B5EF4-FFF2-40B4-BE49-F238E27FC236}">
              <a16:creationId xmlns:a16="http://schemas.microsoft.com/office/drawing/2014/main" id="{86ABC096-6945-41FD-B111-FE36AF4C30EB}"/>
            </a:ext>
          </a:extLst>
        </xdr:cNvPr>
        <xdr:cNvSpPr txBox="1"/>
      </xdr:nvSpPr>
      <xdr:spPr>
        <a:xfrm>
          <a:off x="1816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27594</xdr:rowOff>
    </xdr:from>
    <xdr:ext cx="405111" cy="259045"/>
    <xdr:sp macro="" textlink="">
      <xdr:nvSpPr>
        <xdr:cNvPr id="91" name="n_4mainValue【図書館】&#10;有形固定資産減価償却率">
          <a:extLst>
            <a:ext uri="{FF2B5EF4-FFF2-40B4-BE49-F238E27FC236}">
              <a16:creationId xmlns:a16="http://schemas.microsoft.com/office/drawing/2014/main" id="{6BC832B2-F3E8-4C2D-9813-38EFF918C351}"/>
            </a:ext>
          </a:extLst>
        </xdr:cNvPr>
        <xdr:cNvSpPr txBox="1"/>
      </xdr:nvSpPr>
      <xdr:spPr>
        <a:xfrm>
          <a:off x="9277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986BCC3-AA20-442B-8564-E6851F948C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2CA1047-2141-4AD2-9487-EE8EFBC3A8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F1A730B-D429-496E-8A5D-1B3D4404598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2283B41-A6A8-45EF-B459-1816D862035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776B6DB-DC87-4F88-9703-A511FA381A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2B33A09-F547-4B14-B8AC-77457D682E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6B4AD6F-94E4-4629-BEF0-427325661C4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A421590-EC88-44BF-B965-AFAF04D2BB9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3D5A4FE-DA52-42CF-B0F7-57603789546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24661F7-27DB-49E9-A340-F4937AF6064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236A6BE-DF1E-4F81-9D0C-ACFA09F9068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A26875-E5A7-49F7-9AEB-9BB27CC8B34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17EAC374-BBA0-4963-93B0-E7362559D4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92348B53-68C0-4E45-803B-C128A92C0AA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6E121061-D0EE-447D-A462-0CED38425F9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118B82E6-0659-4540-8794-5183B6018A2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9A45832C-E7EA-420F-B90B-F6420027C26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87FDFC81-50CC-4B6A-9AAF-B1D9AD848A1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A195D7C-4A2B-46E5-83A3-66E81F04184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C9FC9140-3396-4691-9406-3736227C143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F681C437-3821-4206-870D-FE1CB70855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6FF5D6FC-9411-4383-BB83-48CC0BF111EB}"/>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6658683E-F93E-4780-BB2D-BDE50A295694}"/>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CF9452A4-8219-41DA-9B0D-F7589E7EEE3E}"/>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5BD4140E-A3B7-46EC-AD0B-90149FC1ADFD}"/>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DF9B76D3-F77D-4272-8B3D-7159C2E176A3}"/>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8" name="【図書館】&#10;一人当たり面積平均値テキスト">
          <a:extLst>
            <a:ext uri="{FF2B5EF4-FFF2-40B4-BE49-F238E27FC236}">
              <a16:creationId xmlns:a16="http://schemas.microsoft.com/office/drawing/2014/main" id="{F3F19851-40E2-4C2B-8719-54C8CECA4A61}"/>
            </a:ext>
          </a:extLst>
        </xdr:cNvPr>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3F715A80-60BB-41B8-9E7F-B2E700417F9E}"/>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C09FE781-39E4-4D55-B38B-24BCE2261505}"/>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ABAA859D-6137-4BFC-889B-33A7E1B4EFB9}"/>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342ABCF6-34B2-41E4-A5EA-F422AB4F6584}"/>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C256173B-77C5-41DE-9CA0-F662D7AE83FE}"/>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BDD6B3C-C8AD-49AA-8344-32B5CB85A8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51E36E6-7F8B-4A19-8AC4-32577BD4941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97D81F5-2226-4192-B7E2-0D1CBE4245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8F0BB23-B201-4A9A-A4C4-2358AD7862C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F7D0A40-D452-4C80-BE02-03416052BB2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98552</xdr:rowOff>
    </xdr:from>
    <xdr:to>
      <xdr:col>55</xdr:col>
      <xdr:colOff>50800</xdr:colOff>
      <xdr:row>39</xdr:row>
      <xdr:rowOff>28702</xdr:rowOff>
    </xdr:to>
    <xdr:sp macro="" textlink="">
      <xdr:nvSpPr>
        <xdr:cNvPr id="129" name="楕円 128">
          <a:extLst>
            <a:ext uri="{FF2B5EF4-FFF2-40B4-BE49-F238E27FC236}">
              <a16:creationId xmlns:a16="http://schemas.microsoft.com/office/drawing/2014/main" id="{A89CDBA9-0361-49E3-ACA7-FCD8BB0B89F6}"/>
            </a:ext>
          </a:extLst>
        </xdr:cNvPr>
        <xdr:cNvSpPr/>
      </xdr:nvSpPr>
      <xdr:spPr>
        <a:xfrm>
          <a:off x="10426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121429</xdr:rowOff>
    </xdr:from>
    <xdr:ext cx="469744" cy="259045"/>
    <xdr:sp macro="" textlink="">
      <xdr:nvSpPr>
        <xdr:cNvPr id="130" name="【図書館】&#10;一人当たり面積該当値テキスト">
          <a:extLst>
            <a:ext uri="{FF2B5EF4-FFF2-40B4-BE49-F238E27FC236}">
              <a16:creationId xmlns:a16="http://schemas.microsoft.com/office/drawing/2014/main" id="{6691A980-50C8-450A-804D-C65A5B8D87F9}"/>
            </a:ext>
          </a:extLst>
        </xdr:cNvPr>
        <xdr:cNvSpPr txBox="1"/>
      </xdr:nvSpPr>
      <xdr:spPr>
        <a:xfrm>
          <a:off x="10515600" y="64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107696</xdr:rowOff>
    </xdr:from>
    <xdr:to>
      <xdr:col>50</xdr:col>
      <xdr:colOff>165100</xdr:colOff>
      <xdr:row>39</xdr:row>
      <xdr:rowOff>37846</xdr:rowOff>
    </xdr:to>
    <xdr:sp macro="" textlink="">
      <xdr:nvSpPr>
        <xdr:cNvPr id="131" name="楕円 130">
          <a:extLst>
            <a:ext uri="{FF2B5EF4-FFF2-40B4-BE49-F238E27FC236}">
              <a16:creationId xmlns:a16="http://schemas.microsoft.com/office/drawing/2014/main" id="{050CAF5D-7CDF-4438-8403-6856FD4FDCB5}"/>
            </a:ext>
          </a:extLst>
        </xdr:cNvPr>
        <xdr:cNvSpPr/>
      </xdr:nvSpPr>
      <xdr:spPr>
        <a:xfrm>
          <a:off x="9588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149352</xdr:rowOff>
    </xdr:from>
    <xdr:to>
      <xdr:col>55</xdr:col>
      <xdr:colOff>0</xdr:colOff>
      <xdr:row>38</xdr:row>
      <xdr:rowOff>158496</xdr:rowOff>
    </xdr:to>
    <xdr:cxnSp macro="">
      <xdr:nvCxnSpPr>
        <xdr:cNvPr id="132" name="直線コネクタ 131">
          <a:extLst>
            <a:ext uri="{FF2B5EF4-FFF2-40B4-BE49-F238E27FC236}">
              <a16:creationId xmlns:a16="http://schemas.microsoft.com/office/drawing/2014/main" id="{CBBC7363-3513-46E9-B41B-C26E88FEF32C}"/>
            </a:ext>
          </a:extLst>
        </xdr:cNvPr>
        <xdr:cNvCxnSpPr/>
      </xdr:nvCxnSpPr>
      <xdr:spPr>
        <a:xfrm flipV="1">
          <a:off x="9639300" y="6664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3" name="楕円 132">
          <a:extLst>
            <a:ext uri="{FF2B5EF4-FFF2-40B4-BE49-F238E27FC236}">
              <a16:creationId xmlns:a16="http://schemas.microsoft.com/office/drawing/2014/main" id="{62F15C7A-77F6-479E-BBA0-7DC786EC644F}"/>
            </a:ext>
          </a:extLst>
        </xdr:cNvPr>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158496</xdr:rowOff>
    </xdr:from>
    <xdr:to>
      <xdr:col>50</xdr:col>
      <xdr:colOff>114300</xdr:colOff>
      <xdr:row>38</xdr:row>
      <xdr:rowOff>167640</xdr:rowOff>
    </xdr:to>
    <xdr:cxnSp macro="">
      <xdr:nvCxnSpPr>
        <xdr:cNvPr id="134" name="直線コネクタ 133">
          <a:extLst>
            <a:ext uri="{FF2B5EF4-FFF2-40B4-BE49-F238E27FC236}">
              <a16:creationId xmlns:a16="http://schemas.microsoft.com/office/drawing/2014/main" id="{0B332325-8C74-4849-A21F-EDEC900C80F1}"/>
            </a:ext>
          </a:extLst>
        </xdr:cNvPr>
        <xdr:cNvCxnSpPr/>
      </xdr:nvCxnSpPr>
      <xdr:spPr>
        <a:xfrm flipV="1">
          <a:off x="8750300" y="6673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121412</xdr:rowOff>
    </xdr:from>
    <xdr:to>
      <xdr:col>41</xdr:col>
      <xdr:colOff>101600</xdr:colOff>
      <xdr:row>39</xdr:row>
      <xdr:rowOff>51562</xdr:rowOff>
    </xdr:to>
    <xdr:sp macro="" textlink="">
      <xdr:nvSpPr>
        <xdr:cNvPr id="135" name="楕円 134">
          <a:extLst>
            <a:ext uri="{FF2B5EF4-FFF2-40B4-BE49-F238E27FC236}">
              <a16:creationId xmlns:a16="http://schemas.microsoft.com/office/drawing/2014/main" id="{B6774A19-7A5D-4BA8-BE98-042BD9521BB7}"/>
            </a:ext>
          </a:extLst>
        </xdr:cNvPr>
        <xdr:cNvSpPr/>
      </xdr:nvSpPr>
      <xdr:spPr>
        <a:xfrm>
          <a:off x="7810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39</xdr:row>
      <xdr:rowOff>762</xdr:rowOff>
    </xdr:to>
    <xdr:cxnSp macro="">
      <xdr:nvCxnSpPr>
        <xdr:cNvPr id="136" name="直線コネクタ 135">
          <a:extLst>
            <a:ext uri="{FF2B5EF4-FFF2-40B4-BE49-F238E27FC236}">
              <a16:creationId xmlns:a16="http://schemas.microsoft.com/office/drawing/2014/main" id="{5EFF2BF9-43E7-4B0C-8E8B-5B46CD2E427D}"/>
            </a:ext>
          </a:extLst>
        </xdr:cNvPr>
        <xdr:cNvCxnSpPr/>
      </xdr:nvCxnSpPr>
      <xdr:spPr>
        <a:xfrm flipV="1">
          <a:off x="7861300" y="6682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130556</xdr:rowOff>
    </xdr:from>
    <xdr:to>
      <xdr:col>36</xdr:col>
      <xdr:colOff>165100</xdr:colOff>
      <xdr:row>39</xdr:row>
      <xdr:rowOff>60706</xdr:rowOff>
    </xdr:to>
    <xdr:sp macro="" textlink="">
      <xdr:nvSpPr>
        <xdr:cNvPr id="137" name="楕円 136">
          <a:extLst>
            <a:ext uri="{FF2B5EF4-FFF2-40B4-BE49-F238E27FC236}">
              <a16:creationId xmlns:a16="http://schemas.microsoft.com/office/drawing/2014/main" id="{41883469-EA0B-4081-8C6D-E03A87041951}"/>
            </a:ext>
          </a:extLst>
        </xdr:cNvPr>
        <xdr:cNvSpPr/>
      </xdr:nvSpPr>
      <xdr:spPr>
        <a:xfrm>
          <a:off x="6921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xdr:rowOff>
    </xdr:from>
    <xdr:to>
      <xdr:col>41</xdr:col>
      <xdr:colOff>50800</xdr:colOff>
      <xdr:row>39</xdr:row>
      <xdr:rowOff>9906</xdr:rowOff>
    </xdr:to>
    <xdr:cxnSp macro="">
      <xdr:nvCxnSpPr>
        <xdr:cNvPr id="138" name="直線コネクタ 137">
          <a:extLst>
            <a:ext uri="{FF2B5EF4-FFF2-40B4-BE49-F238E27FC236}">
              <a16:creationId xmlns:a16="http://schemas.microsoft.com/office/drawing/2014/main" id="{A1920D59-79D1-473D-AE56-0C53D1E2BE9D}"/>
            </a:ext>
          </a:extLst>
        </xdr:cNvPr>
        <xdr:cNvCxnSpPr/>
      </xdr:nvCxnSpPr>
      <xdr:spPr>
        <a:xfrm flipV="1">
          <a:off x="6972300" y="6687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a:extLst>
            <a:ext uri="{FF2B5EF4-FFF2-40B4-BE49-F238E27FC236}">
              <a16:creationId xmlns:a16="http://schemas.microsoft.com/office/drawing/2014/main" id="{2EEC509E-9685-42A7-885F-6A8E18CA6D6B}"/>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4DD17A48-9FF2-4F65-B3F9-E5C861207585}"/>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1" name="n_3aveValue【図書館】&#10;一人当たり面積">
          <a:extLst>
            <a:ext uri="{FF2B5EF4-FFF2-40B4-BE49-F238E27FC236}">
              <a16:creationId xmlns:a16="http://schemas.microsoft.com/office/drawing/2014/main" id="{95BAE1E8-21A8-42AC-BAB5-7F432399DB65}"/>
            </a:ext>
          </a:extLst>
        </xdr:cNvPr>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42" name="n_4aveValue【図書館】&#10;一人当たり面積">
          <a:extLst>
            <a:ext uri="{FF2B5EF4-FFF2-40B4-BE49-F238E27FC236}">
              <a16:creationId xmlns:a16="http://schemas.microsoft.com/office/drawing/2014/main" id="{95CFB690-573E-4333-8B95-00A6BA170AFA}"/>
            </a:ext>
          </a:extLst>
        </xdr:cNvPr>
        <xdr:cNvSpPr txBox="1"/>
      </xdr:nvSpPr>
      <xdr:spPr>
        <a:xfrm>
          <a:off x="6737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54373</xdr:rowOff>
    </xdr:from>
    <xdr:ext cx="469744" cy="259045"/>
    <xdr:sp macro="" textlink="">
      <xdr:nvSpPr>
        <xdr:cNvPr id="143" name="n_1mainValue【図書館】&#10;一人当たり面積">
          <a:extLst>
            <a:ext uri="{FF2B5EF4-FFF2-40B4-BE49-F238E27FC236}">
              <a16:creationId xmlns:a16="http://schemas.microsoft.com/office/drawing/2014/main" id="{FA28A173-E0CE-4DAF-8173-7E2BDAC42411}"/>
            </a:ext>
          </a:extLst>
        </xdr:cNvPr>
        <xdr:cNvSpPr txBox="1"/>
      </xdr:nvSpPr>
      <xdr:spPr>
        <a:xfrm>
          <a:off x="93917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44" name="n_2mainValue【図書館】&#10;一人当たり面積">
          <a:extLst>
            <a:ext uri="{FF2B5EF4-FFF2-40B4-BE49-F238E27FC236}">
              <a16:creationId xmlns:a16="http://schemas.microsoft.com/office/drawing/2014/main" id="{7513A449-F8BF-46D4-86FA-5A5923DF52D7}"/>
            </a:ext>
          </a:extLst>
        </xdr:cNvPr>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42689</xdr:rowOff>
    </xdr:from>
    <xdr:ext cx="469744" cy="259045"/>
    <xdr:sp macro="" textlink="">
      <xdr:nvSpPr>
        <xdr:cNvPr id="145" name="n_3mainValue【図書館】&#10;一人当たり面積">
          <a:extLst>
            <a:ext uri="{FF2B5EF4-FFF2-40B4-BE49-F238E27FC236}">
              <a16:creationId xmlns:a16="http://schemas.microsoft.com/office/drawing/2014/main" id="{C8BBEFA0-D3BA-4EBC-8343-71A588CA73D5}"/>
            </a:ext>
          </a:extLst>
        </xdr:cNvPr>
        <xdr:cNvSpPr txBox="1"/>
      </xdr:nvSpPr>
      <xdr:spPr>
        <a:xfrm>
          <a:off x="7626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51833</xdr:rowOff>
    </xdr:from>
    <xdr:ext cx="469744" cy="259045"/>
    <xdr:sp macro="" textlink="">
      <xdr:nvSpPr>
        <xdr:cNvPr id="146" name="n_4mainValue【図書館】&#10;一人当たり面積">
          <a:extLst>
            <a:ext uri="{FF2B5EF4-FFF2-40B4-BE49-F238E27FC236}">
              <a16:creationId xmlns:a16="http://schemas.microsoft.com/office/drawing/2014/main" id="{E2CFA218-6F45-4C4F-9468-5575E376D1BC}"/>
            </a:ext>
          </a:extLst>
        </xdr:cNvPr>
        <xdr:cNvSpPr txBox="1"/>
      </xdr:nvSpPr>
      <xdr:spPr>
        <a:xfrm>
          <a:off x="67374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B7101103-DE06-4BF9-989B-589CA33CFC4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CBD620B-D8D3-40F4-98DD-34FA55D885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8E991FC-6A16-454B-8340-45187FB24B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61F3DA6-0787-42DB-941A-150E21CB28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87BB950-CC4A-457D-82F5-6B0493A2BF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69C9957-763D-46B5-9E0F-69B703FA0A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75924B8-C8EC-4E54-91E9-6E5177EAAD3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4295564-6092-4A44-926E-6E50767B3B9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B3AEC1D-43C3-470F-963B-B8D3C7DD9B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F3C4ED6-5BA5-45BB-9ED9-3D06B0F39F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7AE71D9-00B8-455E-944E-70775D8432C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E1757CB-9927-4172-B6F0-53B2FE1E99C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AB6BF301-16AC-475C-8174-7DC5A3BF703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F497B49D-6289-4ED8-84FC-245488AEB8D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282709BA-2789-4055-ABA7-00326F6B2BC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5DBC15E-6E85-46AA-9126-1049C958147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726DD47-485A-4C47-AC74-55679170B47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2ECDA7B-23EC-4BB6-83AE-F3A654AFDD5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3383C847-C535-4864-BCF2-BFB72C915D2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B5CF170B-0007-476B-870B-6CFBEC46540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81EF300C-5364-4542-AB31-D6D903B0D04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E8BBF0F-DCFA-40C2-B6D9-4A9DFD9237E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82B71774-5A64-4A12-9BC6-33AE02EC33A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00B9643-D8D5-413C-9C6A-F6000CA1FE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AFF80BA8-E6F5-4DAF-A389-5C202B14A9B8}"/>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F91CAD97-749E-4F8E-8B91-A713F190C58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5D8EF604-0D65-42D8-A3EF-BE998FB7C67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F2A866F-795F-4F65-A09A-1EC6622432E6}"/>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5ED918A6-EF66-423F-9DC3-0A7EBEC216F7}"/>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49856564-E4DA-49E5-97E0-7511B67D364B}"/>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E86BF63C-3D50-4B83-8A14-847619735795}"/>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EFDBD0AC-5A69-439B-9C2B-05E71503B22D}"/>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923FD317-F152-4B39-85C6-440FC9EE5C68}"/>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20911CAF-1655-40D8-88F7-0DA37ED9C8B8}"/>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B6C3A9D5-D1ED-4769-83B9-44360AB66B15}"/>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9FCC875-C596-4BAE-A89E-97EFD6B4DB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B6A5642-5FC8-497D-86F7-446AE1436AD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F981EE7-F802-41D8-878B-1BA272895C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EE6E743-DE52-4A0B-A920-C4427CFB16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C6DE2E1-6B5F-4164-A150-FEDDD0F40A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126365</xdr:rowOff>
    </xdr:from>
    <xdr:to>
      <xdr:col>24</xdr:col>
      <xdr:colOff>114300</xdr:colOff>
      <xdr:row>64</xdr:row>
      <xdr:rowOff>56515</xdr:rowOff>
    </xdr:to>
    <xdr:sp macro="" textlink="">
      <xdr:nvSpPr>
        <xdr:cNvPr id="187" name="楕円 186">
          <a:extLst>
            <a:ext uri="{FF2B5EF4-FFF2-40B4-BE49-F238E27FC236}">
              <a16:creationId xmlns:a16="http://schemas.microsoft.com/office/drawing/2014/main" id="{A6D15B5B-A873-4270-87D2-8F4773051988}"/>
            </a:ext>
          </a:extLst>
        </xdr:cNvPr>
        <xdr:cNvSpPr/>
      </xdr:nvSpPr>
      <xdr:spPr>
        <a:xfrm>
          <a:off x="45847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41292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E949EA1-6E93-4F7B-BE1A-DDCE0634769D}"/>
            </a:ext>
          </a:extLst>
        </xdr:cNvPr>
        <xdr:cNvSpPr txBox="1"/>
      </xdr:nvSpPr>
      <xdr:spPr>
        <a:xfrm>
          <a:off x="4673600" y="1084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97790</xdr:rowOff>
    </xdr:from>
    <xdr:to>
      <xdr:col>20</xdr:col>
      <xdr:colOff>38100</xdr:colOff>
      <xdr:row>64</xdr:row>
      <xdr:rowOff>27940</xdr:rowOff>
    </xdr:to>
    <xdr:sp macro="" textlink="">
      <xdr:nvSpPr>
        <xdr:cNvPr id="189" name="楕円 188">
          <a:extLst>
            <a:ext uri="{FF2B5EF4-FFF2-40B4-BE49-F238E27FC236}">
              <a16:creationId xmlns:a16="http://schemas.microsoft.com/office/drawing/2014/main" id="{85B2AB92-2A22-49C6-88A1-DC7F7E706F4A}"/>
            </a:ext>
          </a:extLst>
        </xdr:cNvPr>
        <xdr:cNvSpPr/>
      </xdr:nvSpPr>
      <xdr:spPr>
        <a:xfrm>
          <a:off x="3746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148590</xdr:rowOff>
    </xdr:from>
    <xdr:to>
      <xdr:col>24</xdr:col>
      <xdr:colOff>63500</xdr:colOff>
      <xdr:row>64</xdr:row>
      <xdr:rowOff>5715</xdr:rowOff>
    </xdr:to>
    <xdr:cxnSp macro="">
      <xdr:nvCxnSpPr>
        <xdr:cNvPr id="190" name="直線コネクタ 189">
          <a:extLst>
            <a:ext uri="{FF2B5EF4-FFF2-40B4-BE49-F238E27FC236}">
              <a16:creationId xmlns:a16="http://schemas.microsoft.com/office/drawing/2014/main" id="{B3C8809C-81C2-4C3A-A0B8-2F3EF8D4B6E8}"/>
            </a:ext>
          </a:extLst>
        </xdr:cNvPr>
        <xdr:cNvCxnSpPr/>
      </xdr:nvCxnSpPr>
      <xdr:spPr>
        <a:xfrm>
          <a:off x="3797300" y="109499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55880</xdr:rowOff>
    </xdr:from>
    <xdr:to>
      <xdr:col>15</xdr:col>
      <xdr:colOff>101600</xdr:colOff>
      <xdr:row>63</xdr:row>
      <xdr:rowOff>157480</xdr:rowOff>
    </xdr:to>
    <xdr:sp macro="" textlink="">
      <xdr:nvSpPr>
        <xdr:cNvPr id="191" name="楕円 190">
          <a:extLst>
            <a:ext uri="{FF2B5EF4-FFF2-40B4-BE49-F238E27FC236}">
              <a16:creationId xmlns:a16="http://schemas.microsoft.com/office/drawing/2014/main" id="{B9A3836E-FFA7-4561-AE0B-EE907D593C19}"/>
            </a:ext>
          </a:extLst>
        </xdr:cNvPr>
        <xdr:cNvSpPr/>
      </xdr:nvSpPr>
      <xdr:spPr>
        <a:xfrm>
          <a:off x="2857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106680</xdr:rowOff>
    </xdr:from>
    <xdr:to>
      <xdr:col>19</xdr:col>
      <xdr:colOff>177800</xdr:colOff>
      <xdr:row>63</xdr:row>
      <xdr:rowOff>148590</xdr:rowOff>
    </xdr:to>
    <xdr:cxnSp macro="">
      <xdr:nvCxnSpPr>
        <xdr:cNvPr id="192" name="直線コネクタ 191">
          <a:extLst>
            <a:ext uri="{FF2B5EF4-FFF2-40B4-BE49-F238E27FC236}">
              <a16:creationId xmlns:a16="http://schemas.microsoft.com/office/drawing/2014/main" id="{7D883AF7-4BAF-41CD-AD79-42862D262742}"/>
            </a:ext>
          </a:extLst>
        </xdr:cNvPr>
        <xdr:cNvCxnSpPr/>
      </xdr:nvCxnSpPr>
      <xdr:spPr>
        <a:xfrm>
          <a:off x="2908300" y="10908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15875</xdr:rowOff>
    </xdr:from>
    <xdr:to>
      <xdr:col>10</xdr:col>
      <xdr:colOff>165100</xdr:colOff>
      <xdr:row>63</xdr:row>
      <xdr:rowOff>117475</xdr:rowOff>
    </xdr:to>
    <xdr:sp macro="" textlink="">
      <xdr:nvSpPr>
        <xdr:cNvPr id="193" name="楕円 192">
          <a:extLst>
            <a:ext uri="{FF2B5EF4-FFF2-40B4-BE49-F238E27FC236}">
              <a16:creationId xmlns:a16="http://schemas.microsoft.com/office/drawing/2014/main" id="{B2C696DC-F24F-4F4F-AD6E-96528F46C24A}"/>
            </a:ext>
          </a:extLst>
        </xdr:cNvPr>
        <xdr:cNvSpPr/>
      </xdr:nvSpPr>
      <xdr:spPr>
        <a:xfrm>
          <a:off x="1968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66675</xdr:rowOff>
    </xdr:from>
    <xdr:to>
      <xdr:col>15</xdr:col>
      <xdr:colOff>50800</xdr:colOff>
      <xdr:row>63</xdr:row>
      <xdr:rowOff>106680</xdr:rowOff>
    </xdr:to>
    <xdr:cxnSp macro="">
      <xdr:nvCxnSpPr>
        <xdr:cNvPr id="194" name="直線コネクタ 193">
          <a:extLst>
            <a:ext uri="{FF2B5EF4-FFF2-40B4-BE49-F238E27FC236}">
              <a16:creationId xmlns:a16="http://schemas.microsoft.com/office/drawing/2014/main" id="{7401C275-7309-4A6E-A919-6FCE55673A60}"/>
            </a:ext>
          </a:extLst>
        </xdr:cNvPr>
        <xdr:cNvCxnSpPr/>
      </xdr:nvCxnSpPr>
      <xdr:spPr>
        <a:xfrm>
          <a:off x="2019300" y="10868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145415</xdr:rowOff>
    </xdr:from>
    <xdr:to>
      <xdr:col>6</xdr:col>
      <xdr:colOff>38100</xdr:colOff>
      <xdr:row>63</xdr:row>
      <xdr:rowOff>75565</xdr:rowOff>
    </xdr:to>
    <xdr:sp macro="" textlink="">
      <xdr:nvSpPr>
        <xdr:cNvPr id="195" name="楕円 194">
          <a:extLst>
            <a:ext uri="{FF2B5EF4-FFF2-40B4-BE49-F238E27FC236}">
              <a16:creationId xmlns:a16="http://schemas.microsoft.com/office/drawing/2014/main" id="{08154E75-9C0F-41B7-9509-B669AA924C9C}"/>
            </a:ext>
          </a:extLst>
        </xdr:cNvPr>
        <xdr:cNvSpPr/>
      </xdr:nvSpPr>
      <xdr:spPr>
        <a:xfrm>
          <a:off x="1079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24765</xdr:rowOff>
    </xdr:from>
    <xdr:to>
      <xdr:col>10</xdr:col>
      <xdr:colOff>114300</xdr:colOff>
      <xdr:row>63</xdr:row>
      <xdr:rowOff>66675</xdr:rowOff>
    </xdr:to>
    <xdr:cxnSp macro="">
      <xdr:nvCxnSpPr>
        <xdr:cNvPr id="196" name="直線コネクタ 195">
          <a:extLst>
            <a:ext uri="{FF2B5EF4-FFF2-40B4-BE49-F238E27FC236}">
              <a16:creationId xmlns:a16="http://schemas.microsoft.com/office/drawing/2014/main" id="{6F693E3E-C2C2-4E7F-B0D4-8B9F8153ABB0}"/>
            </a:ext>
          </a:extLst>
        </xdr:cNvPr>
        <xdr:cNvCxnSpPr/>
      </xdr:nvCxnSpPr>
      <xdr:spPr>
        <a:xfrm>
          <a:off x="1130300" y="108261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6B8344A5-D72C-42B7-9881-B75F0C460B1C}"/>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a:extLst>
            <a:ext uri="{FF2B5EF4-FFF2-40B4-BE49-F238E27FC236}">
              <a16:creationId xmlns:a16="http://schemas.microsoft.com/office/drawing/2014/main" id="{A5BD9CCC-6989-48FA-AC66-5A310E94F0D9}"/>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47D673EA-60BE-4EDD-B911-38C384EE32FA}"/>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a:extLst>
            <a:ext uri="{FF2B5EF4-FFF2-40B4-BE49-F238E27FC236}">
              <a16:creationId xmlns:a16="http://schemas.microsoft.com/office/drawing/2014/main" id="{708D47C5-83E8-4C64-87A0-C47D8D81EE52}"/>
            </a:ext>
          </a:extLst>
        </xdr:cNvPr>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19067</xdr:rowOff>
    </xdr:from>
    <xdr:ext cx="405111" cy="259045"/>
    <xdr:sp macro="" textlink="">
      <xdr:nvSpPr>
        <xdr:cNvPr id="201" name="n_1mainValue【体育館・プール】&#10;有形固定資産減価償却率">
          <a:extLst>
            <a:ext uri="{FF2B5EF4-FFF2-40B4-BE49-F238E27FC236}">
              <a16:creationId xmlns:a16="http://schemas.microsoft.com/office/drawing/2014/main" id="{04C5B7E6-B2AF-4E9C-A9C7-F531712578EB}"/>
            </a:ext>
          </a:extLst>
        </xdr:cNvPr>
        <xdr:cNvSpPr txBox="1"/>
      </xdr:nvSpPr>
      <xdr:spPr>
        <a:xfrm>
          <a:off x="3582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148607</xdr:rowOff>
    </xdr:from>
    <xdr:ext cx="405111" cy="259045"/>
    <xdr:sp macro="" textlink="">
      <xdr:nvSpPr>
        <xdr:cNvPr id="202" name="n_2mainValue【体育館・プール】&#10;有形固定資産減価償却率">
          <a:extLst>
            <a:ext uri="{FF2B5EF4-FFF2-40B4-BE49-F238E27FC236}">
              <a16:creationId xmlns:a16="http://schemas.microsoft.com/office/drawing/2014/main" id="{C48893B2-5444-4B5F-A01E-30C4C2A0AD6A}"/>
            </a:ext>
          </a:extLst>
        </xdr:cNvPr>
        <xdr:cNvSpPr txBox="1"/>
      </xdr:nvSpPr>
      <xdr:spPr>
        <a:xfrm>
          <a:off x="2705744"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108602</xdr:rowOff>
    </xdr:from>
    <xdr:ext cx="405111" cy="259045"/>
    <xdr:sp macro="" textlink="">
      <xdr:nvSpPr>
        <xdr:cNvPr id="203" name="n_3mainValue【体育館・プール】&#10;有形固定資産減価償却率">
          <a:extLst>
            <a:ext uri="{FF2B5EF4-FFF2-40B4-BE49-F238E27FC236}">
              <a16:creationId xmlns:a16="http://schemas.microsoft.com/office/drawing/2014/main" id="{92F91554-F531-4B98-BA9A-DF62E723565A}"/>
            </a:ext>
          </a:extLst>
        </xdr:cNvPr>
        <xdr:cNvSpPr txBox="1"/>
      </xdr:nvSpPr>
      <xdr:spPr>
        <a:xfrm>
          <a:off x="18167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66692</xdr:rowOff>
    </xdr:from>
    <xdr:ext cx="405111" cy="259045"/>
    <xdr:sp macro="" textlink="">
      <xdr:nvSpPr>
        <xdr:cNvPr id="204" name="n_4mainValue【体育館・プール】&#10;有形固定資産減価償却率">
          <a:extLst>
            <a:ext uri="{FF2B5EF4-FFF2-40B4-BE49-F238E27FC236}">
              <a16:creationId xmlns:a16="http://schemas.microsoft.com/office/drawing/2014/main" id="{50D3AEA1-D255-4F6C-80F6-95C05A32C960}"/>
            </a:ext>
          </a:extLst>
        </xdr:cNvPr>
        <xdr:cNvSpPr txBox="1"/>
      </xdr:nvSpPr>
      <xdr:spPr>
        <a:xfrm>
          <a:off x="927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08DDE6D-F7D6-4194-9B34-8F6A0F8918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00B15B7-409E-4189-A379-44C8F215958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61591E6-603E-48AF-AD33-09015BBCE0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44DE940-4238-4D27-90F9-EDD9478E58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5359E99-8B83-4445-83BD-624BA1958D0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A146B85-3DAB-40F0-9B96-5FFF7FD31B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6110148-076F-4BA7-99DF-78A1FCE6822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BFDA214-3FC3-4C8E-83D2-8ACCD8707C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48657D3-777B-4B5A-A34E-3B28854F021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5442E08-2450-4290-A5FB-E83A57C78D6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75C98A22-94FB-4C96-9240-C8AC8F026F8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BDC8E365-B84D-432C-A0B5-05F003092E5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2CA1CE7B-366C-4AF7-89D9-9B89CB766E4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CB162326-D204-404E-A350-27CB5871B6E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DE6CAE81-C95C-44DD-ABE2-D0030E9525B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22D2E571-AB7B-41B6-AC27-3A5D11760BA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E5B0AE1F-4079-4A2A-AC23-6A5CF67D713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34D44A10-30DC-4995-B95E-131C9B418CD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225B48E4-F5BB-4AED-9E00-EDA00C3817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1B227129-60E9-483C-9548-B9E3224DE39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2A3E5DE9-CAFA-49B2-8988-0CE73201E1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3ACC19D1-5289-4B65-AD59-05028D5A84AD}"/>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7CE2B0B8-013C-407B-90CA-48C46058ECC5}"/>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A5618AA5-800B-4B3A-B29B-6851401FC693}"/>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06A807CE-79AE-43A9-A50E-83039BB409F3}"/>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F217D9EA-351D-4C01-8860-1963E571B705}"/>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31" name="【体育館・プール】&#10;一人当たり面積平均値テキスト">
          <a:extLst>
            <a:ext uri="{FF2B5EF4-FFF2-40B4-BE49-F238E27FC236}">
              <a16:creationId xmlns:a16="http://schemas.microsoft.com/office/drawing/2014/main" id="{7B6B9F89-821C-41ED-90CB-E7D6DCD10B32}"/>
            </a:ext>
          </a:extLst>
        </xdr:cNvPr>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9A83D15F-7A79-4A4D-B0BB-E5D15366EF86}"/>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545F87FF-5532-4C23-A02D-3EB82DDE9D94}"/>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D5E9B9B3-C24F-4A07-9595-C99B028B9701}"/>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B28BF27F-EAF3-467A-AEEC-2602AA206F56}"/>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4F549FC6-ED62-46C6-97D4-8E048A18C2EB}"/>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DB1E83B-6DE2-45AB-A6CF-E936A56038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0520CC0-FA7A-46AD-B22B-456E84AB469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FDAE8FB-0F48-4725-A31F-9E863E0A58B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4C3ADD3-6CB7-4366-9DEF-C80A88B817A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503DC2A-A9AF-4E23-A466-3FD8E7DFD1C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96875</xdr:rowOff>
    </xdr:from>
    <xdr:to>
      <xdr:col>55</xdr:col>
      <xdr:colOff>50800</xdr:colOff>
      <xdr:row>62</xdr:row>
      <xdr:rowOff>27025</xdr:rowOff>
    </xdr:to>
    <xdr:sp macro="" textlink="">
      <xdr:nvSpPr>
        <xdr:cNvPr id="242" name="楕円 241">
          <a:extLst>
            <a:ext uri="{FF2B5EF4-FFF2-40B4-BE49-F238E27FC236}">
              <a16:creationId xmlns:a16="http://schemas.microsoft.com/office/drawing/2014/main" id="{D842CA01-2327-49B2-91F1-F597831A92DC}"/>
            </a:ext>
          </a:extLst>
        </xdr:cNvPr>
        <xdr:cNvSpPr/>
      </xdr:nvSpPr>
      <xdr:spPr>
        <a:xfrm>
          <a:off x="10426700" y="10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119752</xdr:rowOff>
    </xdr:from>
    <xdr:ext cx="469744" cy="259045"/>
    <xdr:sp macro="" textlink="">
      <xdr:nvSpPr>
        <xdr:cNvPr id="243" name="【体育館・プール】&#10;一人当たり面積該当値テキスト">
          <a:extLst>
            <a:ext uri="{FF2B5EF4-FFF2-40B4-BE49-F238E27FC236}">
              <a16:creationId xmlns:a16="http://schemas.microsoft.com/office/drawing/2014/main" id="{7CD91367-2186-4EBF-A632-39A474D8FA44}"/>
            </a:ext>
          </a:extLst>
        </xdr:cNvPr>
        <xdr:cNvSpPr txBox="1"/>
      </xdr:nvSpPr>
      <xdr:spPr>
        <a:xfrm>
          <a:off x="10515600" y="1040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104191</xdr:rowOff>
    </xdr:from>
    <xdr:to>
      <xdr:col>50</xdr:col>
      <xdr:colOff>165100</xdr:colOff>
      <xdr:row>62</xdr:row>
      <xdr:rowOff>34341</xdr:rowOff>
    </xdr:to>
    <xdr:sp macro="" textlink="">
      <xdr:nvSpPr>
        <xdr:cNvPr id="244" name="楕円 243">
          <a:extLst>
            <a:ext uri="{FF2B5EF4-FFF2-40B4-BE49-F238E27FC236}">
              <a16:creationId xmlns:a16="http://schemas.microsoft.com/office/drawing/2014/main" id="{22E8259D-F3B9-4641-8B8D-FE3030DA6B72}"/>
            </a:ext>
          </a:extLst>
        </xdr:cNvPr>
        <xdr:cNvSpPr/>
      </xdr:nvSpPr>
      <xdr:spPr>
        <a:xfrm>
          <a:off x="9588500" y="105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147675</xdr:rowOff>
    </xdr:from>
    <xdr:to>
      <xdr:col>55</xdr:col>
      <xdr:colOff>0</xdr:colOff>
      <xdr:row>61</xdr:row>
      <xdr:rowOff>154991</xdr:rowOff>
    </xdr:to>
    <xdr:cxnSp macro="">
      <xdr:nvCxnSpPr>
        <xdr:cNvPr id="245" name="直線コネクタ 244">
          <a:extLst>
            <a:ext uri="{FF2B5EF4-FFF2-40B4-BE49-F238E27FC236}">
              <a16:creationId xmlns:a16="http://schemas.microsoft.com/office/drawing/2014/main" id="{D24739D6-BD6A-4F46-AB05-AA2BA15F3F51}"/>
            </a:ext>
          </a:extLst>
        </xdr:cNvPr>
        <xdr:cNvCxnSpPr/>
      </xdr:nvCxnSpPr>
      <xdr:spPr>
        <a:xfrm flipV="1">
          <a:off x="9639300" y="10606125"/>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108763</xdr:rowOff>
    </xdr:from>
    <xdr:to>
      <xdr:col>46</xdr:col>
      <xdr:colOff>38100</xdr:colOff>
      <xdr:row>62</xdr:row>
      <xdr:rowOff>38913</xdr:rowOff>
    </xdr:to>
    <xdr:sp macro="" textlink="">
      <xdr:nvSpPr>
        <xdr:cNvPr id="246" name="楕円 245">
          <a:extLst>
            <a:ext uri="{FF2B5EF4-FFF2-40B4-BE49-F238E27FC236}">
              <a16:creationId xmlns:a16="http://schemas.microsoft.com/office/drawing/2014/main" id="{2D540C5D-2FEA-45C7-8DDD-7BA29191B75C}"/>
            </a:ext>
          </a:extLst>
        </xdr:cNvPr>
        <xdr:cNvSpPr/>
      </xdr:nvSpPr>
      <xdr:spPr>
        <a:xfrm>
          <a:off x="8699500" y="105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154991</xdr:rowOff>
    </xdr:from>
    <xdr:to>
      <xdr:col>50</xdr:col>
      <xdr:colOff>114300</xdr:colOff>
      <xdr:row>61</xdr:row>
      <xdr:rowOff>159563</xdr:rowOff>
    </xdr:to>
    <xdr:cxnSp macro="">
      <xdr:nvCxnSpPr>
        <xdr:cNvPr id="247" name="直線コネクタ 246">
          <a:extLst>
            <a:ext uri="{FF2B5EF4-FFF2-40B4-BE49-F238E27FC236}">
              <a16:creationId xmlns:a16="http://schemas.microsoft.com/office/drawing/2014/main" id="{AEF1D672-7848-4620-9B55-5D696B09D17D}"/>
            </a:ext>
          </a:extLst>
        </xdr:cNvPr>
        <xdr:cNvCxnSpPr/>
      </xdr:nvCxnSpPr>
      <xdr:spPr>
        <a:xfrm flipV="1">
          <a:off x="8750300" y="1061344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114249</xdr:rowOff>
    </xdr:from>
    <xdr:to>
      <xdr:col>41</xdr:col>
      <xdr:colOff>101600</xdr:colOff>
      <xdr:row>62</xdr:row>
      <xdr:rowOff>44399</xdr:rowOff>
    </xdr:to>
    <xdr:sp macro="" textlink="">
      <xdr:nvSpPr>
        <xdr:cNvPr id="248" name="楕円 247">
          <a:extLst>
            <a:ext uri="{FF2B5EF4-FFF2-40B4-BE49-F238E27FC236}">
              <a16:creationId xmlns:a16="http://schemas.microsoft.com/office/drawing/2014/main" id="{5F118BE3-75A9-4ECB-AE1C-C81D5BDA8512}"/>
            </a:ext>
          </a:extLst>
        </xdr:cNvPr>
        <xdr:cNvSpPr/>
      </xdr:nvSpPr>
      <xdr:spPr>
        <a:xfrm>
          <a:off x="78105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159563</xdr:rowOff>
    </xdr:from>
    <xdr:to>
      <xdr:col>45</xdr:col>
      <xdr:colOff>177800</xdr:colOff>
      <xdr:row>61</xdr:row>
      <xdr:rowOff>165049</xdr:rowOff>
    </xdr:to>
    <xdr:cxnSp macro="">
      <xdr:nvCxnSpPr>
        <xdr:cNvPr id="249" name="直線コネクタ 248">
          <a:extLst>
            <a:ext uri="{FF2B5EF4-FFF2-40B4-BE49-F238E27FC236}">
              <a16:creationId xmlns:a16="http://schemas.microsoft.com/office/drawing/2014/main" id="{A8067790-339B-4990-95AA-0FDABD83447B}"/>
            </a:ext>
          </a:extLst>
        </xdr:cNvPr>
        <xdr:cNvCxnSpPr/>
      </xdr:nvCxnSpPr>
      <xdr:spPr>
        <a:xfrm flipV="1">
          <a:off x="7861300" y="1061801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117907</xdr:rowOff>
    </xdr:from>
    <xdr:to>
      <xdr:col>36</xdr:col>
      <xdr:colOff>165100</xdr:colOff>
      <xdr:row>62</xdr:row>
      <xdr:rowOff>48057</xdr:rowOff>
    </xdr:to>
    <xdr:sp macro="" textlink="">
      <xdr:nvSpPr>
        <xdr:cNvPr id="250" name="楕円 249">
          <a:extLst>
            <a:ext uri="{FF2B5EF4-FFF2-40B4-BE49-F238E27FC236}">
              <a16:creationId xmlns:a16="http://schemas.microsoft.com/office/drawing/2014/main" id="{FFF967C7-61AC-468E-8651-843F8EB0D91B}"/>
            </a:ext>
          </a:extLst>
        </xdr:cNvPr>
        <xdr:cNvSpPr/>
      </xdr:nvSpPr>
      <xdr:spPr>
        <a:xfrm>
          <a:off x="6921500" y="105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165049</xdr:rowOff>
    </xdr:from>
    <xdr:to>
      <xdr:col>41</xdr:col>
      <xdr:colOff>50800</xdr:colOff>
      <xdr:row>61</xdr:row>
      <xdr:rowOff>168707</xdr:rowOff>
    </xdr:to>
    <xdr:cxnSp macro="">
      <xdr:nvCxnSpPr>
        <xdr:cNvPr id="251" name="直線コネクタ 250">
          <a:extLst>
            <a:ext uri="{FF2B5EF4-FFF2-40B4-BE49-F238E27FC236}">
              <a16:creationId xmlns:a16="http://schemas.microsoft.com/office/drawing/2014/main" id="{DF4443E6-BF9D-4059-B9AA-4E2FE755D7AC}"/>
            </a:ext>
          </a:extLst>
        </xdr:cNvPr>
        <xdr:cNvCxnSpPr/>
      </xdr:nvCxnSpPr>
      <xdr:spPr>
        <a:xfrm flipV="1">
          <a:off x="6972300" y="1062349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4E372ADD-EAC1-40B1-B87F-B5403B221A70}"/>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4161DE45-DC43-4C0B-AEE4-70722DF022D8}"/>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77F3BC7B-7750-46BE-A397-59F900A00DE3}"/>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639CCF9F-8019-41F7-94A4-01255F581394}"/>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25468</xdr:rowOff>
    </xdr:from>
    <xdr:ext cx="469744" cy="259045"/>
    <xdr:sp macro="" textlink="">
      <xdr:nvSpPr>
        <xdr:cNvPr id="256" name="n_1mainValue【体育館・プール】&#10;一人当たり面積">
          <a:extLst>
            <a:ext uri="{FF2B5EF4-FFF2-40B4-BE49-F238E27FC236}">
              <a16:creationId xmlns:a16="http://schemas.microsoft.com/office/drawing/2014/main" id="{9003192A-9BE3-48CD-859E-17CB55A07305}"/>
            </a:ext>
          </a:extLst>
        </xdr:cNvPr>
        <xdr:cNvSpPr txBox="1"/>
      </xdr:nvSpPr>
      <xdr:spPr>
        <a:xfrm>
          <a:off x="9391727" y="1065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30040</xdr:rowOff>
    </xdr:from>
    <xdr:ext cx="469744" cy="259045"/>
    <xdr:sp macro="" textlink="">
      <xdr:nvSpPr>
        <xdr:cNvPr id="257" name="n_2mainValue【体育館・プール】&#10;一人当たり面積">
          <a:extLst>
            <a:ext uri="{FF2B5EF4-FFF2-40B4-BE49-F238E27FC236}">
              <a16:creationId xmlns:a16="http://schemas.microsoft.com/office/drawing/2014/main" id="{DB06BD64-9F80-446F-8718-91F2E11F12B7}"/>
            </a:ext>
          </a:extLst>
        </xdr:cNvPr>
        <xdr:cNvSpPr txBox="1"/>
      </xdr:nvSpPr>
      <xdr:spPr>
        <a:xfrm>
          <a:off x="8515427" y="1065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35526</xdr:rowOff>
    </xdr:from>
    <xdr:ext cx="469744" cy="259045"/>
    <xdr:sp macro="" textlink="">
      <xdr:nvSpPr>
        <xdr:cNvPr id="258" name="n_3mainValue【体育館・プール】&#10;一人当たり面積">
          <a:extLst>
            <a:ext uri="{FF2B5EF4-FFF2-40B4-BE49-F238E27FC236}">
              <a16:creationId xmlns:a16="http://schemas.microsoft.com/office/drawing/2014/main" id="{5BBF1E73-6864-4ECB-839A-8D2574F2ADEC}"/>
            </a:ext>
          </a:extLst>
        </xdr:cNvPr>
        <xdr:cNvSpPr txBox="1"/>
      </xdr:nvSpPr>
      <xdr:spPr>
        <a:xfrm>
          <a:off x="7626427" y="106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39184</xdr:rowOff>
    </xdr:from>
    <xdr:ext cx="469744" cy="259045"/>
    <xdr:sp macro="" textlink="">
      <xdr:nvSpPr>
        <xdr:cNvPr id="259" name="n_4mainValue【体育館・プール】&#10;一人当たり面積">
          <a:extLst>
            <a:ext uri="{FF2B5EF4-FFF2-40B4-BE49-F238E27FC236}">
              <a16:creationId xmlns:a16="http://schemas.microsoft.com/office/drawing/2014/main" id="{CCD28F77-7732-4560-B9B8-0EB529734EED}"/>
            </a:ext>
          </a:extLst>
        </xdr:cNvPr>
        <xdr:cNvSpPr txBox="1"/>
      </xdr:nvSpPr>
      <xdr:spPr>
        <a:xfrm>
          <a:off x="6737427" y="1066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6F250FEF-75D8-4FF2-8B21-8E16818BD79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79EB1A3-99EB-49D4-8098-0B1F351112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2F1C97BE-736B-4C9C-972B-FD03D3B388D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8E891422-2B9C-40B4-8A55-97A986A593B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3FE4953B-D950-4578-B66E-F9B6807FAE9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EDACFF9-55CE-4056-BDE3-8B0066102B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868F3D2A-388B-4B8F-87A3-2D4B9DEEEC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6E4EA6DC-176D-4DE6-A2F3-A8C34354E0D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25D747D1-BE2E-4D69-8FB1-D1F1C30A5A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318852C6-C241-4270-9128-45446672DB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302CD76C-53DA-4A14-A9FD-01760852A06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24FF6BFB-EA93-4103-950B-6EDB8712D2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D5AE9FB1-B559-4962-8C7A-9A9D80B9E3F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12E7C0C2-96E7-4E57-80F7-D39018F8DE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F82C57E7-4614-4735-8DC7-507EEED8C9B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DF853DB8-4DAA-4C3A-BFFE-35B3AFEDD46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43602929-6D20-430D-9FF6-178F8D0AB1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7AA5143A-CFD3-4FFB-9D23-8E0F44E1F8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89223F00-9F05-42C9-A2BA-FCDE08838D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29A53DE4-C624-42C9-829E-2031BD7BFBD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82E07FFF-D67F-4B8D-A2A8-B6E8238D0D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13AE824B-B5CF-4DDC-A17A-69B8FF35EF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98ADACE3-FC5D-4A24-9505-8C222B98FF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C82A222A-9626-43EC-970A-CD09037304A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08861315-DAAB-48BA-B234-2F754CFDA2C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E01AB463-AC6F-4020-8600-46FA27FF74E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79BF0C63-7441-42BC-AF83-58C81E592FC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E84881E4-A56F-4DEA-A518-8E2A68F53D4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06A765C5-A7ED-4063-B37E-E266DFC7058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A3A2079E-4488-4F6C-B38F-5B149A88A08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CCCA3082-C02B-40CA-990B-A12EE33E7E6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BE7F555C-2FD7-44AE-82E0-7E3BB45C9AC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4DA5C6D4-78C9-4E61-BFD9-54313C6B486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315B3782-6954-4FDC-9832-9C95C70087D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2F431B8E-7CD4-4C25-9111-6FBE18DF9B8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E774BAF3-DE2D-4619-9190-08F93710E4D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6891822F-9653-43D2-935E-929C14FD207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993E2B0C-C4E4-4769-821E-7F0DA15E906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a:extLst>
            <a:ext uri="{FF2B5EF4-FFF2-40B4-BE49-F238E27FC236}">
              <a16:creationId xmlns:a16="http://schemas.microsoft.com/office/drawing/2014/main" id="{45217019-5AEF-4127-B4D5-C58973604F7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B12DFD1C-9791-458C-8F94-EB502BEF0EC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300" name="直線コネクタ 299">
          <a:extLst>
            <a:ext uri="{FF2B5EF4-FFF2-40B4-BE49-F238E27FC236}">
              <a16:creationId xmlns:a16="http://schemas.microsoft.com/office/drawing/2014/main" id="{9792A2F0-8287-4FC4-80A6-FC15DE17BC4E}"/>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1" name="【市民会館】&#10;有形固定資産減価償却率最小値テキスト">
          <a:extLst>
            <a:ext uri="{FF2B5EF4-FFF2-40B4-BE49-F238E27FC236}">
              <a16:creationId xmlns:a16="http://schemas.microsoft.com/office/drawing/2014/main" id="{7EDFD07C-CE9C-4324-B0BD-565A71083F4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2" name="直線コネクタ 301">
          <a:extLst>
            <a:ext uri="{FF2B5EF4-FFF2-40B4-BE49-F238E27FC236}">
              <a16:creationId xmlns:a16="http://schemas.microsoft.com/office/drawing/2014/main" id="{8D8E825E-4641-4A84-9359-EEB46F4C3EDF}"/>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303" name="【市民会館】&#10;有形固定資産減価償却率最大値テキスト">
          <a:extLst>
            <a:ext uri="{FF2B5EF4-FFF2-40B4-BE49-F238E27FC236}">
              <a16:creationId xmlns:a16="http://schemas.microsoft.com/office/drawing/2014/main" id="{00BBA504-136D-48AA-8B1C-114EE57B571D}"/>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304" name="直線コネクタ 303">
          <a:extLst>
            <a:ext uri="{FF2B5EF4-FFF2-40B4-BE49-F238E27FC236}">
              <a16:creationId xmlns:a16="http://schemas.microsoft.com/office/drawing/2014/main" id="{7B264FA6-4F9D-481B-B5C8-2E36C82B229B}"/>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116222</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DE0B7048-2CB9-4A46-B8F1-E90F915632A2}"/>
            </a:ext>
          </a:extLst>
        </xdr:cNvPr>
        <xdr:cNvSpPr txBox="1"/>
      </xdr:nvSpPr>
      <xdr:spPr>
        <a:xfrm>
          <a:off x="4673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306" name="フローチャート: 判断 305">
          <a:extLst>
            <a:ext uri="{FF2B5EF4-FFF2-40B4-BE49-F238E27FC236}">
              <a16:creationId xmlns:a16="http://schemas.microsoft.com/office/drawing/2014/main" id="{4EFE589D-CF6E-445D-8718-D2E6679BDD69}"/>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307" name="フローチャート: 判断 306">
          <a:extLst>
            <a:ext uri="{FF2B5EF4-FFF2-40B4-BE49-F238E27FC236}">
              <a16:creationId xmlns:a16="http://schemas.microsoft.com/office/drawing/2014/main" id="{667E7EB9-55F6-423A-82EB-0C9BEBF17B9C}"/>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308" name="フローチャート: 判断 307">
          <a:extLst>
            <a:ext uri="{FF2B5EF4-FFF2-40B4-BE49-F238E27FC236}">
              <a16:creationId xmlns:a16="http://schemas.microsoft.com/office/drawing/2014/main" id="{34A46194-8996-45FD-84EC-71B0CAC0908E}"/>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309" name="フローチャート: 判断 308">
          <a:extLst>
            <a:ext uri="{FF2B5EF4-FFF2-40B4-BE49-F238E27FC236}">
              <a16:creationId xmlns:a16="http://schemas.microsoft.com/office/drawing/2014/main" id="{5823B6A7-B1E2-4886-A144-4BA1976D3D34}"/>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310" name="フローチャート: 判断 309">
          <a:extLst>
            <a:ext uri="{FF2B5EF4-FFF2-40B4-BE49-F238E27FC236}">
              <a16:creationId xmlns:a16="http://schemas.microsoft.com/office/drawing/2014/main" id="{D64BF3D4-E9F7-4CBD-BA13-0BF42D92AF13}"/>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B9C20622-222B-4C34-A16B-59820647DBD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5E44FA92-DB8C-40CA-A1CC-759D63E344B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7075BCD3-4F0A-4CD3-AE61-EC675BEB070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2DE81B1F-ED9F-4143-8756-2061CC5D1D0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DE37DF12-5EC0-4A8C-B77F-184423097DF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16" name="楕円 315">
          <a:extLst>
            <a:ext uri="{FF2B5EF4-FFF2-40B4-BE49-F238E27FC236}">
              <a16:creationId xmlns:a16="http://schemas.microsoft.com/office/drawing/2014/main" id="{949FD3BC-48C5-41EA-AB16-80873AFF5855}"/>
            </a:ext>
          </a:extLst>
        </xdr:cNvPr>
        <xdr:cNvSpPr/>
      </xdr:nvSpPr>
      <xdr:spPr>
        <a:xfrm>
          <a:off x="4584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67327</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3EAAE534-F00D-443C-B000-CCF3ED5269E7}"/>
            </a:ext>
          </a:extLst>
        </xdr:cNvPr>
        <xdr:cNvSpPr txBox="1"/>
      </xdr:nvSpPr>
      <xdr:spPr>
        <a:xfrm>
          <a:off x="46736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6350</xdr:rowOff>
    </xdr:from>
    <xdr:to>
      <xdr:col>20</xdr:col>
      <xdr:colOff>38100</xdr:colOff>
      <xdr:row>103</xdr:row>
      <xdr:rowOff>107950</xdr:rowOff>
    </xdr:to>
    <xdr:sp macro="" textlink="">
      <xdr:nvSpPr>
        <xdr:cNvPr id="318" name="楕円 317">
          <a:extLst>
            <a:ext uri="{FF2B5EF4-FFF2-40B4-BE49-F238E27FC236}">
              <a16:creationId xmlns:a16="http://schemas.microsoft.com/office/drawing/2014/main" id="{71A58E44-49F0-4A35-96AD-D37331243FD8}"/>
            </a:ext>
          </a:extLst>
        </xdr:cNvPr>
        <xdr:cNvSpPr/>
      </xdr:nvSpPr>
      <xdr:spPr>
        <a:xfrm>
          <a:off x="3746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57150</xdr:rowOff>
    </xdr:from>
    <xdr:to>
      <xdr:col>24</xdr:col>
      <xdr:colOff>63500</xdr:colOff>
      <xdr:row>103</xdr:row>
      <xdr:rowOff>95250</xdr:rowOff>
    </xdr:to>
    <xdr:cxnSp macro="">
      <xdr:nvCxnSpPr>
        <xdr:cNvPr id="319" name="直線コネクタ 318">
          <a:extLst>
            <a:ext uri="{FF2B5EF4-FFF2-40B4-BE49-F238E27FC236}">
              <a16:creationId xmlns:a16="http://schemas.microsoft.com/office/drawing/2014/main" id="{414A5A63-6C6C-413F-9105-08854DE9071B}"/>
            </a:ext>
          </a:extLst>
        </xdr:cNvPr>
        <xdr:cNvCxnSpPr/>
      </xdr:nvCxnSpPr>
      <xdr:spPr>
        <a:xfrm>
          <a:off x="3797300" y="1771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320" name="楕円 319">
          <a:extLst>
            <a:ext uri="{FF2B5EF4-FFF2-40B4-BE49-F238E27FC236}">
              <a16:creationId xmlns:a16="http://schemas.microsoft.com/office/drawing/2014/main" id="{A4A3D41E-FE98-4CA4-A278-04DD7F34FC97}"/>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57150</xdr:rowOff>
    </xdr:to>
    <xdr:cxnSp macro="">
      <xdr:nvCxnSpPr>
        <xdr:cNvPr id="321" name="直線コネクタ 320">
          <a:extLst>
            <a:ext uri="{FF2B5EF4-FFF2-40B4-BE49-F238E27FC236}">
              <a16:creationId xmlns:a16="http://schemas.microsoft.com/office/drawing/2014/main" id="{12CB9036-B4D9-4C25-93A0-CE85790A5159}"/>
            </a:ext>
          </a:extLst>
        </xdr:cNvPr>
        <xdr:cNvCxnSpPr/>
      </xdr:nvCxnSpPr>
      <xdr:spPr>
        <a:xfrm>
          <a:off x="2908300" y="1767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101600</xdr:rowOff>
    </xdr:from>
    <xdr:to>
      <xdr:col>10</xdr:col>
      <xdr:colOff>165100</xdr:colOff>
      <xdr:row>103</xdr:row>
      <xdr:rowOff>31750</xdr:rowOff>
    </xdr:to>
    <xdr:sp macro="" textlink="">
      <xdr:nvSpPr>
        <xdr:cNvPr id="322" name="楕円 321">
          <a:extLst>
            <a:ext uri="{FF2B5EF4-FFF2-40B4-BE49-F238E27FC236}">
              <a16:creationId xmlns:a16="http://schemas.microsoft.com/office/drawing/2014/main" id="{09B388BB-D1D2-4299-B8CD-63D98E9383C7}"/>
            </a:ext>
          </a:extLst>
        </xdr:cNvPr>
        <xdr:cNvSpPr/>
      </xdr:nvSpPr>
      <xdr:spPr>
        <a:xfrm>
          <a:off x="1968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152400</xdr:rowOff>
    </xdr:from>
    <xdr:to>
      <xdr:col>15</xdr:col>
      <xdr:colOff>50800</xdr:colOff>
      <xdr:row>103</xdr:row>
      <xdr:rowOff>19050</xdr:rowOff>
    </xdr:to>
    <xdr:cxnSp macro="">
      <xdr:nvCxnSpPr>
        <xdr:cNvPr id="323" name="直線コネクタ 322">
          <a:extLst>
            <a:ext uri="{FF2B5EF4-FFF2-40B4-BE49-F238E27FC236}">
              <a16:creationId xmlns:a16="http://schemas.microsoft.com/office/drawing/2014/main" id="{32979F21-2BC6-4C24-8D04-31FA85992ACE}"/>
            </a:ext>
          </a:extLst>
        </xdr:cNvPr>
        <xdr:cNvCxnSpPr/>
      </xdr:nvCxnSpPr>
      <xdr:spPr>
        <a:xfrm>
          <a:off x="2019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63500</xdr:rowOff>
    </xdr:from>
    <xdr:to>
      <xdr:col>6</xdr:col>
      <xdr:colOff>38100</xdr:colOff>
      <xdr:row>102</xdr:row>
      <xdr:rowOff>165100</xdr:rowOff>
    </xdr:to>
    <xdr:sp macro="" textlink="">
      <xdr:nvSpPr>
        <xdr:cNvPr id="324" name="楕円 323">
          <a:extLst>
            <a:ext uri="{FF2B5EF4-FFF2-40B4-BE49-F238E27FC236}">
              <a16:creationId xmlns:a16="http://schemas.microsoft.com/office/drawing/2014/main" id="{2C9CE629-52A2-4847-9B6C-54415B959A17}"/>
            </a:ext>
          </a:extLst>
        </xdr:cNvPr>
        <xdr:cNvSpPr/>
      </xdr:nvSpPr>
      <xdr:spPr>
        <a:xfrm>
          <a:off x="1079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114300</xdr:rowOff>
    </xdr:from>
    <xdr:to>
      <xdr:col>10</xdr:col>
      <xdr:colOff>114300</xdr:colOff>
      <xdr:row>102</xdr:row>
      <xdr:rowOff>152400</xdr:rowOff>
    </xdr:to>
    <xdr:cxnSp macro="">
      <xdr:nvCxnSpPr>
        <xdr:cNvPr id="325" name="直線コネクタ 324">
          <a:extLst>
            <a:ext uri="{FF2B5EF4-FFF2-40B4-BE49-F238E27FC236}">
              <a16:creationId xmlns:a16="http://schemas.microsoft.com/office/drawing/2014/main" id="{991F2983-648D-403D-8A36-6F4E3A9C17D1}"/>
            </a:ext>
          </a:extLst>
        </xdr:cNvPr>
        <xdr:cNvCxnSpPr/>
      </xdr:nvCxnSpPr>
      <xdr:spPr>
        <a:xfrm>
          <a:off x="1130300" y="1760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45738</xdr:rowOff>
    </xdr:from>
    <xdr:ext cx="405111" cy="259045"/>
    <xdr:sp macro="" textlink="">
      <xdr:nvSpPr>
        <xdr:cNvPr id="326" name="n_1aveValue【市民会館】&#10;有形固定資産減価償却率">
          <a:extLst>
            <a:ext uri="{FF2B5EF4-FFF2-40B4-BE49-F238E27FC236}">
              <a16:creationId xmlns:a16="http://schemas.microsoft.com/office/drawing/2014/main" id="{4CD84AE1-474F-4C6E-9FEB-83D45F4F7448}"/>
            </a:ext>
          </a:extLst>
        </xdr:cNvPr>
        <xdr:cNvSpPr txBox="1"/>
      </xdr:nvSpPr>
      <xdr:spPr>
        <a:xfrm>
          <a:off x="3582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76216</xdr:rowOff>
    </xdr:from>
    <xdr:ext cx="405111" cy="259045"/>
    <xdr:sp macro="" textlink="">
      <xdr:nvSpPr>
        <xdr:cNvPr id="327" name="n_2aveValue【市民会館】&#10;有形固定資産減価償却率">
          <a:extLst>
            <a:ext uri="{FF2B5EF4-FFF2-40B4-BE49-F238E27FC236}">
              <a16:creationId xmlns:a16="http://schemas.microsoft.com/office/drawing/2014/main" id="{964BEA49-7062-45FF-A776-1A3BB177E330}"/>
            </a:ext>
          </a:extLst>
        </xdr:cNvPr>
        <xdr:cNvSpPr txBox="1"/>
      </xdr:nvSpPr>
      <xdr:spPr>
        <a:xfrm>
          <a:off x="2705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328" name="n_3aveValue【市民会館】&#10;有形固定資産減価償却率">
          <a:extLst>
            <a:ext uri="{FF2B5EF4-FFF2-40B4-BE49-F238E27FC236}">
              <a16:creationId xmlns:a16="http://schemas.microsoft.com/office/drawing/2014/main" id="{8BCB7B8E-071B-4305-992D-6ED3CC79DD2E}"/>
            </a:ext>
          </a:extLst>
        </xdr:cNvPr>
        <xdr:cNvSpPr txBox="1"/>
      </xdr:nvSpPr>
      <xdr:spPr>
        <a:xfrm>
          <a:off x="1816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127652</xdr:rowOff>
    </xdr:from>
    <xdr:ext cx="405111" cy="259045"/>
    <xdr:sp macro="" textlink="">
      <xdr:nvSpPr>
        <xdr:cNvPr id="329" name="n_4aveValue【市民会館】&#10;有形固定資産減価償却率">
          <a:extLst>
            <a:ext uri="{FF2B5EF4-FFF2-40B4-BE49-F238E27FC236}">
              <a16:creationId xmlns:a16="http://schemas.microsoft.com/office/drawing/2014/main" id="{9982F96D-AECD-43CD-89A9-4D0451AD818D}"/>
            </a:ext>
          </a:extLst>
        </xdr:cNvPr>
        <xdr:cNvSpPr txBox="1"/>
      </xdr:nvSpPr>
      <xdr:spPr>
        <a:xfrm>
          <a:off x="927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124477</xdr:rowOff>
    </xdr:from>
    <xdr:ext cx="405111" cy="259045"/>
    <xdr:sp macro="" textlink="">
      <xdr:nvSpPr>
        <xdr:cNvPr id="330" name="n_1mainValue【市民会館】&#10;有形固定資産減価償却率">
          <a:extLst>
            <a:ext uri="{FF2B5EF4-FFF2-40B4-BE49-F238E27FC236}">
              <a16:creationId xmlns:a16="http://schemas.microsoft.com/office/drawing/2014/main" id="{6AB87392-D3D4-4EDB-A26F-D0ACE39244BC}"/>
            </a:ext>
          </a:extLst>
        </xdr:cNvPr>
        <xdr:cNvSpPr txBox="1"/>
      </xdr:nvSpPr>
      <xdr:spPr>
        <a:xfrm>
          <a:off x="3582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331" name="n_2mainValue【市民会館】&#10;有形固定資産減価償却率">
          <a:extLst>
            <a:ext uri="{FF2B5EF4-FFF2-40B4-BE49-F238E27FC236}">
              <a16:creationId xmlns:a16="http://schemas.microsoft.com/office/drawing/2014/main" id="{A348A11C-E5A5-46DF-B0E0-CB9A901B1FD3}"/>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48277</xdr:rowOff>
    </xdr:from>
    <xdr:ext cx="405111" cy="259045"/>
    <xdr:sp macro="" textlink="">
      <xdr:nvSpPr>
        <xdr:cNvPr id="332" name="n_3mainValue【市民会館】&#10;有形固定資産減価償却率">
          <a:extLst>
            <a:ext uri="{FF2B5EF4-FFF2-40B4-BE49-F238E27FC236}">
              <a16:creationId xmlns:a16="http://schemas.microsoft.com/office/drawing/2014/main" id="{6A3471D5-ED45-4518-8C67-098CFD353C16}"/>
            </a:ext>
          </a:extLst>
        </xdr:cNvPr>
        <xdr:cNvSpPr txBox="1"/>
      </xdr:nvSpPr>
      <xdr:spPr>
        <a:xfrm>
          <a:off x="1816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10177</xdr:rowOff>
    </xdr:from>
    <xdr:ext cx="405111" cy="259045"/>
    <xdr:sp macro="" textlink="">
      <xdr:nvSpPr>
        <xdr:cNvPr id="333" name="n_4mainValue【市民会館】&#10;有形固定資産減価償却率">
          <a:extLst>
            <a:ext uri="{FF2B5EF4-FFF2-40B4-BE49-F238E27FC236}">
              <a16:creationId xmlns:a16="http://schemas.microsoft.com/office/drawing/2014/main" id="{8937230B-0A4C-46B7-B417-85EE3FDC2F8E}"/>
            </a:ext>
          </a:extLst>
        </xdr:cNvPr>
        <xdr:cNvSpPr txBox="1"/>
      </xdr:nvSpPr>
      <xdr:spPr>
        <a:xfrm>
          <a:off x="927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89B9DF69-E1DC-4608-83FD-488EDF40E0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BECB2364-95A2-4249-A28C-032A9663C6F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5A2965E7-BEF5-4B6D-8AA3-9D2AFAD5EDB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D739A-BB0F-4D89-AA3D-72BF5469D7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892EDDEB-4FA6-42CC-A0D1-1301186C494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65ADFE8F-972E-4281-884D-35E4B005D6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32D4C75A-D2A9-4D6D-8121-DBB5C531D1D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8B6EC5EA-2BDB-4D86-9180-0DC4731C7C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765A9CC9-1C53-43F7-8629-DB5EA7401EB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28D14C45-3F8D-40DB-A79B-940CC404126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A8A22D93-3CE6-414C-B6D0-F872DDDEE9F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B8DC73A1-C495-4C25-B13B-B5D0C964DEE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5BCC6B81-9F2B-482F-9B1C-82A8FC85EA3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ED31AC88-5FDB-425D-85F3-FA14B0F3AE2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CF69B0BE-2BD8-4A9B-9300-83458329A50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C29D7F29-6B8E-4FAF-B6C2-52C7EE86949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F8A1CBCA-03B1-4A66-B45E-C302C0665F8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A2345DB3-FF82-457D-B32C-04FDC8CB6E0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54CBD0DD-12BB-44EB-8CE0-E9252A1D09D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02762F43-1B61-4E28-BDE7-7DE707CB810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D7698B06-3CFD-43B0-9BC9-2FB3D6E6214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21131E98-BF15-4673-AC47-6A88DF8B400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5D01AAF9-16D4-4FBB-B816-58C65EF3EB5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357" name="直線コネクタ 356">
          <a:extLst>
            <a:ext uri="{FF2B5EF4-FFF2-40B4-BE49-F238E27FC236}">
              <a16:creationId xmlns:a16="http://schemas.microsoft.com/office/drawing/2014/main" id="{FB3616E7-D8D9-4BC7-AE59-7BA9ACA16E0D}"/>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58" name="【市民会館】&#10;一人当たり面積最小値テキスト">
          <a:extLst>
            <a:ext uri="{FF2B5EF4-FFF2-40B4-BE49-F238E27FC236}">
              <a16:creationId xmlns:a16="http://schemas.microsoft.com/office/drawing/2014/main" id="{46C7E4A7-6585-4A2D-B269-8CD5AF88F5A9}"/>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59" name="直線コネクタ 358">
          <a:extLst>
            <a:ext uri="{FF2B5EF4-FFF2-40B4-BE49-F238E27FC236}">
              <a16:creationId xmlns:a16="http://schemas.microsoft.com/office/drawing/2014/main" id="{798B8BEE-C98F-45B3-9BC2-D19B00186AF0}"/>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360" name="【市民会館】&#10;一人当たり面積最大値テキスト">
          <a:extLst>
            <a:ext uri="{FF2B5EF4-FFF2-40B4-BE49-F238E27FC236}">
              <a16:creationId xmlns:a16="http://schemas.microsoft.com/office/drawing/2014/main" id="{A45C6412-675C-427A-A4FC-95FB7EA982A9}"/>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361" name="直線コネクタ 360">
          <a:extLst>
            <a:ext uri="{FF2B5EF4-FFF2-40B4-BE49-F238E27FC236}">
              <a16:creationId xmlns:a16="http://schemas.microsoft.com/office/drawing/2014/main" id="{F9F710E5-D174-49E4-89F3-AF67AAC7E81F}"/>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135272</xdr:rowOff>
    </xdr:from>
    <xdr:ext cx="469744" cy="259045"/>
    <xdr:sp macro="" textlink="">
      <xdr:nvSpPr>
        <xdr:cNvPr id="362" name="【市民会館】&#10;一人当たり面積平均値テキスト">
          <a:extLst>
            <a:ext uri="{FF2B5EF4-FFF2-40B4-BE49-F238E27FC236}">
              <a16:creationId xmlns:a16="http://schemas.microsoft.com/office/drawing/2014/main" id="{8F805964-4AB9-4D53-8326-0727E6F7C9A5}"/>
            </a:ext>
          </a:extLst>
        </xdr:cNvPr>
        <xdr:cNvSpPr txBox="1"/>
      </xdr:nvSpPr>
      <xdr:spPr>
        <a:xfrm>
          <a:off x="10515600" y="1813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363" name="フローチャート: 判断 362">
          <a:extLst>
            <a:ext uri="{FF2B5EF4-FFF2-40B4-BE49-F238E27FC236}">
              <a16:creationId xmlns:a16="http://schemas.microsoft.com/office/drawing/2014/main" id="{D3AD788C-506B-4510-B894-C7BD5C8810A3}"/>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64" name="フローチャート: 判断 363">
          <a:extLst>
            <a:ext uri="{FF2B5EF4-FFF2-40B4-BE49-F238E27FC236}">
              <a16:creationId xmlns:a16="http://schemas.microsoft.com/office/drawing/2014/main" id="{D97A84A2-6543-41DA-B340-0D585453317F}"/>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65" name="フローチャート: 判断 364">
          <a:extLst>
            <a:ext uri="{FF2B5EF4-FFF2-40B4-BE49-F238E27FC236}">
              <a16:creationId xmlns:a16="http://schemas.microsoft.com/office/drawing/2014/main" id="{73A998E8-6E82-408C-892B-42CFD6FBF966}"/>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366" name="フローチャート: 判断 365">
          <a:extLst>
            <a:ext uri="{FF2B5EF4-FFF2-40B4-BE49-F238E27FC236}">
              <a16:creationId xmlns:a16="http://schemas.microsoft.com/office/drawing/2014/main" id="{53D0F9D2-82C4-4DF7-8752-C4DDA448FD6A}"/>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367" name="フローチャート: 判断 366">
          <a:extLst>
            <a:ext uri="{FF2B5EF4-FFF2-40B4-BE49-F238E27FC236}">
              <a16:creationId xmlns:a16="http://schemas.microsoft.com/office/drawing/2014/main" id="{59E5C2B6-4635-477B-9E11-903057D7612D}"/>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9EAC5C5B-DFF8-4331-A814-24B4CC36139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AC2A2986-78D0-4CB1-A94D-84029FD67E5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19C6637F-90BB-481B-9114-29ED443F973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A7210228-3EC1-44E7-A5C5-74031FB6CCB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E5660EB5-9DB2-4F64-BCF6-FBCBEA270D5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373" name="楕円 372">
          <a:extLst>
            <a:ext uri="{FF2B5EF4-FFF2-40B4-BE49-F238E27FC236}">
              <a16:creationId xmlns:a16="http://schemas.microsoft.com/office/drawing/2014/main" id="{38D9D3D4-4C00-4425-A4B1-DF6793C76FE6}"/>
            </a:ext>
          </a:extLst>
        </xdr:cNvPr>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374" name="【市民会館】&#10;一人当たり面積該当値テキスト">
          <a:extLst>
            <a:ext uri="{FF2B5EF4-FFF2-40B4-BE49-F238E27FC236}">
              <a16:creationId xmlns:a16="http://schemas.microsoft.com/office/drawing/2014/main" id="{93D71316-AD64-4CE0-A4A2-6468A385227E}"/>
            </a:ext>
          </a:extLst>
        </xdr:cNvPr>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130175</xdr:rowOff>
    </xdr:from>
    <xdr:to>
      <xdr:col>50</xdr:col>
      <xdr:colOff>165100</xdr:colOff>
      <xdr:row>105</xdr:row>
      <xdr:rowOff>60325</xdr:rowOff>
    </xdr:to>
    <xdr:sp macro="" textlink="">
      <xdr:nvSpPr>
        <xdr:cNvPr id="375" name="楕円 374">
          <a:extLst>
            <a:ext uri="{FF2B5EF4-FFF2-40B4-BE49-F238E27FC236}">
              <a16:creationId xmlns:a16="http://schemas.microsoft.com/office/drawing/2014/main" id="{06E0CCC7-CFA9-4D8A-B4F8-8AA1AA052C60}"/>
            </a:ext>
          </a:extLst>
        </xdr:cNvPr>
        <xdr:cNvSpPr/>
      </xdr:nvSpPr>
      <xdr:spPr>
        <a:xfrm>
          <a:off x="9588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9525</xdr:rowOff>
    </xdr:to>
    <xdr:cxnSp macro="">
      <xdr:nvCxnSpPr>
        <xdr:cNvPr id="376" name="直線コネクタ 375">
          <a:extLst>
            <a:ext uri="{FF2B5EF4-FFF2-40B4-BE49-F238E27FC236}">
              <a16:creationId xmlns:a16="http://schemas.microsoft.com/office/drawing/2014/main" id="{F5123A96-0477-4C27-B208-06DEB24CFC2B}"/>
            </a:ext>
          </a:extLst>
        </xdr:cNvPr>
        <xdr:cNvCxnSpPr/>
      </xdr:nvCxnSpPr>
      <xdr:spPr>
        <a:xfrm flipV="1">
          <a:off x="9639300" y="179984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377" name="楕円 376">
          <a:extLst>
            <a:ext uri="{FF2B5EF4-FFF2-40B4-BE49-F238E27FC236}">
              <a16:creationId xmlns:a16="http://schemas.microsoft.com/office/drawing/2014/main" id="{B3D97C66-E715-48D9-AA05-8FD5DA4DC295}"/>
            </a:ext>
          </a:extLst>
        </xdr:cNvPr>
        <xdr:cNvSpPr/>
      </xdr:nvSpPr>
      <xdr:spPr>
        <a:xfrm>
          <a:off x="869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9525</xdr:rowOff>
    </xdr:from>
    <xdr:to>
      <xdr:col>50</xdr:col>
      <xdr:colOff>114300</xdr:colOff>
      <xdr:row>105</xdr:row>
      <xdr:rowOff>19050</xdr:rowOff>
    </xdr:to>
    <xdr:cxnSp macro="">
      <xdr:nvCxnSpPr>
        <xdr:cNvPr id="378" name="直線コネクタ 377">
          <a:extLst>
            <a:ext uri="{FF2B5EF4-FFF2-40B4-BE49-F238E27FC236}">
              <a16:creationId xmlns:a16="http://schemas.microsoft.com/office/drawing/2014/main" id="{E4CD4D15-DC36-4C06-90EF-E5C5B73E857B}"/>
            </a:ext>
          </a:extLst>
        </xdr:cNvPr>
        <xdr:cNvCxnSpPr/>
      </xdr:nvCxnSpPr>
      <xdr:spPr>
        <a:xfrm flipV="1">
          <a:off x="8750300" y="18011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149225</xdr:rowOff>
    </xdr:from>
    <xdr:to>
      <xdr:col>41</xdr:col>
      <xdr:colOff>101600</xdr:colOff>
      <xdr:row>105</xdr:row>
      <xdr:rowOff>79375</xdr:rowOff>
    </xdr:to>
    <xdr:sp macro="" textlink="">
      <xdr:nvSpPr>
        <xdr:cNvPr id="379" name="楕円 378">
          <a:extLst>
            <a:ext uri="{FF2B5EF4-FFF2-40B4-BE49-F238E27FC236}">
              <a16:creationId xmlns:a16="http://schemas.microsoft.com/office/drawing/2014/main" id="{F828BFEC-382A-49C9-90D7-AB511FD00334}"/>
            </a:ext>
          </a:extLst>
        </xdr:cNvPr>
        <xdr:cNvSpPr/>
      </xdr:nvSpPr>
      <xdr:spPr>
        <a:xfrm>
          <a:off x="7810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19050</xdr:rowOff>
    </xdr:from>
    <xdr:to>
      <xdr:col>45</xdr:col>
      <xdr:colOff>177800</xdr:colOff>
      <xdr:row>105</xdr:row>
      <xdr:rowOff>28575</xdr:rowOff>
    </xdr:to>
    <xdr:cxnSp macro="">
      <xdr:nvCxnSpPr>
        <xdr:cNvPr id="380" name="直線コネクタ 379">
          <a:extLst>
            <a:ext uri="{FF2B5EF4-FFF2-40B4-BE49-F238E27FC236}">
              <a16:creationId xmlns:a16="http://schemas.microsoft.com/office/drawing/2014/main" id="{618F48E4-BC19-4FCA-A333-C4E386D1C603}"/>
            </a:ext>
          </a:extLst>
        </xdr:cNvPr>
        <xdr:cNvCxnSpPr/>
      </xdr:nvCxnSpPr>
      <xdr:spPr>
        <a:xfrm flipV="1">
          <a:off x="7861300" y="18021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381" name="楕円 380">
          <a:extLst>
            <a:ext uri="{FF2B5EF4-FFF2-40B4-BE49-F238E27FC236}">
              <a16:creationId xmlns:a16="http://schemas.microsoft.com/office/drawing/2014/main" id="{49D3F665-774D-40BA-B83C-4E9E395FF13A}"/>
            </a:ext>
          </a:extLst>
        </xdr:cNvPr>
        <xdr:cNvSpPr/>
      </xdr:nvSpPr>
      <xdr:spPr>
        <a:xfrm>
          <a:off x="6921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28575</xdr:rowOff>
    </xdr:from>
    <xdr:to>
      <xdr:col>41</xdr:col>
      <xdr:colOff>50800</xdr:colOff>
      <xdr:row>105</xdr:row>
      <xdr:rowOff>36195</xdr:rowOff>
    </xdr:to>
    <xdr:cxnSp macro="">
      <xdr:nvCxnSpPr>
        <xdr:cNvPr id="382" name="直線コネクタ 381">
          <a:extLst>
            <a:ext uri="{FF2B5EF4-FFF2-40B4-BE49-F238E27FC236}">
              <a16:creationId xmlns:a16="http://schemas.microsoft.com/office/drawing/2014/main" id="{7E5EE188-057B-4611-AA16-6A77589C368C}"/>
            </a:ext>
          </a:extLst>
        </xdr:cNvPr>
        <xdr:cNvCxnSpPr/>
      </xdr:nvCxnSpPr>
      <xdr:spPr>
        <a:xfrm flipV="1">
          <a:off x="6972300" y="180308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383" name="n_1aveValue【市民会館】&#10;一人当たり面積">
          <a:extLst>
            <a:ext uri="{FF2B5EF4-FFF2-40B4-BE49-F238E27FC236}">
              <a16:creationId xmlns:a16="http://schemas.microsoft.com/office/drawing/2014/main" id="{4736479D-422D-4123-AA8E-371EDCD481CA}"/>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384" name="n_2aveValue【市民会館】&#10;一人当たり面積">
          <a:extLst>
            <a:ext uri="{FF2B5EF4-FFF2-40B4-BE49-F238E27FC236}">
              <a16:creationId xmlns:a16="http://schemas.microsoft.com/office/drawing/2014/main" id="{30D82015-7B1B-4740-9A26-C3A1C68421C3}"/>
            </a:ext>
          </a:extLst>
        </xdr:cNvPr>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150513</xdr:rowOff>
    </xdr:from>
    <xdr:ext cx="469744" cy="259045"/>
    <xdr:sp macro="" textlink="">
      <xdr:nvSpPr>
        <xdr:cNvPr id="385" name="n_3aveValue【市民会館】&#10;一人当たり面積">
          <a:extLst>
            <a:ext uri="{FF2B5EF4-FFF2-40B4-BE49-F238E27FC236}">
              <a16:creationId xmlns:a16="http://schemas.microsoft.com/office/drawing/2014/main" id="{B1192B5C-9B9F-46F9-AE50-AC33549914EA}"/>
            </a:ext>
          </a:extLst>
        </xdr:cNvPr>
        <xdr:cNvSpPr txBox="1"/>
      </xdr:nvSpPr>
      <xdr:spPr>
        <a:xfrm>
          <a:off x="76264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135272</xdr:rowOff>
    </xdr:from>
    <xdr:ext cx="469744" cy="259045"/>
    <xdr:sp macro="" textlink="">
      <xdr:nvSpPr>
        <xdr:cNvPr id="386" name="n_4aveValue【市民会館】&#10;一人当たり面積">
          <a:extLst>
            <a:ext uri="{FF2B5EF4-FFF2-40B4-BE49-F238E27FC236}">
              <a16:creationId xmlns:a16="http://schemas.microsoft.com/office/drawing/2014/main" id="{4A0B8B5E-E8F2-4E7A-83E4-EBCA34E95FCF}"/>
            </a:ext>
          </a:extLst>
        </xdr:cNvPr>
        <xdr:cNvSpPr txBox="1"/>
      </xdr:nvSpPr>
      <xdr:spPr>
        <a:xfrm>
          <a:off x="6737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76852</xdr:rowOff>
    </xdr:from>
    <xdr:ext cx="469744" cy="259045"/>
    <xdr:sp macro="" textlink="">
      <xdr:nvSpPr>
        <xdr:cNvPr id="387" name="n_1mainValue【市民会館】&#10;一人当たり面積">
          <a:extLst>
            <a:ext uri="{FF2B5EF4-FFF2-40B4-BE49-F238E27FC236}">
              <a16:creationId xmlns:a16="http://schemas.microsoft.com/office/drawing/2014/main" id="{F05AF1E4-50E0-4A00-9E95-5DB484653D0A}"/>
            </a:ext>
          </a:extLst>
        </xdr:cNvPr>
        <xdr:cNvSpPr txBox="1"/>
      </xdr:nvSpPr>
      <xdr:spPr>
        <a:xfrm>
          <a:off x="9391727" y="177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86377</xdr:rowOff>
    </xdr:from>
    <xdr:ext cx="469744" cy="259045"/>
    <xdr:sp macro="" textlink="">
      <xdr:nvSpPr>
        <xdr:cNvPr id="388" name="n_2mainValue【市民会館】&#10;一人当たり面積">
          <a:extLst>
            <a:ext uri="{FF2B5EF4-FFF2-40B4-BE49-F238E27FC236}">
              <a16:creationId xmlns:a16="http://schemas.microsoft.com/office/drawing/2014/main" id="{79DCEE36-6822-4B15-A352-68948EA5725B}"/>
            </a:ext>
          </a:extLst>
        </xdr:cNvPr>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95902</xdr:rowOff>
    </xdr:from>
    <xdr:ext cx="469744" cy="259045"/>
    <xdr:sp macro="" textlink="">
      <xdr:nvSpPr>
        <xdr:cNvPr id="389" name="n_3mainValue【市民会館】&#10;一人当たり面積">
          <a:extLst>
            <a:ext uri="{FF2B5EF4-FFF2-40B4-BE49-F238E27FC236}">
              <a16:creationId xmlns:a16="http://schemas.microsoft.com/office/drawing/2014/main" id="{DF093F43-6FD0-43FD-998E-05520FCE059E}"/>
            </a:ext>
          </a:extLst>
        </xdr:cNvPr>
        <xdr:cNvSpPr txBox="1"/>
      </xdr:nvSpPr>
      <xdr:spPr>
        <a:xfrm>
          <a:off x="7626427" y="177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390" name="n_4mainValue【市民会館】&#10;一人当たり面積">
          <a:extLst>
            <a:ext uri="{FF2B5EF4-FFF2-40B4-BE49-F238E27FC236}">
              <a16:creationId xmlns:a16="http://schemas.microsoft.com/office/drawing/2014/main" id="{A3856C3E-FA73-46F7-AE9B-FE6FE8239D7C}"/>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A7D953CE-010B-4140-9331-2FA62FF970E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7B3A87-0A69-49CC-BEE5-631FBDD1BE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75BC0F77-95D4-4C04-B1A3-574848FED5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8DD009D2-17DC-46F0-9371-F379C7D867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A386AC3D-6E2D-4E6E-9144-25CA0366FE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C3D2A510-CCF5-4D7C-A951-EA4EA602A2D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51038C53-24DB-4AEC-9422-1F96457328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8AE26B2F-89C7-4512-92D6-0D6804C5075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BF8926B6-2289-476E-A12F-EB554BF1393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566E3F9B-7585-4753-8DDC-B82EDA9009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541AD3FA-49B8-48F4-887C-B5E7BD39947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78545E35-1A69-4459-ABE0-E8FB55C9EF4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E92A633C-7CFD-44CA-B91A-B37EB02ABB6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701B5AF9-F4B9-443A-B58E-B65AC39BB1D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C75BB1C8-A4FD-4DB9-BA86-B92D515DFBC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AA08C9-07C1-4D79-910D-DA0117E927A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643568E8-4F1C-4737-9B43-25DDD15E678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194C4C5C-5DD3-4020-A285-E84CFB1ADF6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EA0BBDFE-A71E-4572-8BF7-80AA995F969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2ED0054D-A5EE-4202-BEE4-4DCA833D188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7F67AF8B-0B42-499C-A7ED-CC035268389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8265D60D-EDE2-4C5A-9A09-D34F96731B4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A738111D-1D3D-4988-868C-04AE568AD1F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30061010-16D5-4285-B3C4-8F24ADAE3E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B24327B5-DA12-47DD-ABD1-AEA0403D44C4}"/>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B5F2B9A7-B10B-4BDB-812E-312295A462F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4DD237A1-4715-43B4-9456-AF27B1D689C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A8A5C230-256A-45E7-AB9F-A97897E1DFC2}"/>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19" name="直線コネクタ 418">
          <a:extLst>
            <a:ext uri="{FF2B5EF4-FFF2-40B4-BE49-F238E27FC236}">
              <a16:creationId xmlns:a16="http://schemas.microsoft.com/office/drawing/2014/main" id="{6FA324A9-977F-4F07-89D3-99DE94AC679F}"/>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6F1DF41A-4CCB-4EAA-A208-FC67BDD994E5}"/>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1" name="フローチャート: 判断 420">
          <a:extLst>
            <a:ext uri="{FF2B5EF4-FFF2-40B4-BE49-F238E27FC236}">
              <a16:creationId xmlns:a16="http://schemas.microsoft.com/office/drawing/2014/main" id="{EFAA13D3-2F2A-4645-9CBE-7EBBC7D663A7}"/>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5CA2F1D4-7942-48AD-AAB9-CEA8C6E4F676}"/>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3" name="フローチャート: 判断 422">
          <a:extLst>
            <a:ext uri="{FF2B5EF4-FFF2-40B4-BE49-F238E27FC236}">
              <a16:creationId xmlns:a16="http://schemas.microsoft.com/office/drawing/2014/main" id="{DF9CCF9B-FACD-48B5-BDBC-1EE65EE03555}"/>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56F37889-8735-4349-A202-9A6959EEC831}"/>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25" name="フローチャート: 判断 424">
          <a:extLst>
            <a:ext uri="{FF2B5EF4-FFF2-40B4-BE49-F238E27FC236}">
              <a16:creationId xmlns:a16="http://schemas.microsoft.com/office/drawing/2014/main" id="{95DDAF34-0F29-48E6-9ECA-1DAD44605A16}"/>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1FF34EB-FE80-40DF-840E-F62BA06469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B864FFF-16FA-41AC-99FB-EAE5B8A96FA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4A7F1DB-5446-4BFB-8CB4-FC872812537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3A1C9CE-42EC-4CC3-A7B3-05D832CCD39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65BBE24-9560-4459-8BBC-54CAA8DEA9A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118745</xdr:rowOff>
    </xdr:from>
    <xdr:to>
      <xdr:col>85</xdr:col>
      <xdr:colOff>177800</xdr:colOff>
      <xdr:row>36</xdr:row>
      <xdr:rowOff>48895</xdr:rowOff>
    </xdr:to>
    <xdr:sp macro="" textlink="">
      <xdr:nvSpPr>
        <xdr:cNvPr id="431" name="楕円 430">
          <a:extLst>
            <a:ext uri="{FF2B5EF4-FFF2-40B4-BE49-F238E27FC236}">
              <a16:creationId xmlns:a16="http://schemas.microsoft.com/office/drawing/2014/main" id="{A712877B-5049-45D4-A7DA-40189C693C18}"/>
            </a:ext>
          </a:extLst>
        </xdr:cNvPr>
        <xdr:cNvSpPr/>
      </xdr:nvSpPr>
      <xdr:spPr>
        <a:xfrm>
          <a:off x="16268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141622</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BCCDB1BC-8DDE-4CB2-995E-2EF82D9788DF}"/>
            </a:ext>
          </a:extLst>
        </xdr:cNvPr>
        <xdr:cNvSpPr txBox="1"/>
      </xdr:nvSpPr>
      <xdr:spPr>
        <a:xfrm>
          <a:off x="16357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40640</xdr:rowOff>
    </xdr:from>
    <xdr:to>
      <xdr:col>81</xdr:col>
      <xdr:colOff>101600</xdr:colOff>
      <xdr:row>35</xdr:row>
      <xdr:rowOff>142240</xdr:rowOff>
    </xdr:to>
    <xdr:sp macro="" textlink="">
      <xdr:nvSpPr>
        <xdr:cNvPr id="433" name="楕円 432">
          <a:extLst>
            <a:ext uri="{FF2B5EF4-FFF2-40B4-BE49-F238E27FC236}">
              <a16:creationId xmlns:a16="http://schemas.microsoft.com/office/drawing/2014/main" id="{FD196FD1-9B28-407A-86B1-DC2FD406D470}"/>
            </a:ext>
          </a:extLst>
        </xdr:cNvPr>
        <xdr:cNvSpPr/>
      </xdr:nvSpPr>
      <xdr:spPr>
        <a:xfrm>
          <a:off x="15430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169545</xdr:rowOff>
    </xdr:to>
    <xdr:cxnSp macro="">
      <xdr:nvCxnSpPr>
        <xdr:cNvPr id="434" name="直線コネクタ 433">
          <a:extLst>
            <a:ext uri="{FF2B5EF4-FFF2-40B4-BE49-F238E27FC236}">
              <a16:creationId xmlns:a16="http://schemas.microsoft.com/office/drawing/2014/main" id="{C39B05AB-BD4B-4EA3-899E-6C9A5B3CBF80}"/>
            </a:ext>
          </a:extLst>
        </xdr:cNvPr>
        <xdr:cNvCxnSpPr/>
      </xdr:nvCxnSpPr>
      <xdr:spPr>
        <a:xfrm>
          <a:off x="15481300" y="609219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158750</xdr:rowOff>
    </xdr:from>
    <xdr:to>
      <xdr:col>76</xdr:col>
      <xdr:colOff>165100</xdr:colOff>
      <xdr:row>36</xdr:row>
      <xdr:rowOff>88900</xdr:rowOff>
    </xdr:to>
    <xdr:sp macro="" textlink="">
      <xdr:nvSpPr>
        <xdr:cNvPr id="435" name="楕円 434">
          <a:extLst>
            <a:ext uri="{FF2B5EF4-FFF2-40B4-BE49-F238E27FC236}">
              <a16:creationId xmlns:a16="http://schemas.microsoft.com/office/drawing/2014/main" id="{4D38875B-975E-4B94-8CE5-78EBD4CAB44D}"/>
            </a:ext>
          </a:extLst>
        </xdr:cNvPr>
        <xdr:cNvSpPr/>
      </xdr:nvSpPr>
      <xdr:spPr>
        <a:xfrm>
          <a:off x="14541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91440</xdr:rowOff>
    </xdr:from>
    <xdr:to>
      <xdr:col>81</xdr:col>
      <xdr:colOff>50800</xdr:colOff>
      <xdr:row>36</xdr:row>
      <xdr:rowOff>38100</xdr:rowOff>
    </xdr:to>
    <xdr:cxnSp macro="">
      <xdr:nvCxnSpPr>
        <xdr:cNvPr id="436" name="直線コネクタ 435">
          <a:extLst>
            <a:ext uri="{FF2B5EF4-FFF2-40B4-BE49-F238E27FC236}">
              <a16:creationId xmlns:a16="http://schemas.microsoft.com/office/drawing/2014/main" id="{40493415-3836-4F31-99A4-53722329B710}"/>
            </a:ext>
          </a:extLst>
        </xdr:cNvPr>
        <xdr:cNvCxnSpPr/>
      </xdr:nvCxnSpPr>
      <xdr:spPr>
        <a:xfrm flipV="1">
          <a:off x="14592300" y="609219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92075</xdr:rowOff>
    </xdr:from>
    <xdr:to>
      <xdr:col>72</xdr:col>
      <xdr:colOff>38100</xdr:colOff>
      <xdr:row>36</xdr:row>
      <xdr:rowOff>22225</xdr:rowOff>
    </xdr:to>
    <xdr:sp macro="" textlink="">
      <xdr:nvSpPr>
        <xdr:cNvPr id="437" name="楕円 436">
          <a:extLst>
            <a:ext uri="{FF2B5EF4-FFF2-40B4-BE49-F238E27FC236}">
              <a16:creationId xmlns:a16="http://schemas.microsoft.com/office/drawing/2014/main" id="{DA3510CB-AC34-4ECD-9271-BF263A0EF1AF}"/>
            </a:ext>
          </a:extLst>
        </xdr:cNvPr>
        <xdr:cNvSpPr/>
      </xdr:nvSpPr>
      <xdr:spPr>
        <a:xfrm>
          <a:off x="13652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142875</xdr:rowOff>
    </xdr:from>
    <xdr:to>
      <xdr:col>76</xdr:col>
      <xdr:colOff>114300</xdr:colOff>
      <xdr:row>36</xdr:row>
      <xdr:rowOff>38100</xdr:rowOff>
    </xdr:to>
    <xdr:cxnSp macro="">
      <xdr:nvCxnSpPr>
        <xdr:cNvPr id="438" name="直線コネクタ 437">
          <a:extLst>
            <a:ext uri="{FF2B5EF4-FFF2-40B4-BE49-F238E27FC236}">
              <a16:creationId xmlns:a16="http://schemas.microsoft.com/office/drawing/2014/main" id="{5BF63FB0-2A17-452C-8BAF-A505384DF7F5}"/>
            </a:ext>
          </a:extLst>
        </xdr:cNvPr>
        <xdr:cNvCxnSpPr/>
      </xdr:nvCxnSpPr>
      <xdr:spPr>
        <a:xfrm>
          <a:off x="13703300" y="6143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50165</xdr:rowOff>
    </xdr:from>
    <xdr:to>
      <xdr:col>67</xdr:col>
      <xdr:colOff>101600</xdr:colOff>
      <xdr:row>36</xdr:row>
      <xdr:rowOff>151765</xdr:rowOff>
    </xdr:to>
    <xdr:sp macro="" textlink="">
      <xdr:nvSpPr>
        <xdr:cNvPr id="439" name="楕円 438">
          <a:extLst>
            <a:ext uri="{FF2B5EF4-FFF2-40B4-BE49-F238E27FC236}">
              <a16:creationId xmlns:a16="http://schemas.microsoft.com/office/drawing/2014/main" id="{B2F55D39-581B-411E-A0AB-DCEC63947189}"/>
            </a:ext>
          </a:extLst>
        </xdr:cNvPr>
        <xdr:cNvSpPr/>
      </xdr:nvSpPr>
      <xdr:spPr>
        <a:xfrm>
          <a:off x="12763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142875</xdr:rowOff>
    </xdr:from>
    <xdr:to>
      <xdr:col>71</xdr:col>
      <xdr:colOff>177800</xdr:colOff>
      <xdr:row>36</xdr:row>
      <xdr:rowOff>100965</xdr:rowOff>
    </xdr:to>
    <xdr:cxnSp macro="">
      <xdr:nvCxnSpPr>
        <xdr:cNvPr id="440" name="直線コネクタ 439">
          <a:extLst>
            <a:ext uri="{FF2B5EF4-FFF2-40B4-BE49-F238E27FC236}">
              <a16:creationId xmlns:a16="http://schemas.microsoft.com/office/drawing/2014/main" id="{6737A4CE-CDFF-4E06-A45B-B08589DDA511}"/>
            </a:ext>
          </a:extLst>
        </xdr:cNvPr>
        <xdr:cNvCxnSpPr/>
      </xdr:nvCxnSpPr>
      <xdr:spPr>
        <a:xfrm flipV="1">
          <a:off x="12814300" y="614362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093C65B5-9FDE-414B-A7E1-7D023A668C98}"/>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355BBE2C-3481-47AF-841E-7846E1D76DDC}"/>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C386C392-AFB4-48CB-8D8E-42EBAAE66EDA}"/>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C5650419-8D92-4C77-8F45-726400367BBC}"/>
            </a:ext>
          </a:extLst>
        </xdr:cNvPr>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158767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2988F7B8-AE8C-402F-908C-AF9224E32AC3}"/>
            </a:ext>
          </a:extLst>
        </xdr:cNvPr>
        <xdr:cNvSpPr txBox="1"/>
      </xdr:nvSpPr>
      <xdr:spPr>
        <a:xfrm>
          <a:off x="152660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105427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A4452141-8ABB-40C8-89C8-1B22F5B450D6}"/>
            </a:ext>
          </a:extLst>
        </xdr:cNvPr>
        <xdr:cNvSpPr txBox="1"/>
      </xdr:nvSpPr>
      <xdr:spPr>
        <a:xfrm>
          <a:off x="14389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38752</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DC9D72E1-3B72-49DD-9C14-EAF6B91FA28E}"/>
            </a:ext>
          </a:extLst>
        </xdr:cNvPr>
        <xdr:cNvSpPr txBox="1"/>
      </xdr:nvSpPr>
      <xdr:spPr>
        <a:xfrm>
          <a:off x="13500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168292</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2B8D025D-955C-4942-8AE9-FF8F098DC5FC}"/>
            </a:ext>
          </a:extLst>
        </xdr:cNvPr>
        <xdr:cNvSpPr txBox="1"/>
      </xdr:nvSpPr>
      <xdr:spPr>
        <a:xfrm>
          <a:off x="12611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2272C851-E37B-4700-BFAE-C1EE22BD0C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C809F16F-7892-4D8C-A733-6727CB90B8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FED3B0E0-629F-4498-9806-783FC2D02D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DB3BA9D7-5E63-4B0B-B949-D95A04F06E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EC26F6C9-B619-499D-A759-38EDBACB8D8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2EA74C48-7F3C-44C8-B0AD-29F6349F7E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BFE36D6D-8115-411D-B92D-9685E4CFAE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D84FB372-F922-4D0A-887C-64A73E1B253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3E09D48E-6756-45B7-A414-F213600C6B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EBB37EA7-537D-488E-AFE2-B9BAD6804A6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5EB6E707-6EBE-4CB0-A55F-B8FE9EF5D13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7F0D0ECA-D8B2-48A4-BFE9-8A63FC8C10B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A933A060-41E4-400B-BA40-35C402DD08D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7D81F4EE-B18F-4A8A-B511-F169FECC27F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6CDE126F-DB34-4EFD-8C2B-082D22BC8F8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21333732-DFFB-4EAF-8E92-B642FD679D9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DF17A488-FD83-40AA-AF5D-6B990C029BA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D64B0344-4DE0-4BB4-854E-F669907142C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E2813127-7A1F-4537-A1BB-A5783C837D3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a:extLst>
            <a:ext uri="{FF2B5EF4-FFF2-40B4-BE49-F238E27FC236}">
              <a16:creationId xmlns:a16="http://schemas.microsoft.com/office/drawing/2014/main" id="{45CE7009-2719-4644-8923-587CFBEE3E3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97401F20-7461-40B4-9B8F-DAC64271D6B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0FD6822D-322B-4939-9E5B-5BC4FE5EBC1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710BB73A-E31D-4F11-B9EE-5A65C63ACF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72" name="直線コネクタ 471">
          <a:extLst>
            <a:ext uri="{FF2B5EF4-FFF2-40B4-BE49-F238E27FC236}">
              <a16:creationId xmlns:a16="http://schemas.microsoft.com/office/drawing/2014/main" id="{33FD6B51-D4A1-48A4-80F5-0D422D6735CE}"/>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9901A1F5-1A86-4972-813C-DF34FCA1EF81}"/>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74" name="直線コネクタ 473">
          <a:extLst>
            <a:ext uri="{FF2B5EF4-FFF2-40B4-BE49-F238E27FC236}">
              <a16:creationId xmlns:a16="http://schemas.microsoft.com/office/drawing/2014/main" id="{B70D36D2-A229-43FC-B041-D908E7FC06C8}"/>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D8537254-0B94-4B81-B087-F3A7F96164EA}"/>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76" name="直線コネクタ 475">
          <a:extLst>
            <a:ext uri="{FF2B5EF4-FFF2-40B4-BE49-F238E27FC236}">
              <a16:creationId xmlns:a16="http://schemas.microsoft.com/office/drawing/2014/main" id="{F9A71552-5ACA-4D31-AF17-2F1CFF3F93C0}"/>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43A4E1FC-4260-4C17-9AE1-124F2D7CEE26}"/>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78" name="フローチャート: 判断 477">
          <a:extLst>
            <a:ext uri="{FF2B5EF4-FFF2-40B4-BE49-F238E27FC236}">
              <a16:creationId xmlns:a16="http://schemas.microsoft.com/office/drawing/2014/main" id="{8850D1F1-F3FA-435C-9781-F7B516A5A6E7}"/>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79" name="フローチャート: 判断 478">
          <a:extLst>
            <a:ext uri="{FF2B5EF4-FFF2-40B4-BE49-F238E27FC236}">
              <a16:creationId xmlns:a16="http://schemas.microsoft.com/office/drawing/2014/main" id="{2A67BCEB-587F-4945-B914-D9A8C4F61283}"/>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80" name="フローチャート: 判断 479">
          <a:extLst>
            <a:ext uri="{FF2B5EF4-FFF2-40B4-BE49-F238E27FC236}">
              <a16:creationId xmlns:a16="http://schemas.microsoft.com/office/drawing/2014/main" id="{27F9613F-5880-4889-B0F9-D86EBA5D1EA0}"/>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81" name="フローチャート: 判断 480">
          <a:extLst>
            <a:ext uri="{FF2B5EF4-FFF2-40B4-BE49-F238E27FC236}">
              <a16:creationId xmlns:a16="http://schemas.microsoft.com/office/drawing/2014/main" id="{4A692F7E-9250-4B1D-8510-ED2EC478DA0E}"/>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82" name="フローチャート: 判断 481">
          <a:extLst>
            <a:ext uri="{FF2B5EF4-FFF2-40B4-BE49-F238E27FC236}">
              <a16:creationId xmlns:a16="http://schemas.microsoft.com/office/drawing/2014/main" id="{A2F35A3A-EA87-4EF7-B640-3754559892E4}"/>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1B19492D-96A8-41D0-914F-22DCA95B299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D571ADE-44E0-4D95-B382-0C60BDB431C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1E3F6C8-1CD5-4F52-9F17-BFB25D612D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9C2EE5C-8A32-440D-A01C-2AF541B952B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9898CE3-32DE-4D99-9605-06270D2D07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99493</xdr:rowOff>
    </xdr:from>
    <xdr:to>
      <xdr:col>116</xdr:col>
      <xdr:colOff>114300</xdr:colOff>
      <xdr:row>35</xdr:row>
      <xdr:rowOff>29643</xdr:rowOff>
    </xdr:to>
    <xdr:sp macro="" textlink="">
      <xdr:nvSpPr>
        <xdr:cNvPr id="488" name="楕円 487">
          <a:extLst>
            <a:ext uri="{FF2B5EF4-FFF2-40B4-BE49-F238E27FC236}">
              <a16:creationId xmlns:a16="http://schemas.microsoft.com/office/drawing/2014/main" id="{15BAF717-8796-4BD6-A02C-8821E01C7AC8}"/>
            </a:ext>
          </a:extLst>
        </xdr:cNvPr>
        <xdr:cNvSpPr/>
      </xdr:nvSpPr>
      <xdr:spPr>
        <a:xfrm>
          <a:off x="22110700" y="592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52520</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F6C9E1C2-A9B1-4050-B511-D2A96B14579F}"/>
            </a:ext>
          </a:extLst>
        </xdr:cNvPr>
        <xdr:cNvSpPr txBox="1"/>
      </xdr:nvSpPr>
      <xdr:spPr>
        <a:xfrm>
          <a:off x="22199600" y="588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129242</xdr:rowOff>
    </xdr:from>
    <xdr:to>
      <xdr:col>112</xdr:col>
      <xdr:colOff>38100</xdr:colOff>
      <xdr:row>35</xdr:row>
      <xdr:rowOff>59392</xdr:rowOff>
    </xdr:to>
    <xdr:sp macro="" textlink="">
      <xdr:nvSpPr>
        <xdr:cNvPr id="490" name="楕円 489">
          <a:extLst>
            <a:ext uri="{FF2B5EF4-FFF2-40B4-BE49-F238E27FC236}">
              <a16:creationId xmlns:a16="http://schemas.microsoft.com/office/drawing/2014/main" id="{454E8EED-6179-45FD-8C8F-01C3EEA31C11}"/>
            </a:ext>
          </a:extLst>
        </xdr:cNvPr>
        <xdr:cNvSpPr/>
      </xdr:nvSpPr>
      <xdr:spPr>
        <a:xfrm>
          <a:off x="21272500" y="59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150293</xdr:rowOff>
    </xdr:from>
    <xdr:to>
      <xdr:col>116</xdr:col>
      <xdr:colOff>63500</xdr:colOff>
      <xdr:row>35</xdr:row>
      <xdr:rowOff>8592</xdr:rowOff>
    </xdr:to>
    <xdr:cxnSp macro="">
      <xdr:nvCxnSpPr>
        <xdr:cNvPr id="491" name="直線コネクタ 490">
          <a:extLst>
            <a:ext uri="{FF2B5EF4-FFF2-40B4-BE49-F238E27FC236}">
              <a16:creationId xmlns:a16="http://schemas.microsoft.com/office/drawing/2014/main" id="{5AB6D1EC-2481-4038-AFFE-4F4BC4B89E2E}"/>
            </a:ext>
          </a:extLst>
        </xdr:cNvPr>
        <xdr:cNvCxnSpPr/>
      </xdr:nvCxnSpPr>
      <xdr:spPr>
        <a:xfrm flipV="1">
          <a:off x="21323300" y="5979593"/>
          <a:ext cx="838200" cy="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52596</xdr:rowOff>
    </xdr:from>
    <xdr:to>
      <xdr:col>107</xdr:col>
      <xdr:colOff>101600</xdr:colOff>
      <xdr:row>36</xdr:row>
      <xdr:rowOff>154196</xdr:rowOff>
    </xdr:to>
    <xdr:sp macro="" textlink="">
      <xdr:nvSpPr>
        <xdr:cNvPr id="492" name="楕円 491">
          <a:extLst>
            <a:ext uri="{FF2B5EF4-FFF2-40B4-BE49-F238E27FC236}">
              <a16:creationId xmlns:a16="http://schemas.microsoft.com/office/drawing/2014/main" id="{07CCE7E4-B012-46EA-B3BD-01CC859B991E}"/>
            </a:ext>
          </a:extLst>
        </xdr:cNvPr>
        <xdr:cNvSpPr/>
      </xdr:nvSpPr>
      <xdr:spPr>
        <a:xfrm>
          <a:off x="20383500" y="62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8592</xdr:rowOff>
    </xdr:from>
    <xdr:to>
      <xdr:col>111</xdr:col>
      <xdr:colOff>177800</xdr:colOff>
      <xdr:row>36</xdr:row>
      <xdr:rowOff>103396</xdr:rowOff>
    </xdr:to>
    <xdr:cxnSp macro="">
      <xdr:nvCxnSpPr>
        <xdr:cNvPr id="493" name="直線コネクタ 492">
          <a:extLst>
            <a:ext uri="{FF2B5EF4-FFF2-40B4-BE49-F238E27FC236}">
              <a16:creationId xmlns:a16="http://schemas.microsoft.com/office/drawing/2014/main" id="{E17FB20A-6CC9-476C-9C4D-A1ECF112ABEB}"/>
            </a:ext>
          </a:extLst>
        </xdr:cNvPr>
        <xdr:cNvCxnSpPr/>
      </xdr:nvCxnSpPr>
      <xdr:spPr>
        <a:xfrm flipV="1">
          <a:off x="20434300" y="6009342"/>
          <a:ext cx="889000" cy="2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76290</xdr:rowOff>
    </xdr:from>
    <xdr:to>
      <xdr:col>102</xdr:col>
      <xdr:colOff>165100</xdr:colOff>
      <xdr:row>37</xdr:row>
      <xdr:rowOff>6440</xdr:rowOff>
    </xdr:to>
    <xdr:sp macro="" textlink="">
      <xdr:nvSpPr>
        <xdr:cNvPr id="494" name="楕円 493">
          <a:extLst>
            <a:ext uri="{FF2B5EF4-FFF2-40B4-BE49-F238E27FC236}">
              <a16:creationId xmlns:a16="http://schemas.microsoft.com/office/drawing/2014/main" id="{6036C428-0422-4F31-AB0C-9F41758B22F8}"/>
            </a:ext>
          </a:extLst>
        </xdr:cNvPr>
        <xdr:cNvSpPr/>
      </xdr:nvSpPr>
      <xdr:spPr>
        <a:xfrm>
          <a:off x="19494500" y="62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103396</xdr:rowOff>
    </xdr:from>
    <xdr:to>
      <xdr:col>107</xdr:col>
      <xdr:colOff>50800</xdr:colOff>
      <xdr:row>36</xdr:row>
      <xdr:rowOff>127090</xdr:rowOff>
    </xdr:to>
    <xdr:cxnSp macro="">
      <xdr:nvCxnSpPr>
        <xdr:cNvPr id="495" name="直線コネクタ 494">
          <a:extLst>
            <a:ext uri="{FF2B5EF4-FFF2-40B4-BE49-F238E27FC236}">
              <a16:creationId xmlns:a16="http://schemas.microsoft.com/office/drawing/2014/main" id="{AA26C199-5B97-4A33-B9E4-3CBCC130BB3E}"/>
            </a:ext>
          </a:extLst>
        </xdr:cNvPr>
        <xdr:cNvCxnSpPr/>
      </xdr:nvCxnSpPr>
      <xdr:spPr>
        <a:xfrm flipV="1">
          <a:off x="19545300" y="6275596"/>
          <a:ext cx="8890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99756</xdr:rowOff>
    </xdr:from>
    <xdr:to>
      <xdr:col>98</xdr:col>
      <xdr:colOff>38100</xdr:colOff>
      <xdr:row>38</xdr:row>
      <xdr:rowOff>29906</xdr:rowOff>
    </xdr:to>
    <xdr:sp macro="" textlink="">
      <xdr:nvSpPr>
        <xdr:cNvPr id="496" name="楕円 495">
          <a:extLst>
            <a:ext uri="{FF2B5EF4-FFF2-40B4-BE49-F238E27FC236}">
              <a16:creationId xmlns:a16="http://schemas.microsoft.com/office/drawing/2014/main" id="{EADACC62-60BE-4FA5-901C-4459B47D7347}"/>
            </a:ext>
          </a:extLst>
        </xdr:cNvPr>
        <xdr:cNvSpPr/>
      </xdr:nvSpPr>
      <xdr:spPr>
        <a:xfrm>
          <a:off x="18605500" y="64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127090</xdr:rowOff>
    </xdr:from>
    <xdr:to>
      <xdr:col>102</xdr:col>
      <xdr:colOff>114300</xdr:colOff>
      <xdr:row>37</xdr:row>
      <xdr:rowOff>150556</xdr:rowOff>
    </xdr:to>
    <xdr:cxnSp macro="">
      <xdr:nvCxnSpPr>
        <xdr:cNvPr id="497" name="直線コネクタ 496">
          <a:extLst>
            <a:ext uri="{FF2B5EF4-FFF2-40B4-BE49-F238E27FC236}">
              <a16:creationId xmlns:a16="http://schemas.microsoft.com/office/drawing/2014/main" id="{D91EC136-4B17-47BA-8D11-B166F3D5719C}"/>
            </a:ext>
          </a:extLst>
        </xdr:cNvPr>
        <xdr:cNvCxnSpPr/>
      </xdr:nvCxnSpPr>
      <xdr:spPr>
        <a:xfrm flipV="1">
          <a:off x="18656300" y="6299290"/>
          <a:ext cx="889000" cy="19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4BDD8260-1693-4BFD-A37C-D3FB81F3933D}"/>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A45A3C11-6E83-4D1B-B937-652DFB49235A}"/>
            </a:ext>
          </a:extLst>
        </xdr:cNvPr>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55C2CE01-3BE8-4357-9A34-6D451BF593D1}"/>
            </a:ext>
          </a:extLst>
        </xdr:cNvPr>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10D5363D-BF72-4A08-8EED-F8A1EE187256}"/>
            </a:ext>
          </a:extLst>
        </xdr:cNvPr>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75919</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9235AB43-4EA0-4444-A0D8-948C53ADDFED}"/>
            </a:ext>
          </a:extLst>
        </xdr:cNvPr>
        <xdr:cNvSpPr txBox="1"/>
      </xdr:nvSpPr>
      <xdr:spPr>
        <a:xfrm>
          <a:off x="21011095" y="573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170723</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E7CFD480-D967-40ED-A5BE-6521753F430C}"/>
            </a:ext>
          </a:extLst>
        </xdr:cNvPr>
        <xdr:cNvSpPr txBox="1"/>
      </xdr:nvSpPr>
      <xdr:spPr>
        <a:xfrm>
          <a:off x="20134795" y="600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22967</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30CD9F4B-CB29-48E3-8702-5B3FAD26D584}"/>
            </a:ext>
          </a:extLst>
        </xdr:cNvPr>
        <xdr:cNvSpPr txBox="1"/>
      </xdr:nvSpPr>
      <xdr:spPr>
        <a:xfrm>
          <a:off x="19245795" y="602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46433</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1DE008CC-101B-4478-AB86-78A2D3E9E933}"/>
            </a:ext>
          </a:extLst>
        </xdr:cNvPr>
        <xdr:cNvSpPr txBox="1"/>
      </xdr:nvSpPr>
      <xdr:spPr>
        <a:xfrm>
          <a:off x="18356795" y="621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76C685CD-295B-4A28-BE4B-368F06010C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CFDD7E05-C934-4029-9678-C2C0CE6A73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76BF2920-EF54-43E6-8BD0-29BD586E040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63BF0F7F-8BAE-4CD7-8454-881880B011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3250627-61DC-44F6-B588-BF8C3277353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AC5802E0-2B4D-4606-A323-8E04D1684D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3CB57AD4-F2D1-4BCA-982E-16B29B89E5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AC9CEEFD-82DF-40FB-B90B-3D357CD22F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9B4B206A-516B-43F4-B438-3B4B272F33F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82FEC23-D883-4589-B6B7-7FD3EBAB6C2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54D11454-9EE8-4E61-8D73-C78DFBF43F2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832B453B-038C-442E-B436-F3F9445D360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B50723FD-9C01-4755-8425-52066224DDA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EF8FBE95-9D79-4D96-9189-DD4530E0F63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48FFA4D1-5A90-428F-98CC-07F2CB8C13C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3EEDBAF-6644-40BD-A97B-117F6721339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B4B79CA1-6CD6-4C54-A2D6-933D0F019E7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D064ED7E-C43A-4155-B263-7777A22BFE8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2970E486-8824-42DC-8D5F-831D85B381F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EA583CE1-1A03-4D44-8511-B2CA62A3795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49385A93-5322-4371-9BC0-F9481D882EA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A789B978-A1A6-439A-ADC8-F649294EB30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2E300104-8E01-40F0-A989-D413C7A4EAC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6D07E13A-008B-4347-ABC9-A678701BEA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30" name="直線コネクタ 529">
          <a:extLst>
            <a:ext uri="{FF2B5EF4-FFF2-40B4-BE49-F238E27FC236}">
              <a16:creationId xmlns:a16="http://schemas.microsoft.com/office/drawing/2014/main" id="{CD80D013-8F4F-4028-AB99-7BCD92306A87}"/>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E2F6855B-9D75-4614-B90B-63ECFEC511B9}"/>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a:extLst>
            <a:ext uri="{FF2B5EF4-FFF2-40B4-BE49-F238E27FC236}">
              <a16:creationId xmlns:a16="http://schemas.microsoft.com/office/drawing/2014/main" id="{D9105D8C-5FA7-4142-813F-12DACB4F33E9}"/>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7EDF640F-EE90-4DC0-B2DC-4A9502436ABD}"/>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4" name="直線コネクタ 533">
          <a:extLst>
            <a:ext uri="{FF2B5EF4-FFF2-40B4-BE49-F238E27FC236}">
              <a16:creationId xmlns:a16="http://schemas.microsoft.com/office/drawing/2014/main" id="{922750E5-4079-431A-BFA8-A9B4BB22F86C}"/>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40022</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7FB9C6D4-327C-4FCE-8140-249FEECA3976}"/>
            </a:ext>
          </a:extLst>
        </xdr:cNvPr>
        <xdr:cNvSpPr txBox="1"/>
      </xdr:nvSpPr>
      <xdr:spPr>
        <a:xfrm>
          <a:off x="16357600" y="1015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36" name="フローチャート: 判断 535">
          <a:extLst>
            <a:ext uri="{FF2B5EF4-FFF2-40B4-BE49-F238E27FC236}">
              <a16:creationId xmlns:a16="http://schemas.microsoft.com/office/drawing/2014/main" id="{0933211D-B218-4493-A2FF-535B54275F05}"/>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537" name="フローチャート: 判断 536">
          <a:extLst>
            <a:ext uri="{FF2B5EF4-FFF2-40B4-BE49-F238E27FC236}">
              <a16:creationId xmlns:a16="http://schemas.microsoft.com/office/drawing/2014/main" id="{43B25381-2CB8-4519-B4D1-62551CFE9C76}"/>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38" name="フローチャート: 判断 537">
          <a:extLst>
            <a:ext uri="{FF2B5EF4-FFF2-40B4-BE49-F238E27FC236}">
              <a16:creationId xmlns:a16="http://schemas.microsoft.com/office/drawing/2014/main" id="{A0D826B8-B7FE-435D-B2AD-7CBF70C864A7}"/>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39" name="フローチャート: 判断 538">
          <a:extLst>
            <a:ext uri="{FF2B5EF4-FFF2-40B4-BE49-F238E27FC236}">
              <a16:creationId xmlns:a16="http://schemas.microsoft.com/office/drawing/2014/main" id="{779AA176-68F0-48BD-9FF5-3B7092964F08}"/>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540" name="フローチャート: 判断 539">
          <a:extLst>
            <a:ext uri="{FF2B5EF4-FFF2-40B4-BE49-F238E27FC236}">
              <a16:creationId xmlns:a16="http://schemas.microsoft.com/office/drawing/2014/main" id="{7339F04D-F387-4A81-ADA0-730C5D5C9D09}"/>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BA59C97B-D168-49F5-8AD2-C8679E8B64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D4AE735-D8AE-4D87-99EF-CB248282FE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38FE472-6F4D-4D82-B853-B3CEA10716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9AD3CB0-0253-485C-BDC2-F43690A2DBD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539EE55-D3A1-49C5-BF93-CF3AAE7379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46" name="楕円 545">
          <a:extLst>
            <a:ext uri="{FF2B5EF4-FFF2-40B4-BE49-F238E27FC236}">
              <a16:creationId xmlns:a16="http://schemas.microsoft.com/office/drawing/2014/main" id="{1744706D-5C96-4403-A542-9CFB96CCC9E2}"/>
            </a:ext>
          </a:extLst>
        </xdr:cNvPr>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BECA51C6-5298-4913-8E6D-78FB4E77D64B}"/>
            </a:ext>
          </a:extLst>
        </xdr:cNvPr>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139700</xdr:rowOff>
    </xdr:from>
    <xdr:to>
      <xdr:col>81</xdr:col>
      <xdr:colOff>101600</xdr:colOff>
      <xdr:row>57</xdr:row>
      <xdr:rowOff>69850</xdr:rowOff>
    </xdr:to>
    <xdr:sp macro="" textlink="">
      <xdr:nvSpPr>
        <xdr:cNvPr id="548" name="楕円 547">
          <a:extLst>
            <a:ext uri="{FF2B5EF4-FFF2-40B4-BE49-F238E27FC236}">
              <a16:creationId xmlns:a16="http://schemas.microsoft.com/office/drawing/2014/main" id="{F5008A02-290F-41B2-BEBA-A7F3D73288EF}"/>
            </a:ext>
          </a:extLst>
        </xdr:cNvPr>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19050</xdr:rowOff>
    </xdr:from>
    <xdr:to>
      <xdr:col>85</xdr:col>
      <xdr:colOff>127000</xdr:colOff>
      <xdr:row>57</xdr:row>
      <xdr:rowOff>57150</xdr:rowOff>
    </xdr:to>
    <xdr:cxnSp macro="">
      <xdr:nvCxnSpPr>
        <xdr:cNvPr id="549" name="直線コネクタ 548">
          <a:extLst>
            <a:ext uri="{FF2B5EF4-FFF2-40B4-BE49-F238E27FC236}">
              <a16:creationId xmlns:a16="http://schemas.microsoft.com/office/drawing/2014/main" id="{02F3348C-0C22-4425-806E-844F0D870465}"/>
            </a:ext>
          </a:extLst>
        </xdr:cNvPr>
        <xdr:cNvCxnSpPr/>
      </xdr:nvCxnSpPr>
      <xdr:spPr>
        <a:xfrm>
          <a:off x="154813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101600</xdr:rowOff>
    </xdr:from>
    <xdr:to>
      <xdr:col>76</xdr:col>
      <xdr:colOff>165100</xdr:colOff>
      <xdr:row>57</xdr:row>
      <xdr:rowOff>31750</xdr:rowOff>
    </xdr:to>
    <xdr:sp macro="" textlink="">
      <xdr:nvSpPr>
        <xdr:cNvPr id="550" name="楕円 549">
          <a:extLst>
            <a:ext uri="{FF2B5EF4-FFF2-40B4-BE49-F238E27FC236}">
              <a16:creationId xmlns:a16="http://schemas.microsoft.com/office/drawing/2014/main" id="{5B2FEA62-69E1-432D-8BF4-03E56C176276}"/>
            </a:ext>
          </a:extLst>
        </xdr:cNvPr>
        <xdr:cNvSpPr/>
      </xdr:nvSpPr>
      <xdr:spPr>
        <a:xfrm>
          <a:off x="14541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152400</xdr:rowOff>
    </xdr:from>
    <xdr:to>
      <xdr:col>81</xdr:col>
      <xdr:colOff>50800</xdr:colOff>
      <xdr:row>57</xdr:row>
      <xdr:rowOff>19050</xdr:rowOff>
    </xdr:to>
    <xdr:cxnSp macro="">
      <xdr:nvCxnSpPr>
        <xdr:cNvPr id="551" name="直線コネクタ 550">
          <a:extLst>
            <a:ext uri="{FF2B5EF4-FFF2-40B4-BE49-F238E27FC236}">
              <a16:creationId xmlns:a16="http://schemas.microsoft.com/office/drawing/2014/main" id="{7E82175E-C09F-42D0-B2A1-BE58424DE35A}"/>
            </a:ext>
          </a:extLst>
        </xdr:cNvPr>
        <xdr:cNvCxnSpPr/>
      </xdr:nvCxnSpPr>
      <xdr:spPr>
        <a:xfrm>
          <a:off x="145923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552" name="楕円 551">
          <a:extLst>
            <a:ext uri="{FF2B5EF4-FFF2-40B4-BE49-F238E27FC236}">
              <a16:creationId xmlns:a16="http://schemas.microsoft.com/office/drawing/2014/main" id="{AFB7C37A-2DD7-4C19-A364-AA361B21AD2F}"/>
            </a:ext>
          </a:extLst>
        </xdr:cNvPr>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56</xdr:row>
      <xdr:rowOff>152400</xdr:rowOff>
    </xdr:to>
    <xdr:cxnSp macro="">
      <xdr:nvCxnSpPr>
        <xdr:cNvPr id="553" name="直線コネクタ 552">
          <a:extLst>
            <a:ext uri="{FF2B5EF4-FFF2-40B4-BE49-F238E27FC236}">
              <a16:creationId xmlns:a16="http://schemas.microsoft.com/office/drawing/2014/main" id="{0F83B34F-916C-4511-993E-11D9891A570B}"/>
            </a:ext>
          </a:extLst>
        </xdr:cNvPr>
        <xdr:cNvCxnSpPr/>
      </xdr:nvCxnSpPr>
      <xdr:spPr>
        <a:xfrm>
          <a:off x="137033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25400</xdr:rowOff>
    </xdr:from>
    <xdr:to>
      <xdr:col>67</xdr:col>
      <xdr:colOff>101600</xdr:colOff>
      <xdr:row>56</xdr:row>
      <xdr:rowOff>127000</xdr:rowOff>
    </xdr:to>
    <xdr:sp macro="" textlink="">
      <xdr:nvSpPr>
        <xdr:cNvPr id="554" name="楕円 553">
          <a:extLst>
            <a:ext uri="{FF2B5EF4-FFF2-40B4-BE49-F238E27FC236}">
              <a16:creationId xmlns:a16="http://schemas.microsoft.com/office/drawing/2014/main" id="{BD7117C0-0300-4B39-A5D3-E253431AFFD2}"/>
            </a:ext>
          </a:extLst>
        </xdr:cNvPr>
        <xdr:cNvSpPr/>
      </xdr:nvSpPr>
      <xdr:spPr>
        <a:xfrm>
          <a:off x="12763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76200</xdr:rowOff>
    </xdr:from>
    <xdr:to>
      <xdr:col>71</xdr:col>
      <xdr:colOff>177800</xdr:colOff>
      <xdr:row>56</xdr:row>
      <xdr:rowOff>114300</xdr:rowOff>
    </xdr:to>
    <xdr:cxnSp macro="">
      <xdr:nvCxnSpPr>
        <xdr:cNvPr id="555" name="直線コネクタ 554">
          <a:extLst>
            <a:ext uri="{FF2B5EF4-FFF2-40B4-BE49-F238E27FC236}">
              <a16:creationId xmlns:a16="http://schemas.microsoft.com/office/drawing/2014/main" id="{87D956E4-6753-4C85-86DA-F024137F7289}"/>
            </a:ext>
          </a:extLst>
        </xdr:cNvPr>
        <xdr:cNvCxnSpPr/>
      </xdr:nvCxnSpPr>
      <xdr:spPr>
        <a:xfrm>
          <a:off x="128143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106697</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76AC22AE-7D82-408D-94A6-43702CB3A8F8}"/>
            </a:ext>
          </a:extLst>
        </xdr:cNvPr>
        <xdr:cNvSpPr txBox="1"/>
      </xdr:nvSpPr>
      <xdr:spPr>
        <a:xfrm>
          <a:off x="15266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112412</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F679402C-4908-40D5-8B21-31390BBAF910}"/>
            </a:ext>
          </a:extLst>
        </xdr:cNvPr>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51452</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5917F5F3-3C73-4A00-A2CE-0374B5F243C4}"/>
            </a:ext>
          </a:extLst>
        </xdr:cNvPr>
        <xdr:cNvSpPr txBox="1"/>
      </xdr:nvSpPr>
      <xdr:spPr>
        <a:xfrm>
          <a:off x="13500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9542</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8ED11930-C658-46D9-9C79-D02DC6042440}"/>
            </a:ext>
          </a:extLst>
        </xdr:cNvPr>
        <xdr:cNvSpPr txBox="1"/>
      </xdr:nvSpPr>
      <xdr:spPr>
        <a:xfrm>
          <a:off x="126117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86377</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228287B7-59F6-4F61-95DD-22B56A264896}"/>
            </a:ext>
          </a:extLst>
        </xdr:cNvPr>
        <xdr:cNvSpPr txBox="1"/>
      </xdr:nvSpPr>
      <xdr:spPr>
        <a:xfrm>
          <a:off x="15266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48277</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0A05871A-48F8-488B-A851-967319089346}"/>
            </a:ext>
          </a:extLst>
        </xdr:cNvPr>
        <xdr:cNvSpPr txBox="1"/>
      </xdr:nvSpPr>
      <xdr:spPr>
        <a:xfrm>
          <a:off x="14389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6FD7F664-1F51-480B-B4C2-B9DA78837360}"/>
            </a:ext>
          </a:extLst>
        </xdr:cNvPr>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143527</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D37E724A-2702-414F-A916-236D5CAC0B0C}"/>
            </a:ext>
          </a:extLst>
        </xdr:cNvPr>
        <xdr:cNvSpPr txBox="1"/>
      </xdr:nvSpPr>
      <xdr:spPr>
        <a:xfrm>
          <a:off x="12611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D69E9E8D-1011-4601-B806-00418E1D606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6123D41C-85D8-445B-89C4-288F26E498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D9540913-1123-4427-8561-CF4C08F7EA3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BB87C4F6-D235-42FD-91A5-3D83BDC133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2B523E2C-832C-4759-B998-BF982A5140E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A26A3CFC-3A8F-4D28-96A8-F6AFD1E3D9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EEC544EE-F9B2-4149-9346-4A989641324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EADD73E7-FD92-4F85-AF06-1E22113E5B5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9925159B-74A0-4359-929C-B8232084CF8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C396522-DB2C-47AA-8971-F699ED8AF5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B33B19C5-7B9E-4F66-AC23-191CA4C1FD4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95696F5D-360A-46A5-B9C6-66489E2A82A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486B4B9-7EA1-4131-BC27-E0596913FD9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CA59CE2-A24E-4716-8C24-95275645336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BAFDFC43-8576-462A-BE9E-D5A63AD4DAB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F10D644C-C9C2-4F51-8C0B-30116C76661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1CB93472-D039-4F08-9225-66279637386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F853E728-2211-44D3-80D4-8128721B08D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52F7016D-80F5-4AEB-A76B-BC583E0355B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FFD55544-32A2-4AF7-894F-07D0A8207AD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FF83911C-22B0-46CE-AF25-25DA0F9A22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7D65C686-4078-47D0-9560-9A398B39E70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4720F7FD-36C5-4F1D-AF02-5C09545C8A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87" name="直線コネクタ 586">
          <a:extLst>
            <a:ext uri="{FF2B5EF4-FFF2-40B4-BE49-F238E27FC236}">
              <a16:creationId xmlns:a16="http://schemas.microsoft.com/office/drawing/2014/main" id="{B382E850-2F21-4CED-AA3F-61CF09E10AE8}"/>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E8C49D67-B9F5-489D-BBEE-389590ECF208}"/>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89" name="直線コネクタ 588">
          <a:extLst>
            <a:ext uri="{FF2B5EF4-FFF2-40B4-BE49-F238E27FC236}">
              <a16:creationId xmlns:a16="http://schemas.microsoft.com/office/drawing/2014/main" id="{7127EC14-B7BB-4E2D-8816-3357EF6EF925}"/>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FBA667B4-299B-4A6D-991E-B147D0784A7C}"/>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91" name="直線コネクタ 590">
          <a:extLst>
            <a:ext uri="{FF2B5EF4-FFF2-40B4-BE49-F238E27FC236}">
              <a16:creationId xmlns:a16="http://schemas.microsoft.com/office/drawing/2014/main" id="{F5272A16-563A-46F4-A2E3-423EDEB8AC00}"/>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BCCB3235-4FB3-4721-8FC6-7C7AA879D21F}"/>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3" name="フローチャート: 判断 592">
          <a:extLst>
            <a:ext uri="{FF2B5EF4-FFF2-40B4-BE49-F238E27FC236}">
              <a16:creationId xmlns:a16="http://schemas.microsoft.com/office/drawing/2014/main" id="{E4278D9B-136F-41E9-9DBA-82B58E94B0E9}"/>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94" name="フローチャート: 判断 593">
          <a:extLst>
            <a:ext uri="{FF2B5EF4-FFF2-40B4-BE49-F238E27FC236}">
              <a16:creationId xmlns:a16="http://schemas.microsoft.com/office/drawing/2014/main" id="{221685E1-28D3-49F7-9A9B-9B2DA7F66635}"/>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5" name="フローチャート: 判断 594">
          <a:extLst>
            <a:ext uri="{FF2B5EF4-FFF2-40B4-BE49-F238E27FC236}">
              <a16:creationId xmlns:a16="http://schemas.microsoft.com/office/drawing/2014/main" id="{B76F87D9-5DCD-4EAB-95F5-84F17F117BD5}"/>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96" name="フローチャート: 判断 595">
          <a:extLst>
            <a:ext uri="{FF2B5EF4-FFF2-40B4-BE49-F238E27FC236}">
              <a16:creationId xmlns:a16="http://schemas.microsoft.com/office/drawing/2014/main" id="{5D1D967D-962A-48AE-AC65-1D31477E9FE6}"/>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97" name="フローチャート: 判断 596">
          <a:extLst>
            <a:ext uri="{FF2B5EF4-FFF2-40B4-BE49-F238E27FC236}">
              <a16:creationId xmlns:a16="http://schemas.microsoft.com/office/drawing/2014/main" id="{805DF6DD-E4AD-4674-B716-3EA2779758A3}"/>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7FB717EA-7EFF-40C1-9D87-82CD374F7A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A1D97F79-C12B-4881-A8DC-F1541F838BB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1DAAF6F-5BF2-434F-B87E-F260D471075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01AFA9E-11AB-4411-95B1-E9914D643A8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43F81B2-C3B6-414A-91E7-A1E04140D10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603" name="楕円 602">
          <a:extLst>
            <a:ext uri="{FF2B5EF4-FFF2-40B4-BE49-F238E27FC236}">
              <a16:creationId xmlns:a16="http://schemas.microsoft.com/office/drawing/2014/main" id="{AA9F6A7C-3841-44F4-9ABC-2DE18926FE99}"/>
            </a:ext>
          </a:extLst>
        </xdr:cNvPr>
        <xdr:cNvSpPr/>
      </xdr:nvSpPr>
      <xdr:spPr>
        <a:xfrm>
          <a:off x="22110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143527</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5EF2F6A5-2608-4341-AB05-5164AA558801}"/>
            </a:ext>
          </a:extLst>
        </xdr:cNvPr>
        <xdr:cNvSpPr txBox="1"/>
      </xdr:nvSpPr>
      <xdr:spPr>
        <a:xfrm>
          <a:off x="22199600"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605" name="楕円 604">
          <a:extLst>
            <a:ext uri="{FF2B5EF4-FFF2-40B4-BE49-F238E27FC236}">
              <a16:creationId xmlns:a16="http://schemas.microsoft.com/office/drawing/2014/main" id="{9846253A-02A2-47B5-B95B-DA31DDAE01EE}"/>
            </a:ext>
          </a:extLst>
        </xdr:cNvPr>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11430</xdr:rowOff>
    </xdr:to>
    <xdr:cxnSp macro="">
      <xdr:nvCxnSpPr>
        <xdr:cNvPr id="606" name="直線コネクタ 605">
          <a:extLst>
            <a:ext uri="{FF2B5EF4-FFF2-40B4-BE49-F238E27FC236}">
              <a16:creationId xmlns:a16="http://schemas.microsoft.com/office/drawing/2014/main" id="{3660169C-BB09-46C9-805E-02F679219AD5}"/>
            </a:ext>
          </a:extLst>
        </xdr:cNvPr>
        <xdr:cNvCxnSpPr/>
      </xdr:nvCxnSpPr>
      <xdr:spPr>
        <a:xfrm flipV="1">
          <a:off x="21323300" y="1045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macro="" textlink="">
      <xdr:nvSpPr>
        <xdr:cNvPr id="607" name="楕円 606">
          <a:extLst>
            <a:ext uri="{FF2B5EF4-FFF2-40B4-BE49-F238E27FC236}">
              <a16:creationId xmlns:a16="http://schemas.microsoft.com/office/drawing/2014/main" id="{5A580135-9183-41D2-BC9A-D5CCEDAD38C8}"/>
            </a:ext>
          </a:extLst>
        </xdr:cNvPr>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19050</xdr:rowOff>
    </xdr:to>
    <xdr:cxnSp macro="">
      <xdr:nvCxnSpPr>
        <xdr:cNvPr id="608" name="直線コネクタ 607">
          <a:extLst>
            <a:ext uri="{FF2B5EF4-FFF2-40B4-BE49-F238E27FC236}">
              <a16:creationId xmlns:a16="http://schemas.microsoft.com/office/drawing/2014/main" id="{A8852B98-2515-4A1E-8771-4D600B676832}"/>
            </a:ext>
          </a:extLst>
        </xdr:cNvPr>
        <xdr:cNvCxnSpPr/>
      </xdr:nvCxnSpPr>
      <xdr:spPr>
        <a:xfrm flipV="1">
          <a:off x="20434300" y="1046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151130</xdr:rowOff>
    </xdr:from>
    <xdr:to>
      <xdr:col>102</xdr:col>
      <xdr:colOff>165100</xdr:colOff>
      <xdr:row>61</xdr:row>
      <xdr:rowOff>81280</xdr:rowOff>
    </xdr:to>
    <xdr:sp macro="" textlink="">
      <xdr:nvSpPr>
        <xdr:cNvPr id="609" name="楕円 608">
          <a:extLst>
            <a:ext uri="{FF2B5EF4-FFF2-40B4-BE49-F238E27FC236}">
              <a16:creationId xmlns:a16="http://schemas.microsoft.com/office/drawing/2014/main" id="{20B7760B-CA5E-4F67-ADC9-D17AF2369FCE}"/>
            </a:ext>
          </a:extLst>
        </xdr:cNvPr>
        <xdr:cNvSpPr/>
      </xdr:nvSpPr>
      <xdr:spPr>
        <a:xfrm>
          <a:off x="19494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19050</xdr:rowOff>
    </xdr:from>
    <xdr:to>
      <xdr:col>107</xdr:col>
      <xdr:colOff>50800</xdr:colOff>
      <xdr:row>61</xdr:row>
      <xdr:rowOff>30480</xdr:rowOff>
    </xdr:to>
    <xdr:cxnSp macro="">
      <xdr:nvCxnSpPr>
        <xdr:cNvPr id="610" name="直線コネクタ 609">
          <a:extLst>
            <a:ext uri="{FF2B5EF4-FFF2-40B4-BE49-F238E27FC236}">
              <a16:creationId xmlns:a16="http://schemas.microsoft.com/office/drawing/2014/main" id="{5FC05920-81F0-4D15-936F-E2D07A1ED421}"/>
            </a:ext>
          </a:extLst>
        </xdr:cNvPr>
        <xdr:cNvCxnSpPr/>
      </xdr:nvCxnSpPr>
      <xdr:spPr>
        <a:xfrm flipV="1">
          <a:off x="19545300" y="10477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11" name="楕円 610">
          <a:extLst>
            <a:ext uri="{FF2B5EF4-FFF2-40B4-BE49-F238E27FC236}">
              <a16:creationId xmlns:a16="http://schemas.microsoft.com/office/drawing/2014/main" id="{E3410496-13B4-4AFB-85FE-3475C1EAD3DF}"/>
            </a:ext>
          </a:extLst>
        </xdr:cNvPr>
        <xdr:cNvSpPr/>
      </xdr:nvSpPr>
      <xdr:spPr>
        <a:xfrm>
          <a:off x="18605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30480</xdr:rowOff>
    </xdr:from>
    <xdr:to>
      <xdr:col>102</xdr:col>
      <xdr:colOff>114300</xdr:colOff>
      <xdr:row>61</xdr:row>
      <xdr:rowOff>34290</xdr:rowOff>
    </xdr:to>
    <xdr:cxnSp macro="">
      <xdr:nvCxnSpPr>
        <xdr:cNvPr id="612" name="直線コネクタ 611">
          <a:extLst>
            <a:ext uri="{FF2B5EF4-FFF2-40B4-BE49-F238E27FC236}">
              <a16:creationId xmlns:a16="http://schemas.microsoft.com/office/drawing/2014/main" id="{B8FB3CBF-4711-4E81-ADEC-6CA098D7B8B6}"/>
            </a:ext>
          </a:extLst>
        </xdr:cNvPr>
        <xdr:cNvCxnSpPr/>
      </xdr:nvCxnSpPr>
      <xdr:spPr>
        <a:xfrm flipV="1">
          <a:off x="18656300" y="10488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45737</xdr:rowOff>
    </xdr:from>
    <xdr:ext cx="469744" cy="259045"/>
    <xdr:sp macro="" textlink="">
      <xdr:nvSpPr>
        <xdr:cNvPr id="613" name="n_1aveValue【保健センター・保健所】&#10;一人当たり面積">
          <a:extLst>
            <a:ext uri="{FF2B5EF4-FFF2-40B4-BE49-F238E27FC236}">
              <a16:creationId xmlns:a16="http://schemas.microsoft.com/office/drawing/2014/main" id="{8B18089F-FFD9-4ED8-BF7E-761472D71B92}"/>
            </a:ext>
          </a:extLst>
        </xdr:cNvPr>
        <xdr:cNvSpPr txBox="1"/>
      </xdr:nvSpPr>
      <xdr:spPr>
        <a:xfrm>
          <a:off x="21075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614" name="n_2aveValue【保健センター・保健所】&#10;一人当たり面積">
          <a:extLst>
            <a:ext uri="{FF2B5EF4-FFF2-40B4-BE49-F238E27FC236}">
              <a16:creationId xmlns:a16="http://schemas.microsoft.com/office/drawing/2014/main" id="{5CD247B2-E11E-4206-BF16-5F6FF465EC10}"/>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34307</xdr:rowOff>
    </xdr:from>
    <xdr:ext cx="469744" cy="259045"/>
    <xdr:sp macro="" textlink="">
      <xdr:nvSpPr>
        <xdr:cNvPr id="615" name="n_3aveValue【保健センター・保健所】&#10;一人当たり面積">
          <a:extLst>
            <a:ext uri="{FF2B5EF4-FFF2-40B4-BE49-F238E27FC236}">
              <a16:creationId xmlns:a16="http://schemas.microsoft.com/office/drawing/2014/main" id="{2F059464-7D4E-49D5-8EE3-A6258F30BFEA}"/>
            </a:ext>
          </a:extLst>
        </xdr:cNvPr>
        <xdr:cNvSpPr txBox="1"/>
      </xdr:nvSpPr>
      <xdr:spPr>
        <a:xfrm>
          <a:off x="19310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16" name="n_4aveValue【保健センター・保健所】&#10;一人当たり面積">
          <a:extLst>
            <a:ext uri="{FF2B5EF4-FFF2-40B4-BE49-F238E27FC236}">
              <a16:creationId xmlns:a16="http://schemas.microsoft.com/office/drawing/2014/main" id="{643CF5A2-6DDA-4B6B-99C7-C58F68E1C853}"/>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78757</xdr:rowOff>
    </xdr:from>
    <xdr:ext cx="469744" cy="259045"/>
    <xdr:sp macro="" textlink="">
      <xdr:nvSpPr>
        <xdr:cNvPr id="617" name="n_1mainValue【保健センター・保健所】&#10;一人当たり面積">
          <a:extLst>
            <a:ext uri="{FF2B5EF4-FFF2-40B4-BE49-F238E27FC236}">
              <a16:creationId xmlns:a16="http://schemas.microsoft.com/office/drawing/2014/main" id="{DD431CA5-8394-49B0-ADDA-23D5657E3C63}"/>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618" name="n_2mainValue【保健センター・保健所】&#10;一人当たり面積">
          <a:extLst>
            <a:ext uri="{FF2B5EF4-FFF2-40B4-BE49-F238E27FC236}">
              <a16:creationId xmlns:a16="http://schemas.microsoft.com/office/drawing/2014/main" id="{208D7B83-9329-4645-BE9A-9E27B52D0653}"/>
            </a:ext>
          </a:extLst>
        </xdr:cNvPr>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97807</xdr:rowOff>
    </xdr:from>
    <xdr:ext cx="469744" cy="259045"/>
    <xdr:sp macro="" textlink="">
      <xdr:nvSpPr>
        <xdr:cNvPr id="619" name="n_3mainValue【保健センター・保健所】&#10;一人当たり面積">
          <a:extLst>
            <a:ext uri="{FF2B5EF4-FFF2-40B4-BE49-F238E27FC236}">
              <a16:creationId xmlns:a16="http://schemas.microsoft.com/office/drawing/2014/main" id="{29ACE391-FCEF-48AC-AF53-2E08D9EC37BD}"/>
            </a:ext>
          </a:extLst>
        </xdr:cNvPr>
        <xdr:cNvSpPr txBox="1"/>
      </xdr:nvSpPr>
      <xdr:spPr>
        <a:xfrm>
          <a:off x="19310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20" name="n_4mainValue【保健センター・保健所】&#10;一人当たり面積">
          <a:extLst>
            <a:ext uri="{FF2B5EF4-FFF2-40B4-BE49-F238E27FC236}">
              <a16:creationId xmlns:a16="http://schemas.microsoft.com/office/drawing/2014/main" id="{D1C6E98C-686D-440E-AF21-3B4C734CB92D}"/>
            </a:ext>
          </a:extLst>
        </xdr:cNvPr>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82D1D509-EA64-414A-8F3C-990944255A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75A33FDA-C73A-4A51-9DD2-9AB7C2EB8FD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C7AD6013-95D0-40F6-A716-0F75C0F49F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8A79C0F1-06A5-4467-BFA5-21A7AF24667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F19CF8E3-5BA2-4443-BCED-8E12F98A4D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309BF91D-8E43-4E92-8CD5-EDCD510B05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5E2617FE-8ECB-4503-9E5A-65E73C2C3B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FA4AAEED-1599-4EFF-A384-7B887455D01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6A5977A2-AB0F-4121-B3B3-E0A26DEF57B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57137204-866D-4358-8D13-575133C6570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991B8F49-0885-49AE-B9A4-098DA68E18F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4E5E6E09-0A69-4C19-9578-FF6F656F6EC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DC6AD1D-BA2A-4B34-940E-A24958923F5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B4BEE760-87C7-4BB5-BA8F-C2DF19F91A8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F6DE9D29-0ACC-42F0-8BD2-636CB5B5379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35C75D0B-EB80-468B-94C1-441AE87D062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D4992C01-800B-4B07-9F74-FB573A5C160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2ABC6086-692F-462F-9CC1-54EC5C53BE8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6AA67C92-01F1-4C86-B35E-A72EF15C2B4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119A9385-3062-422F-89E7-7F2438F676C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8FD59C69-6000-46B4-BA90-63542F76F67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63CF8BD-3328-41B3-B77C-E23ECC35EC0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2AF393A1-44DA-4372-B4F7-CC4B6764CDD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84BF3E9A-B21E-40B0-ABD7-777F3D50809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45" name="直線コネクタ 644">
          <a:extLst>
            <a:ext uri="{FF2B5EF4-FFF2-40B4-BE49-F238E27FC236}">
              <a16:creationId xmlns:a16="http://schemas.microsoft.com/office/drawing/2014/main" id="{190C312E-877E-40A5-8DE4-321B4D8363BA}"/>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50AAE1F7-8DA5-4720-AEBA-60C3184AFCA1}"/>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7" name="直線コネクタ 646">
          <a:extLst>
            <a:ext uri="{FF2B5EF4-FFF2-40B4-BE49-F238E27FC236}">
              <a16:creationId xmlns:a16="http://schemas.microsoft.com/office/drawing/2014/main" id="{4E946706-B990-41B3-B4F2-D469E6C843BB}"/>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B89F4C62-7202-4A11-B622-EFE84909BB8A}"/>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49" name="直線コネクタ 648">
          <a:extLst>
            <a:ext uri="{FF2B5EF4-FFF2-40B4-BE49-F238E27FC236}">
              <a16:creationId xmlns:a16="http://schemas.microsoft.com/office/drawing/2014/main" id="{550D3E22-334C-4809-AF75-CB367C3D13BC}"/>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DC53D8CA-BF01-449C-801C-DEF3DBB78031}"/>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51" name="フローチャート: 判断 650">
          <a:extLst>
            <a:ext uri="{FF2B5EF4-FFF2-40B4-BE49-F238E27FC236}">
              <a16:creationId xmlns:a16="http://schemas.microsoft.com/office/drawing/2014/main" id="{42D94BC6-038A-4618-9C62-CB227E3E3CD7}"/>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52" name="フローチャート: 判断 651">
          <a:extLst>
            <a:ext uri="{FF2B5EF4-FFF2-40B4-BE49-F238E27FC236}">
              <a16:creationId xmlns:a16="http://schemas.microsoft.com/office/drawing/2014/main" id="{05C3E001-FE3A-43AE-8C16-37F26BC292FA}"/>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53" name="フローチャート: 判断 652">
          <a:extLst>
            <a:ext uri="{FF2B5EF4-FFF2-40B4-BE49-F238E27FC236}">
              <a16:creationId xmlns:a16="http://schemas.microsoft.com/office/drawing/2014/main" id="{1C4CA1D6-5744-44BF-A9A4-3A25F9C4F45B}"/>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54" name="フローチャート: 判断 653">
          <a:extLst>
            <a:ext uri="{FF2B5EF4-FFF2-40B4-BE49-F238E27FC236}">
              <a16:creationId xmlns:a16="http://schemas.microsoft.com/office/drawing/2014/main" id="{93D4C52F-8138-46F8-8FEF-3B14DDAAE2AC}"/>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5" name="フローチャート: 判断 654">
          <a:extLst>
            <a:ext uri="{FF2B5EF4-FFF2-40B4-BE49-F238E27FC236}">
              <a16:creationId xmlns:a16="http://schemas.microsoft.com/office/drawing/2014/main" id="{3B36EBB6-121A-486D-AD10-11DE6C125F41}"/>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52236DF-BFE3-438D-AA49-0BAF0D8D47F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96C90C0-6076-4671-B27E-18CB1DE9AB0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607C555F-92CF-45A0-B620-507EB1776DD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7037EE7-B618-4320-BA58-BC47272058B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61DA8A4-E64F-4A43-B459-EB7B076DCB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661" name="楕円 660">
          <a:extLst>
            <a:ext uri="{FF2B5EF4-FFF2-40B4-BE49-F238E27FC236}">
              <a16:creationId xmlns:a16="http://schemas.microsoft.com/office/drawing/2014/main" id="{EAF12744-0BFD-47EB-A441-BA597784F783}"/>
            </a:ext>
          </a:extLst>
        </xdr:cNvPr>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3758D33F-7D11-433D-BF7B-6C38DE52FF0A}"/>
            </a:ext>
          </a:extLst>
        </xdr:cNvPr>
        <xdr:cNvSpPr txBox="1"/>
      </xdr:nvSpPr>
      <xdr:spPr>
        <a:xfrm>
          <a:off x="16357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xdr:rowOff>
    </xdr:from>
    <xdr:to>
      <xdr:col>81</xdr:col>
      <xdr:colOff>101600</xdr:colOff>
      <xdr:row>81</xdr:row>
      <xdr:rowOff>117475</xdr:rowOff>
    </xdr:to>
    <xdr:sp macro="" textlink="">
      <xdr:nvSpPr>
        <xdr:cNvPr id="663" name="楕円 662">
          <a:extLst>
            <a:ext uri="{FF2B5EF4-FFF2-40B4-BE49-F238E27FC236}">
              <a16:creationId xmlns:a16="http://schemas.microsoft.com/office/drawing/2014/main" id="{3B31CD07-0EB9-448E-B75A-6D677C1C91CF}"/>
            </a:ext>
          </a:extLst>
        </xdr:cNvPr>
        <xdr:cNvSpPr/>
      </xdr:nvSpPr>
      <xdr:spPr>
        <a:xfrm>
          <a:off x="15430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66675</xdr:rowOff>
    </xdr:to>
    <xdr:cxnSp macro="">
      <xdr:nvCxnSpPr>
        <xdr:cNvPr id="664" name="直線コネクタ 663">
          <a:extLst>
            <a:ext uri="{FF2B5EF4-FFF2-40B4-BE49-F238E27FC236}">
              <a16:creationId xmlns:a16="http://schemas.microsoft.com/office/drawing/2014/main" id="{3FF6E5A3-0627-45F0-BC68-885CC012A158}"/>
            </a:ext>
          </a:extLst>
        </xdr:cNvPr>
        <xdr:cNvCxnSpPr/>
      </xdr:nvCxnSpPr>
      <xdr:spPr>
        <a:xfrm flipV="1">
          <a:off x="15481300" y="139141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118745</xdr:rowOff>
    </xdr:from>
    <xdr:to>
      <xdr:col>76</xdr:col>
      <xdr:colOff>165100</xdr:colOff>
      <xdr:row>83</xdr:row>
      <xdr:rowOff>48895</xdr:rowOff>
    </xdr:to>
    <xdr:sp macro="" textlink="">
      <xdr:nvSpPr>
        <xdr:cNvPr id="665" name="楕円 664">
          <a:extLst>
            <a:ext uri="{FF2B5EF4-FFF2-40B4-BE49-F238E27FC236}">
              <a16:creationId xmlns:a16="http://schemas.microsoft.com/office/drawing/2014/main" id="{7782A735-4F03-4B7D-8D85-C42A5A225EE5}"/>
            </a:ext>
          </a:extLst>
        </xdr:cNvPr>
        <xdr:cNvSpPr/>
      </xdr:nvSpPr>
      <xdr:spPr>
        <a:xfrm>
          <a:off x="14541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66675</xdr:rowOff>
    </xdr:from>
    <xdr:to>
      <xdr:col>81</xdr:col>
      <xdr:colOff>50800</xdr:colOff>
      <xdr:row>82</xdr:row>
      <xdr:rowOff>169545</xdr:rowOff>
    </xdr:to>
    <xdr:cxnSp macro="">
      <xdr:nvCxnSpPr>
        <xdr:cNvPr id="666" name="直線コネクタ 665">
          <a:extLst>
            <a:ext uri="{FF2B5EF4-FFF2-40B4-BE49-F238E27FC236}">
              <a16:creationId xmlns:a16="http://schemas.microsoft.com/office/drawing/2014/main" id="{ADE0F46D-634C-4D2A-9266-E0EA1A02F599}"/>
            </a:ext>
          </a:extLst>
        </xdr:cNvPr>
        <xdr:cNvCxnSpPr/>
      </xdr:nvCxnSpPr>
      <xdr:spPr>
        <a:xfrm flipV="1">
          <a:off x="14592300" y="1395412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667" name="楕円 666">
          <a:extLst>
            <a:ext uri="{FF2B5EF4-FFF2-40B4-BE49-F238E27FC236}">
              <a16:creationId xmlns:a16="http://schemas.microsoft.com/office/drawing/2014/main" id="{0B33F1E8-D19C-49C1-A839-312536F35AE6}"/>
            </a:ext>
          </a:extLst>
        </xdr:cNvPr>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169545</xdr:rowOff>
    </xdr:from>
    <xdr:to>
      <xdr:col>76</xdr:col>
      <xdr:colOff>114300</xdr:colOff>
      <xdr:row>83</xdr:row>
      <xdr:rowOff>64770</xdr:rowOff>
    </xdr:to>
    <xdr:cxnSp macro="">
      <xdr:nvCxnSpPr>
        <xdr:cNvPr id="668" name="直線コネクタ 667">
          <a:extLst>
            <a:ext uri="{FF2B5EF4-FFF2-40B4-BE49-F238E27FC236}">
              <a16:creationId xmlns:a16="http://schemas.microsoft.com/office/drawing/2014/main" id="{B8A7E7EE-9D5E-496A-9464-0A33A0525497}"/>
            </a:ext>
          </a:extLst>
        </xdr:cNvPr>
        <xdr:cNvCxnSpPr/>
      </xdr:nvCxnSpPr>
      <xdr:spPr>
        <a:xfrm flipV="1">
          <a:off x="13703300" y="142284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6350</xdr:rowOff>
    </xdr:from>
    <xdr:to>
      <xdr:col>67</xdr:col>
      <xdr:colOff>101600</xdr:colOff>
      <xdr:row>83</xdr:row>
      <xdr:rowOff>107950</xdr:rowOff>
    </xdr:to>
    <xdr:sp macro="" textlink="">
      <xdr:nvSpPr>
        <xdr:cNvPr id="669" name="楕円 668">
          <a:extLst>
            <a:ext uri="{FF2B5EF4-FFF2-40B4-BE49-F238E27FC236}">
              <a16:creationId xmlns:a16="http://schemas.microsoft.com/office/drawing/2014/main" id="{5472F871-D3AB-4B88-9437-4F3E36CB257C}"/>
            </a:ext>
          </a:extLst>
        </xdr:cNvPr>
        <xdr:cNvSpPr/>
      </xdr:nvSpPr>
      <xdr:spPr>
        <a:xfrm>
          <a:off x="1276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57150</xdr:rowOff>
    </xdr:from>
    <xdr:to>
      <xdr:col>71</xdr:col>
      <xdr:colOff>177800</xdr:colOff>
      <xdr:row>83</xdr:row>
      <xdr:rowOff>64770</xdr:rowOff>
    </xdr:to>
    <xdr:cxnSp macro="">
      <xdr:nvCxnSpPr>
        <xdr:cNvPr id="670" name="直線コネクタ 669">
          <a:extLst>
            <a:ext uri="{FF2B5EF4-FFF2-40B4-BE49-F238E27FC236}">
              <a16:creationId xmlns:a16="http://schemas.microsoft.com/office/drawing/2014/main" id="{6B4FEB46-CC5B-45F7-9B61-D42457706959}"/>
            </a:ext>
          </a:extLst>
        </xdr:cNvPr>
        <xdr:cNvCxnSpPr/>
      </xdr:nvCxnSpPr>
      <xdr:spPr>
        <a:xfrm>
          <a:off x="12814300" y="1428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71" name="n_1aveValue【消防施設】&#10;有形固定資産減価償却率">
          <a:extLst>
            <a:ext uri="{FF2B5EF4-FFF2-40B4-BE49-F238E27FC236}">
              <a16:creationId xmlns:a16="http://schemas.microsoft.com/office/drawing/2014/main" id="{8661A6BD-6FBB-4251-BEF2-80BB1063908A}"/>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672" name="n_2aveValue【消防施設】&#10;有形固定資産減価償却率">
          <a:extLst>
            <a:ext uri="{FF2B5EF4-FFF2-40B4-BE49-F238E27FC236}">
              <a16:creationId xmlns:a16="http://schemas.microsoft.com/office/drawing/2014/main" id="{6CCB0BB5-FD43-46A2-9AE7-A33C6357B7BF}"/>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673" name="n_3aveValue【消防施設】&#10;有形固定資産減価償却率">
          <a:extLst>
            <a:ext uri="{FF2B5EF4-FFF2-40B4-BE49-F238E27FC236}">
              <a16:creationId xmlns:a16="http://schemas.microsoft.com/office/drawing/2014/main" id="{3BE4F07A-ECDC-457F-93CD-530B86A08484}"/>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674" name="n_4aveValue【消防施設】&#10;有形固定資産減価償却率">
          <a:extLst>
            <a:ext uri="{FF2B5EF4-FFF2-40B4-BE49-F238E27FC236}">
              <a16:creationId xmlns:a16="http://schemas.microsoft.com/office/drawing/2014/main" id="{69CB6232-F8AE-40A3-B7F2-E07BF5A12DCB}"/>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134002</xdr:rowOff>
    </xdr:from>
    <xdr:ext cx="405111" cy="259045"/>
    <xdr:sp macro="" textlink="">
      <xdr:nvSpPr>
        <xdr:cNvPr id="675" name="n_1mainValue【消防施設】&#10;有形固定資産減価償却率">
          <a:extLst>
            <a:ext uri="{FF2B5EF4-FFF2-40B4-BE49-F238E27FC236}">
              <a16:creationId xmlns:a16="http://schemas.microsoft.com/office/drawing/2014/main" id="{E37F3797-7459-43AB-92D9-09A640BFF173}"/>
            </a:ext>
          </a:extLst>
        </xdr:cNvPr>
        <xdr:cNvSpPr txBox="1"/>
      </xdr:nvSpPr>
      <xdr:spPr>
        <a:xfrm>
          <a:off x="152660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40022</xdr:rowOff>
    </xdr:from>
    <xdr:ext cx="405111" cy="259045"/>
    <xdr:sp macro="" textlink="">
      <xdr:nvSpPr>
        <xdr:cNvPr id="676" name="n_2mainValue【消防施設】&#10;有形固定資産減価償却率">
          <a:extLst>
            <a:ext uri="{FF2B5EF4-FFF2-40B4-BE49-F238E27FC236}">
              <a16:creationId xmlns:a16="http://schemas.microsoft.com/office/drawing/2014/main" id="{82666FE3-61AD-46AB-B65E-DF897258EE58}"/>
            </a:ext>
          </a:extLst>
        </xdr:cNvPr>
        <xdr:cNvSpPr txBox="1"/>
      </xdr:nvSpPr>
      <xdr:spPr>
        <a:xfrm>
          <a:off x="14389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677" name="n_3mainValue【消防施設】&#10;有形固定資産減価償却率">
          <a:extLst>
            <a:ext uri="{FF2B5EF4-FFF2-40B4-BE49-F238E27FC236}">
              <a16:creationId xmlns:a16="http://schemas.microsoft.com/office/drawing/2014/main" id="{4B404969-FAB6-4DFD-AE01-F912944229C0}"/>
            </a:ext>
          </a:extLst>
        </xdr:cNvPr>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99077</xdr:rowOff>
    </xdr:from>
    <xdr:ext cx="405111" cy="259045"/>
    <xdr:sp macro="" textlink="">
      <xdr:nvSpPr>
        <xdr:cNvPr id="678" name="n_4mainValue【消防施設】&#10;有形固定資産減価償却率">
          <a:extLst>
            <a:ext uri="{FF2B5EF4-FFF2-40B4-BE49-F238E27FC236}">
              <a16:creationId xmlns:a16="http://schemas.microsoft.com/office/drawing/2014/main" id="{B618FA81-E7FF-455A-85B7-CB9463B9F978}"/>
            </a:ext>
          </a:extLst>
        </xdr:cNvPr>
        <xdr:cNvSpPr txBox="1"/>
      </xdr:nvSpPr>
      <xdr:spPr>
        <a:xfrm>
          <a:off x="12611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47A0B23F-3454-4959-BE11-D7376CE58D5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DED498A7-5728-4B06-B5AF-10C08CC942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9B83B87A-C6E0-40FA-B9E1-BC90590A236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22AEE2D1-771B-49EE-9195-3F9085AA6C0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BD3D99C8-B2D9-4352-9492-35701FFDE1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F5362498-799B-4805-A3FC-34FD53A22D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D218F076-31BE-48AD-86A1-383F358B04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1D888D94-5934-4D9C-ACC2-520D41316FF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8977796E-D818-4BB5-9626-CE6CFD8E1A3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F45B2425-E676-4F47-90AD-39044603FCB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a:extLst>
            <a:ext uri="{FF2B5EF4-FFF2-40B4-BE49-F238E27FC236}">
              <a16:creationId xmlns:a16="http://schemas.microsoft.com/office/drawing/2014/main" id="{AD0756BB-BA31-429D-ADEB-3474D54A1BD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88274F40-5736-40DC-B6ED-736457F5EDB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a:extLst>
            <a:ext uri="{FF2B5EF4-FFF2-40B4-BE49-F238E27FC236}">
              <a16:creationId xmlns:a16="http://schemas.microsoft.com/office/drawing/2014/main" id="{1CA63025-E13E-40BC-9742-85A65EFCC26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a:extLst>
            <a:ext uri="{FF2B5EF4-FFF2-40B4-BE49-F238E27FC236}">
              <a16:creationId xmlns:a16="http://schemas.microsoft.com/office/drawing/2014/main" id="{83FA424D-981F-42A4-A5FC-7615E0197D4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a:extLst>
            <a:ext uri="{FF2B5EF4-FFF2-40B4-BE49-F238E27FC236}">
              <a16:creationId xmlns:a16="http://schemas.microsoft.com/office/drawing/2014/main" id="{6F8C3334-20B2-4637-BC1B-0C4607CA8FC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a:extLst>
            <a:ext uri="{FF2B5EF4-FFF2-40B4-BE49-F238E27FC236}">
              <a16:creationId xmlns:a16="http://schemas.microsoft.com/office/drawing/2014/main" id="{C73E6A14-0AAE-4A1E-8806-DBE234525C9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a:extLst>
            <a:ext uri="{FF2B5EF4-FFF2-40B4-BE49-F238E27FC236}">
              <a16:creationId xmlns:a16="http://schemas.microsoft.com/office/drawing/2014/main" id="{96471C43-43E6-4B51-A67F-B22DE11975A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a:extLst>
            <a:ext uri="{FF2B5EF4-FFF2-40B4-BE49-F238E27FC236}">
              <a16:creationId xmlns:a16="http://schemas.microsoft.com/office/drawing/2014/main" id="{3FBB1C8F-0E3E-48CC-818C-14833E49733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a:extLst>
            <a:ext uri="{FF2B5EF4-FFF2-40B4-BE49-F238E27FC236}">
              <a16:creationId xmlns:a16="http://schemas.microsoft.com/office/drawing/2014/main" id="{8606E376-2398-48AA-8B82-19B033B0E31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a:extLst>
            <a:ext uri="{FF2B5EF4-FFF2-40B4-BE49-F238E27FC236}">
              <a16:creationId xmlns:a16="http://schemas.microsoft.com/office/drawing/2014/main" id="{E10372F4-24FF-48F3-A0A4-FE2023985B8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a:extLst>
            <a:ext uri="{FF2B5EF4-FFF2-40B4-BE49-F238E27FC236}">
              <a16:creationId xmlns:a16="http://schemas.microsoft.com/office/drawing/2014/main" id="{359C7C4D-E70C-4902-8252-1BB9D1A7198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a:extLst>
            <a:ext uri="{FF2B5EF4-FFF2-40B4-BE49-F238E27FC236}">
              <a16:creationId xmlns:a16="http://schemas.microsoft.com/office/drawing/2014/main" id="{CE1C2543-4DC2-4A17-86B3-C88D6D9CB25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173D4FCD-ED8F-4404-8606-7307BEAAD6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2C9F1B87-CF9F-4145-8707-EC377979F88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3F000E9A-F2D8-42B3-9238-231CAABC1A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704" name="直線コネクタ 703">
          <a:extLst>
            <a:ext uri="{FF2B5EF4-FFF2-40B4-BE49-F238E27FC236}">
              <a16:creationId xmlns:a16="http://schemas.microsoft.com/office/drawing/2014/main" id="{10705432-81EA-4B76-AEDE-63DB78BC4896}"/>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5" name="【消防施設】&#10;一人当たり面積最小値テキスト">
          <a:extLst>
            <a:ext uri="{FF2B5EF4-FFF2-40B4-BE49-F238E27FC236}">
              <a16:creationId xmlns:a16="http://schemas.microsoft.com/office/drawing/2014/main" id="{138B96DA-5263-41AA-B299-1982868E79CC}"/>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6" name="直線コネクタ 705">
          <a:extLst>
            <a:ext uri="{FF2B5EF4-FFF2-40B4-BE49-F238E27FC236}">
              <a16:creationId xmlns:a16="http://schemas.microsoft.com/office/drawing/2014/main" id="{C686334C-8F25-4EB5-A305-66B789789D11}"/>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707" name="【消防施設】&#10;一人当たり面積最大値テキスト">
          <a:extLst>
            <a:ext uri="{FF2B5EF4-FFF2-40B4-BE49-F238E27FC236}">
              <a16:creationId xmlns:a16="http://schemas.microsoft.com/office/drawing/2014/main" id="{6F26C73F-DDAE-471E-A1C5-5F72329ADF13}"/>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708" name="直線コネクタ 707">
          <a:extLst>
            <a:ext uri="{FF2B5EF4-FFF2-40B4-BE49-F238E27FC236}">
              <a16:creationId xmlns:a16="http://schemas.microsoft.com/office/drawing/2014/main" id="{7CC69F54-5C81-4404-BD97-BE25283E2D33}"/>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709" name="【消防施設】&#10;一人当たり面積平均値テキスト">
          <a:extLst>
            <a:ext uri="{FF2B5EF4-FFF2-40B4-BE49-F238E27FC236}">
              <a16:creationId xmlns:a16="http://schemas.microsoft.com/office/drawing/2014/main" id="{7B2CCF8F-123E-4665-AB2E-0216D3BC8A86}"/>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710" name="フローチャート: 判断 709">
          <a:extLst>
            <a:ext uri="{FF2B5EF4-FFF2-40B4-BE49-F238E27FC236}">
              <a16:creationId xmlns:a16="http://schemas.microsoft.com/office/drawing/2014/main" id="{D1497652-8F68-4D1F-AAED-4917B5F53FA6}"/>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711" name="フローチャート: 判断 710">
          <a:extLst>
            <a:ext uri="{FF2B5EF4-FFF2-40B4-BE49-F238E27FC236}">
              <a16:creationId xmlns:a16="http://schemas.microsoft.com/office/drawing/2014/main" id="{DB85A1F6-2F2C-42CC-A84C-151D6C9389D6}"/>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712" name="フローチャート: 判断 711">
          <a:extLst>
            <a:ext uri="{FF2B5EF4-FFF2-40B4-BE49-F238E27FC236}">
              <a16:creationId xmlns:a16="http://schemas.microsoft.com/office/drawing/2014/main" id="{851CE5EB-F9AE-440A-AF1F-5464EE8A3C3E}"/>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3" name="フローチャート: 判断 712">
          <a:extLst>
            <a:ext uri="{FF2B5EF4-FFF2-40B4-BE49-F238E27FC236}">
              <a16:creationId xmlns:a16="http://schemas.microsoft.com/office/drawing/2014/main" id="{0247CB87-C6A4-4C0D-B637-4E89F6AF91A3}"/>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714" name="フローチャート: 判断 713">
          <a:extLst>
            <a:ext uri="{FF2B5EF4-FFF2-40B4-BE49-F238E27FC236}">
              <a16:creationId xmlns:a16="http://schemas.microsoft.com/office/drawing/2014/main" id="{CF8BD49D-9D9A-40E7-BFFE-444046C4894E}"/>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F4409C3-EF53-4B97-A4D9-A364419C3A0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54C18318-2243-4364-9A24-F92DA584A4A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00009E4-5ADB-4A9D-AC73-CFE66F82D70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0289A51-1F84-4B89-A34C-33E2CB8851E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A6AA9F0-DFD2-4B4D-8654-67B14C5E918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46410</xdr:rowOff>
    </xdr:from>
    <xdr:to>
      <xdr:col>116</xdr:col>
      <xdr:colOff>114300</xdr:colOff>
      <xdr:row>86</xdr:row>
      <xdr:rowOff>148010</xdr:rowOff>
    </xdr:to>
    <xdr:sp macro="" textlink="">
      <xdr:nvSpPr>
        <xdr:cNvPr id="720" name="楕円 719">
          <a:extLst>
            <a:ext uri="{FF2B5EF4-FFF2-40B4-BE49-F238E27FC236}">
              <a16:creationId xmlns:a16="http://schemas.microsoft.com/office/drawing/2014/main" id="{2FFB88EB-8D41-4D99-B6F1-174DC9054F7E}"/>
            </a:ext>
          </a:extLst>
        </xdr:cNvPr>
        <xdr:cNvSpPr/>
      </xdr:nvSpPr>
      <xdr:spPr>
        <a:xfrm>
          <a:off x="22110700" y="147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168855</xdr:rowOff>
    </xdr:from>
    <xdr:ext cx="469744" cy="259045"/>
    <xdr:sp macro="" textlink="">
      <xdr:nvSpPr>
        <xdr:cNvPr id="721" name="【消防施設】&#10;一人当たり面積該当値テキスト">
          <a:extLst>
            <a:ext uri="{FF2B5EF4-FFF2-40B4-BE49-F238E27FC236}">
              <a16:creationId xmlns:a16="http://schemas.microsoft.com/office/drawing/2014/main" id="{BC5B758F-5D5E-46F3-AA59-499B7827B2C7}"/>
            </a:ext>
          </a:extLst>
        </xdr:cNvPr>
        <xdr:cNvSpPr txBox="1"/>
      </xdr:nvSpPr>
      <xdr:spPr>
        <a:xfrm>
          <a:off x="22199600" y="147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44777</xdr:rowOff>
    </xdr:from>
    <xdr:to>
      <xdr:col>112</xdr:col>
      <xdr:colOff>38100</xdr:colOff>
      <xdr:row>86</xdr:row>
      <xdr:rowOff>146377</xdr:rowOff>
    </xdr:to>
    <xdr:sp macro="" textlink="">
      <xdr:nvSpPr>
        <xdr:cNvPr id="722" name="楕円 721">
          <a:extLst>
            <a:ext uri="{FF2B5EF4-FFF2-40B4-BE49-F238E27FC236}">
              <a16:creationId xmlns:a16="http://schemas.microsoft.com/office/drawing/2014/main" id="{32BC9414-BA85-4D65-90A0-5F9FDEA46E16}"/>
            </a:ext>
          </a:extLst>
        </xdr:cNvPr>
        <xdr:cNvSpPr/>
      </xdr:nvSpPr>
      <xdr:spPr>
        <a:xfrm>
          <a:off x="21272500" y="147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95577</xdr:rowOff>
    </xdr:from>
    <xdr:to>
      <xdr:col>116</xdr:col>
      <xdr:colOff>63500</xdr:colOff>
      <xdr:row>86</xdr:row>
      <xdr:rowOff>97210</xdr:rowOff>
    </xdr:to>
    <xdr:cxnSp macro="">
      <xdr:nvCxnSpPr>
        <xdr:cNvPr id="723" name="直線コネクタ 722">
          <a:extLst>
            <a:ext uri="{FF2B5EF4-FFF2-40B4-BE49-F238E27FC236}">
              <a16:creationId xmlns:a16="http://schemas.microsoft.com/office/drawing/2014/main" id="{1A52EA88-A855-4A96-8043-5873635B1669}"/>
            </a:ext>
          </a:extLst>
        </xdr:cNvPr>
        <xdr:cNvCxnSpPr/>
      </xdr:nvCxnSpPr>
      <xdr:spPr>
        <a:xfrm>
          <a:off x="21323300" y="1484027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50002</xdr:rowOff>
    </xdr:from>
    <xdr:to>
      <xdr:col>107</xdr:col>
      <xdr:colOff>101600</xdr:colOff>
      <xdr:row>86</xdr:row>
      <xdr:rowOff>151602</xdr:rowOff>
    </xdr:to>
    <xdr:sp macro="" textlink="">
      <xdr:nvSpPr>
        <xdr:cNvPr id="724" name="楕円 723">
          <a:extLst>
            <a:ext uri="{FF2B5EF4-FFF2-40B4-BE49-F238E27FC236}">
              <a16:creationId xmlns:a16="http://schemas.microsoft.com/office/drawing/2014/main" id="{F66AD17D-FF50-49B5-817D-582155E34AB3}"/>
            </a:ext>
          </a:extLst>
        </xdr:cNvPr>
        <xdr:cNvSpPr/>
      </xdr:nvSpPr>
      <xdr:spPr>
        <a:xfrm>
          <a:off x="20383500" y="147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95577</xdr:rowOff>
    </xdr:from>
    <xdr:to>
      <xdr:col>111</xdr:col>
      <xdr:colOff>177800</xdr:colOff>
      <xdr:row>86</xdr:row>
      <xdr:rowOff>100802</xdr:rowOff>
    </xdr:to>
    <xdr:cxnSp macro="">
      <xdr:nvCxnSpPr>
        <xdr:cNvPr id="725" name="直線コネクタ 724">
          <a:extLst>
            <a:ext uri="{FF2B5EF4-FFF2-40B4-BE49-F238E27FC236}">
              <a16:creationId xmlns:a16="http://schemas.microsoft.com/office/drawing/2014/main" id="{F88D1992-241F-4F4D-A45E-9E4BE287B2EF}"/>
            </a:ext>
          </a:extLst>
        </xdr:cNvPr>
        <xdr:cNvCxnSpPr/>
      </xdr:nvCxnSpPr>
      <xdr:spPr>
        <a:xfrm flipV="1">
          <a:off x="20434300" y="14840277"/>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50654</xdr:rowOff>
    </xdr:from>
    <xdr:to>
      <xdr:col>102</xdr:col>
      <xdr:colOff>165100</xdr:colOff>
      <xdr:row>86</xdr:row>
      <xdr:rowOff>152254</xdr:rowOff>
    </xdr:to>
    <xdr:sp macro="" textlink="">
      <xdr:nvSpPr>
        <xdr:cNvPr id="726" name="楕円 725">
          <a:extLst>
            <a:ext uri="{FF2B5EF4-FFF2-40B4-BE49-F238E27FC236}">
              <a16:creationId xmlns:a16="http://schemas.microsoft.com/office/drawing/2014/main" id="{A3B2991B-35AB-47C5-8C7C-52234D6756F3}"/>
            </a:ext>
          </a:extLst>
        </xdr:cNvPr>
        <xdr:cNvSpPr/>
      </xdr:nvSpPr>
      <xdr:spPr>
        <a:xfrm>
          <a:off x="19494500" y="147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100802</xdr:rowOff>
    </xdr:from>
    <xdr:to>
      <xdr:col>107</xdr:col>
      <xdr:colOff>50800</xdr:colOff>
      <xdr:row>86</xdr:row>
      <xdr:rowOff>101454</xdr:rowOff>
    </xdr:to>
    <xdr:cxnSp macro="">
      <xdr:nvCxnSpPr>
        <xdr:cNvPr id="727" name="直線コネクタ 726">
          <a:extLst>
            <a:ext uri="{FF2B5EF4-FFF2-40B4-BE49-F238E27FC236}">
              <a16:creationId xmlns:a16="http://schemas.microsoft.com/office/drawing/2014/main" id="{ED5143CA-F0F6-48EA-AD41-E0BB75F209FE}"/>
            </a:ext>
          </a:extLst>
        </xdr:cNvPr>
        <xdr:cNvCxnSpPr/>
      </xdr:nvCxnSpPr>
      <xdr:spPr>
        <a:xfrm flipV="1">
          <a:off x="19545300" y="1484550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51634</xdr:rowOff>
    </xdr:from>
    <xdr:to>
      <xdr:col>98</xdr:col>
      <xdr:colOff>38100</xdr:colOff>
      <xdr:row>86</xdr:row>
      <xdr:rowOff>153234</xdr:rowOff>
    </xdr:to>
    <xdr:sp macro="" textlink="">
      <xdr:nvSpPr>
        <xdr:cNvPr id="728" name="楕円 727">
          <a:extLst>
            <a:ext uri="{FF2B5EF4-FFF2-40B4-BE49-F238E27FC236}">
              <a16:creationId xmlns:a16="http://schemas.microsoft.com/office/drawing/2014/main" id="{9FDBC8E5-A2FC-4738-8D22-CC1676B9DDF3}"/>
            </a:ext>
          </a:extLst>
        </xdr:cNvPr>
        <xdr:cNvSpPr/>
      </xdr:nvSpPr>
      <xdr:spPr>
        <a:xfrm>
          <a:off x="18605500" y="147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101454</xdr:rowOff>
    </xdr:from>
    <xdr:to>
      <xdr:col>102</xdr:col>
      <xdr:colOff>114300</xdr:colOff>
      <xdr:row>86</xdr:row>
      <xdr:rowOff>102434</xdr:rowOff>
    </xdr:to>
    <xdr:cxnSp macro="">
      <xdr:nvCxnSpPr>
        <xdr:cNvPr id="729" name="直線コネクタ 728">
          <a:extLst>
            <a:ext uri="{FF2B5EF4-FFF2-40B4-BE49-F238E27FC236}">
              <a16:creationId xmlns:a16="http://schemas.microsoft.com/office/drawing/2014/main" id="{B1BF9CA4-158C-4C54-B397-05E7A4EB1240}"/>
            </a:ext>
          </a:extLst>
        </xdr:cNvPr>
        <xdr:cNvCxnSpPr/>
      </xdr:nvCxnSpPr>
      <xdr:spPr>
        <a:xfrm flipV="1">
          <a:off x="18656300" y="1484615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730" name="n_1aveValue【消防施設】&#10;一人当たり面積">
          <a:extLst>
            <a:ext uri="{FF2B5EF4-FFF2-40B4-BE49-F238E27FC236}">
              <a16:creationId xmlns:a16="http://schemas.microsoft.com/office/drawing/2014/main" id="{C00281F4-141C-4AD2-ABE7-BBAF55863534}"/>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166895</xdr:rowOff>
    </xdr:from>
    <xdr:ext cx="469744" cy="259045"/>
    <xdr:sp macro="" textlink="">
      <xdr:nvSpPr>
        <xdr:cNvPr id="731" name="n_2aveValue【消防施設】&#10;一人当たり面積">
          <a:extLst>
            <a:ext uri="{FF2B5EF4-FFF2-40B4-BE49-F238E27FC236}">
              <a16:creationId xmlns:a16="http://schemas.microsoft.com/office/drawing/2014/main" id="{72A85624-E3F0-4A0C-8F2B-08B1917D5481}"/>
            </a:ext>
          </a:extLst>
        </xdr:cNvPr>
        <xdr:cNvSpPr txBox="1"/>
      </xdr:nvSpPr>
      <xdr:spPr>
        <a:xfrm>
          <a:off x="20199427" y="1491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732" name="n_3aveValue【消防施設】&#10;一人当たり面積">
          <a:extLst>
            <a:ext uri="{FF2B5EF4-FFF2-40B4-BE49-F238E27FC236}">
              <a16:creationId xmlns:a16="http://schemas.microsoft.com/office/drawing/2014/main" id="{2FFCBC29-A6CC-4B4E-9071-60C2813EC156}"/>
            </a:ext>
          </a:extLst>
        </xdr:cNvPr>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167549</xdr:rowOff>
    </xdr:from>
    <xdr:ext cx="469744" cy="259045"/>
    <xdr:sp macro="" textlink="">
      <xdr:nvSpPr>
        <xdr:cNvPr id="733" name="n_4aveValue【消防施設】&#10;一人当たり面積">
          <a:extLst>
            <a:ext uri="{FF2B5EF4-FFF2-40B4-BE49-F238E27FC236}">
              <a16:creationId xmlns:a16="http://schemas.microsoft.com/office/drawing/2014/main" id="{1D1F6E10-4A8A-4157-BEF4-5AC9B0C3A5FB}"/>
            </a:ext>
          </a:extLst>
        </xdr:cNvPr>
        <xdr:cNvSpPr txBox="1"/>
      </xdr:nvSpPr>
      <xdr:spPr>
        <a:xfrm>
          <a:off x="184214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137504</xdr:rowOff>
    </xdr:from>
    <xdr:ext cx="469744" cy="259045"/>
    <xdr:sp macro="" textlink="">
      <xdr:nvSpPr>
        <xdr:cNvPr id="734" name="n_1mainValue【消防施設】&#10;一人当たり面積">
          <a:extLst>
            <a:ext uri="{FF2B5EF4-FFF2-40B4-BE49-F238E27FC236}">
              <a16:creationId xmlns:a16="http://schemas.microsoft.com/office/drawing/2014/main" id="{2269AF39-6E91-4AF5-A08D-F5BFBA129E7B}"/>
            </a:ext>
          </a:extLst>
        </xdr:cNvPr>
        <xdr:cNvSpPr txBox="1"/>
      </xdr:nvSpPr>
      <xdr:spPr>
        <a:xfrm>
          <a:off x="21075727" y="1488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168129</xdr:rowOff>
    </xdr:from>
    <xdr:ext cx="469744" cy="259045"/>
    <xdr:sp macro="" textlink="">
      <xdr:nvSpPr>
        <xdr:cNvPr id="735" name="n_2mainValue【消防施設】&#10;一人当たり面積">
          <a:extLst>
            <a:ext uri="{FF2B5EF4-FFF2-40B4-BE49-F238E27FC236}">
              <a16:creationId xmlns:a16="http://schemas.microsoft.com/office/drawing/2014/main" id="{A8FEA652-60E8-4DCB-9DB6-A4E07166108C}"/>
            </a:ext>
          </a:extLst>
        </xdr:cNvPr>
        <xdr:cNvSpPr txBox="1"/>
      </xdr:nvSpPr>
      <xdr:spPr>
        <a:xfrm>
          <a:off x="20199427" y="1456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168781</xdr:rowOff>
    </xdr:from>
    <xdr:ext cx="469744" cy="259045"/>
    <xdr:sp macro="" textlink="">
      <xdr:nvSpPr>
        <xdr:cNvPr id="736" name="n_3mainValue【消防施設】&#10;一人当たり面積">
          <a:extLst>
            <a:ext uri="{FF2B5EF4-FFF2-40B4-BE49-F238E27FC236}">
              <a16:creationId xmlns:a16="http://schemas.microsoft.com/office/drawing/2014/main" id="{ECAFA3D5-B7DA-4A0D-A2D1-5BBB2BC2239B}"/>
            </a:ext>
          </a:extLst>
        </xdr:cNvPr>
        <xdr:cNvSpPr txBox="1"/>
      </xdr:nvSpPr>
      <xdr:spPr>
        <a:xfrm>
          <a:off x="19310427" y="1457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169761</xdr:rowOff>
    </xdr:from>
    <xdr:ext cx="469744" cy="259045"/>
    <xdr:sp macro="" textlink="">
      <xdr:nvSpPr>
        <xdr:cNvPr id="737" name="n_4mainValue【消防施設】&#10;一人当たり面積">
          <a:extLst>
            <a:ext uri="{FF2B5EF4-FFF2-40B4-BE49-F238E27FC236}">
              <a16:creationId xmlns:a16="http://schemas.microsoft.com/office/drawing/2014/main" id="{7751652C-8FCB-4FDC-BE46-D8C9D0284D7C}"/>
            </a:ext>
          </a:extLst>
        </xdr:cNvPr>
        <xdr:cNvSpPr txBox="1"/>
      </xdr:nvSpPr>
      <xdr:spPr>
        <a:xfrm>
          <a:off x="18421427" y="1457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B8C231EF-49A9-4055-AAE6-41973E0A52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84FA2A4D-3BC7-4E75-ABFC-D3C3FA9FF3A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AA157A4D-5F4D-4BED-9084-EFAE7429F4D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4F89C1BF-7644-4A32-8555-EECF1AFC16E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BAAF7225-989B-4135-89BE-53CE3CC1C0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EB00DDB4-47A5-435F-9A21-DA7CA944DD3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B1326EC9-4BDE-4FA1-93E2-506DB694502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7FE98A84-36DB-4B36-8954-419A4CBA44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B3B39D83-1212-44BB-A331-9A2FB8745FF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3602BD8A-EE8C-44D5-8C81-499A22CFD48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5745A629-30B4-4BD4-9E37-FD18AB2CC9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9ACB6C3A-B2E5-4BEC-8530-7C9C43C67CA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578C4194-D15F-4AD5-9F55-E8312876AFB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481D04FF-591A-4669-886F-BC2EB5F9747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40714B17-EE5F-42AA-BD19-2C50603B3AA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463238AA-8E31-4E15-A33E-62BC4EE79C0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5A8FDF07-A155-43E9-9A5B-1FAF62FE059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1818B631-F615-4865-ACF9-0459BFF2E5F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5E506B29-56B1-499D-ABDB-9937BABF7B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347345CE-6AB9-4010-8008-36C74F8E757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95D46BD7-B2D1-4BB5-A490-3DEDA1D9CB2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D470795-824A-4F3F-9A7C-EB246D2BF44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3558EE57-1050-451A-8B86-2233CF66AD0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80CDDD1C-7BC5-4D61-B1FC-F244AA243F2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4DE2B484-9F89-4182-A61E-0AD3BA8AC22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FAE74E20-1BFE-4E4B-A928-F2E8C94DFE18}"/>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113A7BFD-D971-4A9A-B4BD-4243C6947ED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740C2BE6-2903-4B75-8043-155E7099518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a:extLst>
            <a:ext uri="{FF2B5EF4-FFF2-40B4-BE49-F238E27FC236}">
              <a16:creationId xmlns:a16="http://schemas.microsoft.com/office/drawing/2014/main" id="{1F957305-6235-43D1-8380-C618F759FFCA}"/>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a:extLst>
            <a:ext uri="{FF2B5EF4-FFF2-40B4-BE49-F238E27FC236}">
              <a16:creationId xmlns:a16="http://schemas.microsoft.com/office/drawing/2014/main" id="{AF04AB11-E797-41C7-8D39-9A3835D15109}"/>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68" name="【庁舎】&#10;有形固定資産減価償却率平均値テキスト">
          <a:extLst>
            <a:ext uri="{FF2B5EF4-FFF2-40B4-BE49-F238E27FC236}">
              <a16:creationId xmlns:a16="http://schemas.microsoft.com/office/drawing/2014/main" id="{7C58C8F7-95F5-40A3-B13F-EE6A99893A04}"/>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69" name="フローチャート: 判断 768">
          <a:extLst>
            <a:ext uri="{FF2B5EF4-FFF2-40B4-BE49-F238E27FC236}">
              <a16:creationId xmlns:a16="http://schemas.microsoft.com/office/drawing/2014/main" id="{320FC3BC-3B70-4FF4-9305-60CAF21F147F}"/>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70" name="フローチャート: 判断 769">
          <a:extLst>
            <a:ext uri="{FF2B5EF4-FFF2-40B4-BE49-F238E27FC236}">
              <a16:creationId xmlns:a16="http://schemas.microsoft.com/office/drawing/2014/main" id="{31C7BC14-B4F5-40A1-88FF-0913FE160C04}"/>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71" name="フローチャート: 判断 770">
          <a:extLst>
            <a:ext uri="{FF2B5EF4-FFF2-40B4-BE49-F238E27FC236}">
              <a16:creationId xmlns:a16="http://schemas.microsoft.com/office/drawing/2014/main" id="{C9BE2FA5-C217-45B3-A9EF-44EA989D53BF}"/>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72" name="フローチャート: 判断 771">
          <a:extLst>
            <a:ext uri="{FF2B5EF4-FFF2-40B4-BE49-F238E27FC236}">
              <a16:creationId xmlns:a16="http://schemas.microsoft.com/office/drawing/2014/main" id="{3C73772F-FE7F-40ED-A501-5EEFD61693CE}"/>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73" name="フローチャート: 判断 772">
          <a:extLst>
            <a:ext uri="{FF2B5EF4-FFF2-40B4-BE49-F238E27FC236}">
              <a16:creationId xmlns:a16="http://schemas.microsoft.com/office/drawing/2014/main" id="{10750136-557C-472F-B5FF-23D66E390135}"/>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34881D5-94FB-496B-AAB5-FD647F08EA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1496A2D-A070-48C4-863A-5FD834E1CDC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2AD61DC-8356-4715-BD02-74510188BE3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5F7D61B-5B9F-4E0C-9320-C7941279E3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0562A25-AF2D-437E-99E2-45CB1597EA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49893</xdr:rowOff>
    </xdr:from>
    <xdr:to>
      <xdr:col>85</xdr:col>
      <xdr:colOff>177800</xdr:colOff>
      <xdr:row>106</xdr:row>
      <xdr:rowOff>151493</xdr:rowOff>
    </xdr:to>
    <xdr:sp macro="" textlink="">
      <xdr:nvSpPr>
        <xdr:cNvPr id="779" name="楕円 778">
          <a:extLst>
            <a:ext uri="{FF2B5EF4-FFF2-40B4-BE49-F238E27FC236}">
              <a16:creationId xmlns:a16="http://schemas.microsoft.com/office/drawing/2014/main" id="{2B15CC60-08B3-415A-B8AD-701547263685}"/>
            </a:ext>
          </a:extLst>
        </xdr:cNvPr>
        <xdr:cNvSpPr/>
      </xdr:nvSpPr>
      <xdr:spPr>
        <a:xfrm>
          <a:off x="162687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28320</xdr:rowOff>
    </xdr:from>
    <xdr:ext cx="405111" cy="259045"/>
    <xdr:sp macro="" textlink="">
      <xdr:nvSpPr>
        <xdr:cNvPr id="780" name="【庁舎】&#10;有形固定資産減価償却率該当値テキスト">
          <a:extLst>
            <a:ext uri="{FF2B5EF4-FFF2-40B4-BE49-F238E27FC236}">
              <a16:creationId xmlns:a16="http://schemas.microsoft.com/office/drawing/2014/main" id="{7E62384B-4DA0-41FA-B391-629EE1402E75}"/>
            </a:ext>
          </a:extLst>
        </xdr:cNvPr>
        <xdr:cNvSpPr txBox="1"/>
      </xdr:nvSpPr>
      <xdr:spPr>
        <a:xfrm>
          <a:off x="16357600"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781" name="楕円 780">
          <a:extLst>
            <a:ext uri="{FF2B5EF4-FFF2-40B4-BE49-F238E27FC236}">
              <a16:creationId xmlns:a16="http://schemas.microsoft.com/office/drawing/2014/main" id="{2FF79E9F-47DF-46BE-9FB9-A6B38CBE5EF7}"/>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100693</xdr:rowOff>
    </xdr:from>
    <xdr:to>
      <xdr:col>85</xdr:col>
      <xdr:colOff>127000</xdr:colOff>
      <xdr:row>106</xdr:row>
      <xdr:rowOff>144780</xdr:rowOff>
    </xdr:to>
    <xdr:cxnSp macro="">
      <xdr:nvCxnSpPr>
        <xdr:cNvPr id="782" name="直線コネクタ 781">
          <a:extLst>
            <a:ext uri="{FF2B5EF4-FFF2-40B4-BE49-F238E27FC236}">
              <a16:creationId xmlns:a16="http://schemas.microsoft.com/office/drawing/2014/main" id="{9894D82F-F58D-403B-AA3F-4ABC0680CC02}"/>
            </a:ext>
          </a:extLst>
        </xdr:cNvPr>
        <xdr:cNvCxnSpPr/>
      </xdr:nvCxnSpPr>
      <xdr:spPr>
        <a:xfrm flipV="1">
          <a:off x="15481300" y="1827439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69487</xdr:rowOff>
    </xdr:from>
    <xdr:to>
      <xdr:col>76</xdr:col>
      <xdr:colOff>165100</xdr:colOff>
      <xdr:row>106</xdr:row>
      <xdr:rowOff>171087</xdr:rowOff>
    </xdr:to>
    <xdr:sp macro="" textlink="">
      <xdr:nvSpPr>
        <xdr:cNvPr id="783" name="楕円 782">
          <a:extLst>
            <a:ext uri="{FF2B5EF4-FFF2-40B4-BE49-F238E27FC236}">
              <a16:creationId xmlns:a16="http://schemas.microsoft.com/office/drawing/2014/main" id="{5725B542-7FBA-4DDA-AEE1-DA1092C0FD63}"/>
            </a:ext>
          </a:extLst>
        </xdr:cNvPr>
        <xdr:cNvSpPr/>
      </xdr:nvSpPr>
      <xdr:spPr>
        <a:xfrm>
          <a:off x="14541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120287</xdr:rowOff>
    </xdr:from>
    <xdr:to>
      <xdr:col>81</xdr:col>
      <xdr:colOff>50800</xdr:colOff>
      <xdr:row>106</xdr:row>
      <xdr:rowOff>144780</xdr:rowOff>
    </xdr:to>
    <xdr:cxnSp macro="">
      <xdr:nvCxnSpPr>
        <xdr:cNvPr id="784" name="直線コネクタ 783">
          <a:extLst>
            <a:ext uri="{FF2B5EF4-FFF2-40B4-BE49-F238E27FC236}">
              <a16:creationId xmlns:a16="http://schemas.microsoft.com/office/drawing/2014/main" id="{B0D8FB83-2E1E-42F0-939F-B99EDB20065D}"/>
            </a:ext>
          </a:extLst>
        </xdr:cNvPr>
        <xdr:cNvCxnSpPr/>
      </xdr:nvCxnSpPr>
      <xdr:spPr>
        <a:xfrm>
          <a:off x="14592300" y="182939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785" name="楕円 784">
          <a:extLst>
            <a:ext uri="{FF2B5EF4-FFF2-40B4-BE49-F238E27FC236}">
              <a16:creationId xmlns:a16="http://schemas.microsoft.com/office/drawing/2014/main" id="{873865F9-53E0-405E-89A2-056AE1A63A8C}"/>
            </a:ext>
          </a:extLst>
        </xdr:cNvPr>
        <xdr:cNvSpPr/>
      </xdr:nvSpPr>
      <xdr:spPr>
        <a:xfrm>
          <a:off x="1365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120287</xdr:rowOff>
    </xdr:to>
    <xdr:cxnSp macro="">
      <xdr:nvCxnSpPr>
        <xdr:cNvPr id="786" name="直線コネクタ 785">
          <a:extLst>
            <a:ext uri="{FF2B5EF4-FFF2-40B4-BE49-F238E27FC236}">
              <a16:creationId xmlns:a16="http://schemas.microsoft.com/office/drawing/2014/main" id="{23810D93-D9A0-4485-9128-F495A5D93FA3}"/>
            </a:ext>
          </a:extLst>
        </xdr:cNvPr>
        <xdr:cNvCxnSpPr/>
      </xdr:nvCxnSpPr>
      <xdr:spPr>
        <a:xfrm>
          <a:off x="13703300" y="1826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xdr:rowOff>
    </xdr:from>
    <xdr:to>
      <xdr:col>67</xdr:col>
      <xdr:colOff>101600</xdr:colOff>
      <xdr:row>106</xdr:row>
      <xdr:rowOff>109038</xdr:rowOff>
    </xdr:to>
    <xdr:sp macro="" textlink="">
      <xdr:nvSpPr>
        <xdr:cNvPr id="787" name="楕円 786">
          <a:extLst>
            <a:ext uri="{FF2B5EF4-FFF2-40B4-BE49-F238E27FC236}">
              <a16:creationId xmlns:a16="http://schemas.microsoft.com/office/drawing/2014/main" id="{32D20651-F5CF-444D-8C44-3E635AA6B1D9}"/>
            </a:ext>
          </a:extLst>
        </xdr:cNvPr>
        <xdr:cNvSpPr/>
      </xdr:nvSpPr>
      <xdr:spPr>
        <a:xfrm>
          <a:off x="12763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58238</xdr:rowOff>
    </xdr:from>
    <xdr:to>
      <xdr:col>71</xdr:col>
      <xdr:colOff>177800</xdr:colOff>
      <xdr:row>106</xdr:row>
      <xdr:rowOff>87630</xdr:rowOff>
    </xdr:to>
    <xdr:cxnSp macro="">
      <xdr:nvCxnSpPr>
        <xdr:cNvPr id="788" name="直線コネクタ 787">
          <a:extLst>
            <a:ext uri="{FF2B5EF4-FFF2-40B4-BE49-F238E27FC236}">
              <a16:creationId xmlns:a16="http://schemas.microsoft.com/office/drawing/2014/main" id="{ACEE2077-EEE9-4622-96EE-0E643E31CBBF}"/>
            </a:ext>
          </a:extLst>
        </xdr:cNvPr>
        <xdr:cNvCxnSpPr/>
      </xdr:nvCxnSpPr>
      <xdr:spPr>
        <a:xfrm>
          <a:off x="12814300" y="182319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789" name="n_1aveValue【庁舎】&#10;有形固定資産減価償却率">
          <a:extLst>
            <a:ext uri="{FF2B5EF4-FFF2-40B4-BE49-F238E27FC236}">
              <a16:creationId xmlns:a16="http://schemas.microsoft.com/office/drawing/2014/main" id="{EB38DB9B-A1AF-476E-9143-6B8BCB592F44}"/>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90" name="n_2aveValue【庁舎】&#10;有形固定資産減価償却率">
          <a:extLst>
            <a:ext uri="{FF2B5EF4-FFF2-40B4-BE49-F238E27FC236}">
              <a16:creationId xmlns:a16="http://schemas.microsoft.com/office/drawing/2014/main" id="{11D9268D-C27A-469A-9303-B865AEC7AF7D}"/>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91" name="n_3aveValue【庁舎】&#10;有形固定資産減価償却率">
          <a:extLst>
            <a:ext uri="{FF2B5EF4-FFF2-40B4-BE49-F238E27FC236}">
              <a16:creationId xmlns:a16="http://schemas.microsoft.com/office/drawing/2014/main" id="{20949A84-3FF3-4950-BBFD-ACADF619B7C0}"/>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92" name="n_4aveValue【庁舎】&#10;有形固定資産減価償却率">
          <a:extLst>
            <a:ext uri="{FF2B5EF4-FFF2-40B4-BE49-F238E27FC236}">
              <a16:creationId xmlns:a16="http://schemas.microsoft.com/office/drawing/2014/main" id="{56BE2401-E2A8-4AA3-9FA2-CBD4B200F116}"/>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793" name="n_1mainValue【庁舎】&#10;有形固定資産減価償却率">
          <a:extLst>
            <a:ext uri="{FF2B5EF4-FFF2-40B4-BE49-F238E27FC236}">
              <a16:creationId xmlns:a16="http://schemas.microsoft.com/office/drawing/2014/main" id="{122D52C3-98A8-4C6F-90DB-73DF85DF7F6B}"/>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162214</xdr:rowOff>
    </xdr:from>
    <xdr:ext cx="405111" cy="259045"/>
    <xdr:sp macro="" textlink="">
      <xdr:nvSpPr>
        <xdr:cNvPr id="794" name="n_2mainValue【庁舎】&#10;有形固定資産減価償却率">
          <a:extLst>
            <a:ext uri="{FF2B5EF4-FFF2-40B4-BE49-F238E27FC236}">
              <a16:creationId xmlns:a16="http://schemas.microsoft.com/office/drawing/2014/main" id="{527D9F1A-EC81-4858-9240-F3A4E90B63EF}"/>
            </a:ext>
          </a:extLst>
        </xdr:cNvPr>
        <xdr:cNvSpPr txBox="1"/>
      </xdr:nvSpPr>
      <xdr:spPr>
        <a:xfrm>
          <a:off x="14389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795" name="n_3mainValue【庁舎】&#10;有形固定資産減価償却率">
          <a:extLst>
            <a:ext uri="{FF2B5EF4-FFF2-40B4-BE49-F238E27FC236}">
              <a16:creationId xmlns:a16="http://schemas.microsoft.com/office/drawing/2014/main" id="{C5EBBFC0-8344-4559-997C-05BED6DDF1EB}"/>
            </a:ext>
          </a:extLst>
        </xdr:cNvPr>
        <xdr:cNvSpPr txBox="1"/>
      </xdr:nvSpPr>
      <xdr:spPr>
        <a:xfrm>
          <a:off x="13500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100165</xdr:rowOff>
    </xdr:from>
    <xdr:ext cx="405111" cy="259045"/>
    <xdr:sp macro="" textlink="">
      <xdr:nvSpPr>
        <xdr:cNvPr id="796" name="n_4mainValue【庁舎】&#10;有形固定資産減価償却率">
          <a:extLst>
            <a:ext uri="{FF2B5EF4-FFF2-40B4-BE49-F238E27FC236}">
              <a16:creationId xmlns:a16="http://schemas.microsoft.com/office/drawing/2014/main" id="{127CCAC6-F9C3-4FE8-8049-A835F8A2F639}"/>
            </a:ext>
          </a:extLst>
        </xdr:cNvPr>
        <xdr:cNvSpPr txBox="1"/>
      </xdr:nvSpPr>
      <xdr:spPr>
        <a:xfrm>
          <a:off x="12611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B743B030-46C4-4761-B997-972260B482D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F6F172E3-B5D7-483C-A85E-D203A6E9E3D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62078A85-8703-4B05-9554-9D536B3C97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5C704214-8632-44D4-9186-992915B52D8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81BE02DA-775D-471D-858D-453245DF4D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E93E0FCA-5322-466B-A024-F63E279FE7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212F0E21-3061-4FA3-8124-9F3AFFB777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63CFB132-F818-460B-AF92-01F4C4BF4C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FA2D9429-3816-4DA6-B3D5-A529CF52C42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98F5436-FF7C-46DC-A639-CE3A045F8F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8041CF47-B161-4143-B030-BD7A5B052E5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13048589-55DB-4A1D-B9CC-423FD291591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A24A03F9-F758-4DE1-BF44-856F3DD9A67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D53DBD0F-BE17-4990-AC07-DD57AF63804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5506338B-C199-4721-AE02-2337D416BAE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7AD4A4BE-4B5E-4FB3-938D-B530C5B67D6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AC140121-811E-4556-89BF-790546C544E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7C79F730-F88F-416E-9BE6-6BA3D706A2B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BB568F81-061C-4C06-8E22-4BE9D3AB3A7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E10E6CA0-E411-4841-A30C-1C9B11656F0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EA32B8E9-7EF7-4E1E-98CB-C9F01CBAE85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B06896D0-E76A-43ED-B7A3-7FDFB6415E8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766592FB-097F-410F-BA29-B6AECD9194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989F159A-599B-46FB-92DE-7C41DE921CF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4E4CB7CB-C725-490F-AD35-FFE6F3260B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22" name="直線コネクタ 821">
          <a:extLst>
            <a:ext uri="{FF2B5EF4-FFF2-40B4-BE49-F238E27FC236}">
              <a16:creationId xmlns:a16="http://schemas.microsoft.com/office/drawing/2014/main" id="{EBFD7F11-6BCE-433F-984B-7A21B509D4E6}"/>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23" name="【庁舎】&#10;一人当たり面積最小値テキスト">
          <a:extLst>
            <a:ext uri="{FF2B5EF4-FFF2-40B4-BE49-F238E27FC236}">
              <a16:creationId xmlns:a16="http://schemas.microsoft.com/office/drawing/2014/main" id="{07012CF8-B004-455D-A5A5-25BEEE0EAB48}"/>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24" name="直線コネクタ 823">
          <a:extLst>
            <a:ext uri="{FF2B5EF4-FFF2-40B4-BE49-F238E27FC236}">
              <a16:creationId xmlns:a16="http://schemas.microsoft.com/office/drawing/2014/main" id="{4A0A50E3-4AB2-4F91-99FD-875C40E99B38}"/>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25" name="【庁舎】&#10;一人当たり面積最大値テキスト">
          <a:extLst>
            <a:ext uri="{FF2B5EF4-FFF2-40B4-BE49-F238E27FC236}">
              <a16:creationId xmlns:a16="http://schemas.microsoft.com/office/drawing/2014/main" id="{4645A2AF-3A64-4056-B0A3-BBF4D34DD101}"/>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26" name="直線コネクタ 825">
          <a:extLst>
            <a:ext uri="{FF2B5EF4-FFF2-40B4-BE49-F238E27FC236}">
              <a16:creationId xmlns:a16="http://schemas.microsoft.com/office/drawing/2014/main" id="{D4165609-F258-4F9C-AAEA-50A4B48E09F4}"/>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827" name="【庁舎】&#10;一人当たり面積平均値テキスト">
          <a:extLst>
            <a:ext uri="{FF2B5EF4-FFF2-40B4-BE49-F238E27FC236}">
              <a16:creationId xmlns:a16="http://schemas.microsoft.com/office/drawing/2014/main" id="{8849F2EB-0ABF-47B8-B686-8D183077C5CB}"/>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28" name="フローチャート: 判断 827">
          <a:extLst>
            <a:ext uri="{FF2B5EF4-FFF2-40B4-BE49-F238E27FC236}">
              <a16:creationId xmlns:a16="http://schemas.microsoft.com/office/drawing/2014/main" id="{E975BD98-CF7C-43DE-BDB8-2E31758890B0}"/>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29" name="フローチャート: 判断 828">
          <a:extLst>
            <a:ext uri="{FF2B5EF4-FFF2-40B4-BE49-F238E27FC236}">
              <a16:creationId xmlns:a16="http://schemas.microsoft.com/office/drawing/2014/main" id="{7380D9FF-3DA6-4BB6-B277-C7E3EBA45369}"/>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30" name="フローチャート: 判断 829">
          <a:extLst>
            <a:ext uri="{FF2B5EF4-FFF2-40B4-BE49-F238E27FC236}">
              <a16:creationId xmlns:a16="http://schemas.microsoft.com/office/drawing/2014/main" id="{56C314D8-8E62-4A8B-969E-110C1C3F6A76}"/>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1" name="フローチャート: 判断 830">
          <a:extLst>
            <a:ext uri="{FF2B5EF4-FFF2-40B4-BE49-F238E27FC236}">
              <a16:creationId xmlns:a16="http://schemas.microsoft.com/office/drawing/2014/main" id="{FE31E4FD-5E11-4BE1-B467-EEA1216ED041}"/>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32" name="フローチャート: 判断 831">
          <a:extLst>
            <a:ext uri="{FF2B5EF4-FFF2-40B4-BE49-F238E27FC236}">
              <a16:creationId xmlns:a16="http://schemas.microsoft.com/office/drawing/2014/main" id="{C5BF151A-AD81-4DE6-A734-53CE8DCABBCB}"/>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23EE49B-A112-42FE-B50B-E05F27C3DF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A9E8C12-7F62-4D2B-A758-5B8FCF6459A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607B343-1F06-4608-8078-3D2C3895EA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9FDFAAF-E10D-4309-9DC0-1D4A13D4490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363AD8B-C347-49D5-A32B-F9BF6B9B9DC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838" name="楕円 837">
          <a:extLst>
            <a:ext uri="{FF2B5EF4-FFF2-40B4-BE49-F238E27FC236}">
              <a16:creationId xmlns:a16="http://schemas.microsoft.com/office/drawing/2014/main" id="{74B4BF6A-BC2B-4F59-A1CE-F682BC64C686}"/>
            </a:ext>
          </a:extLst>
        </xdr:cNvPr>
        <xdr:cNvSpPr/>
      </xdr:nvSpPr>
      <xdr:spPr>
        <a:xfrm>
          <a:off x="22110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145885</xdr:rowOff>
    </xdr:from>
    <xdr:ext cx="469744" cy="259045"/>
    <xdr:sp macro="" textlink="">
      <xdr:nvSpPr>
        <xdr:cNvPr id="839" name="【庁舎】&#10;一人当たり面積該当値テキスト">
          <a:extLst>
            <a:ext uri="{FF2B5EF4-FFF2-40B4-BE49-F238E27FC236}">
              <a16:creationId xmlns:a16="http://schemas.microsoft.com/office/drawing/2014/main" id="{1F4D1B61-BB00-445C-8C9C-B25281E0FF84}"/>
            </a:ext>
          </a:extLst>
        </xdr:cNvPr>
        <xdr:cNvSpPr txBox="1"/>
      </xdr:nvSpPr>
      <xdr:spPr>
        <a:xfrm>
          <a:off x="22199600"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5806</xdr:rowOff>
    </xdr:from>
    <xdr:to>
      <xdr:col>112</xdr:col>
      <xdr:colOff>38100</xdr:colOff>
      <xdr:row>106</xdr:row>
      <xdr:rowOff>107406</xdr:rowOff>
    </xdr:to>
    <xdr:sp macro="" textlink="">
      <xdr:nvSpPr>
        <xdr:cNvPr id="840" name="楕円 839">
          <a:extLst>
            <a:ext uri="{FF2B5EF4-FFF2-40B4-BE49-F238E27FC236}">
              <a16:creationId xmlns:a16="http://schemas.microsoft.com/office/drawing/2014/main" id="{E31DEA2F-658C-4679-AC52-D99F4C82C2BB}"/>
            </a:ext>
          </a:extLst>
        </xdr:cNvPr>
        <xdr:cNvSpPr/>
      </xdr:nvSpPr>
      <xdr:spPr>
        <a:xfrm>
          <a:off x="2127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46808</xdr:rowOff>
    </xdr:from>
    <xdr:to>
      <xdr:col>116</xdr:col>
      <xdr:colOff>63500</xdr:colOff>
      <xdr:row>106</xdr:row>
      <xdr:rowOff>56606</xdr:rowOff>
    </xdr:to>
    <xdr:cxnSp macro="">
      <xdr:nvCxnSpPr>
        <xdr:cNvPr id="841" name="直線コネクタ 840">
          <a:extLst>
            <a:ext uri="{FF2B5EF4-FFF2-40B4-BE49-F238E27FC236}">
              <a16:creationId xmlns:a16="http://schemas.microsoft.com/office/drawing/2014/main" id="{AACA3FF3-4943-47EF-A0D6-828D2E4C4DA5}"/>
            </a:ext>
          </a:extLst>
        </xdr:cNvPr>
        <xdr:cNvCxnSpPr/>
      </xdr:nvCxnSpPr>
      <xdr:spPr>
        <a:xfrm flipV="1">
          <a:off x="21323300" y="182205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xdr:rowOff>
    </xdr:from>
    <xdr:to>
      <xdr:col>107</xdr:col>
      <xdr:colOff>101600</xdr:colOff>
      <xdr:row>106</xdr:row>
      <xdr:rowOff>113937</xdr:rowOff>
    </xdr:to>
    <xdr:sp macro="" textlink="">
      <xdr:nvSpPr>
        <xdr:cNvPr id="842" name="楕円 841">
          <a:extLst>
            <a:ext uri="{FF2B5EF4-FFF2-40B4-BE49-F238E27FC236}">
              <a16:creationId xmlns:a16="http://schemas.microsoft.com/office/drawing/2014/main" id="{4CCC726E-AD66-4951-A84A-C6AA66170533}"/>
            </a:ext>
          </a:extLst>
        </xdr:cNvPr>
        <xdr:cNvSpPr/>
      </xdr:nvSpPr>
      <xdr:spPr>
        <a:xfrm>
          <a:off x="2038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56606</xdr:rowOff>
    </xdr:from>
    <xdr:to>
      <xdr:col>111</xdr:col>
      <xdr:colOff>177800</xdr:colOff>
      <xdr:row>106</xdr:row>
      <xdr:rowOff>63137</xdr:rowOff>
    </xdr:to>
    <xdr:cxnSp macro="">
      <xdr:nvCxnSpPr>
        <xdr:cNvPr id="843" name="直線コネクタ 842">
          <a:extLst>
            <a:ext uri="{FF2B5EF4-FFF2-40B4-BE49-F238E27FC236}">
              <a16:creationId xmlns:a16="http://schemas.microsoft.com/office/drawing/2014/main" id="{55FE224C-7F40-4BEF-8B83-E6BA97075F2E}"/>
            </a:ext>
          </a:extLst>
        </xdr:cNvPr>
        <xdr:cNvCxnSpPr/>
      </xdr:nvCxnSpPr>
      <xdr:spPr>
        <a:xfrm flipV="1">
          <a:off x="20434300" y="18230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18869</xdr:rowOff>
    </xdr:from>
    <xdr:to>
      <xdr:col>102</xdr:col>
      <xdr:colOff>165100</xdr:colOff>
      <xdr:row>106</xdr:row>
      <xdr:rowOff>120469</xdr:rowOff>
    </xdr:to>
    <xdr:sp macro="" textlink="">
      <xdr:nvSpPr>
        <xdr:cNvPr id="844" name="楕円 843">
          <a:extLst>
            <a:ext uri="{FF2B5EF4-FFF2-40B4-BE49-F238E27FC236}">
              <a16:creationId xmlns:a16="http://schemas.microsoft.com/office/drawing/2014/main" id="{32BBAF8A-7917-46B5-8C3C-8F1C35C82DFA}"/>
            </a:ext>
          </a:extLst>
        </xdr:cNvPr>
        <xdr:cNvSpPr/>
      </xdr:nvSpPr>
      <xdr:spPr>
        <a:xfrm>
          <a:off x="19494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63137</xdr:rowOff>
    </xdr:from>
    <xdr:to>
      <xdr:col>107</xdr:col>
      <xdr:colOff>50800</xdr:colOff>
      <xdr:row>106</xdr:row>
      <xdr:rowOff>69669</xdr:rowOff>
    </xdr:to>
    <xdr:cxnSp macro="">
      <xdr:nvCxnSpPr>
        <xdr:cNvPr id="845" name="直線コネクタ 844">
          <a:extLst>
            <a:ext uri="{FF2B5EF4-FFF2-40B4-BE49-F238E27FC236}">
              <a16:creationId xmlns:a16="http://schemas.microsoft.com/office/drawing/2014/main" id="{6F9F028B-A2DA-4087-BED4-816B1FDE887C}"/>
            </a:ext>
          </a:extLst>
        </xdr:cNvPr>
        <xdr:cNvCxnSpPr/>
      </xdr:nvCxnSpPr>
      <xdr:spPr>
        <a:xfrm flipV="1">
          <a:off x="19545300" y="18236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46" name="楕円 845">
          <a:extLst>
            <a:ext uri="{FF2B5EF4-FFF2-40B4-BE49-F238E27FC236}">
              <a16:creationId xmlns:a16="http://schemas.microsoft.com/office/drawing/2014/main" id="{C9B6ECCB-9DCF-4534-BB01-57724678147C}"/>
            </a:ext>
          </a:extLst>
        </xdr:cNvPr>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69669</xdr:rowOff>
    </xdr:from>
    <xdr:to>
      <xdr:col>102</xdr:col>
      <xdr:colOff>114300</xdr:colOff>
      <xdr:row>106</xdr:row>
      <xdr:rowOff>76200</xdr:rowOff>
    </xdr:to>
    <xdr:cxnSp macro="">
      <xdr:nvCxnSpPr>
        <xdr:cNvPr id="847" name="直線コネクタ 846">
          <a:extLst>
            <a:ext uri="{FF2B5EF4-FFF2-40B4-BE49-F238E27FC236}">
              <a16:creationId xmlns:a16="http://schemas.microsoft.com/office/drawing/2014/main" id="{5135C3FC-4B18-406F-892C-8B4FC0ADCDCC}"/>
            </a:ext>
          </a:extLst>
        </xdr:cNvPr>
        <xdr:cNvCxnSpPr/>
      </xdr:nvCxnSpPr>
      <xdr:spPr>
        <a:xfrm flipV="1">
          <a:off x="18656300" y="1824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848" name="n_1aveValue【庁舎】&#10;一人当たり面積">
          <a:extLst>
            <a:ext uri="{FF2B5EF4-FFF2-40B4-BE49-F238E27FC236}">
              <a16:creationId xmlns:a16="http://schemas.microsoft.com/office/drawing/2014/main" id="{51F17628-B3C1-4325-9500-5D3FBDB11A5A}"/>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849" name="n_2aveValue【庁舎】&#10;一人当たり面積">
          <a:extLst>
            <a:ext uri="{FF2B5EF4-FFF2-40B4-BE49-F238E27FC236}">
              <a16:creationId xmlns:a16="http://schemas.microsoft.com/office/drawing/2014/main" id="{20AFD541-AC9A-4C5C-B2ED-48B978A602A9}"/>
            </a:ext>
          </a:extLst>
        </xdr:cNvPr>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50" name="n_3aveValue【庁舎】&#10;一人当たり面積">
          <a:extLst>
            <a:ext uri="{FF2B5EF4-FFF2-40B4-BE49-F238E27FC236}">
              <a16:creationId xmlns:a16="http://schemas.microsoft.com/office/drawing/2014/main" id="{7C8099E2-CE1C-4BF4-A5DA-E055EA51F121}"/>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51" name="n_4aveValue【庁舎】&#10;一人当たり面積">
          <a:extLst>
            <a:ext uri="{FF2B5EF4-FFF2-40B4-BE49-F238E27FC236}">
              <a16:creationId xmlns:a16="http://schemas.microsoft.com/office/drawing/2014/main" id="{F8C6A614-EE3B-4AE1-B0CD-7098CCB945E1}"/>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98533</xdr:rowOff>
    </xdr:from>
    <xdr:ext cx="469744" cy="259045"/>
    <xdr:sp macro="" textlink="">
      <xdr:nvSpPr>
        <xdr:cNvPr id="852" name="n_1mainValue【庁舎】&#10;一人当たり面積">
          <a:extLst>
            <a:ext uri="{FF2B5EF4-FFF2-40B4-BE49-F238E27FC236}">
              <a16:creationId xmlns:a16="http://schemas.microsoft.com/office/drawing/2014/main" id="{A14E6E54-7387-4EEB-BD49-2B270EC68812}"/>
            </a:ext>
          </a:extLst>
        </xdr:cNvPr>
        <xdr:cNvSpPr txBox="1"/>
      </xdr:nvSpPr>
      <xdr:spPr>
        <a:xfrm>
          <a:off x="210757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105064</xdr:rowOff>
    </xdr:from>
    <xdr:ext cx="469744" cy="259045"/>
    <xdr:sp macro="" textlink="">
      <xdr:nvSpPr>
        <xdr:cNvPr id="853" name="n_2mainValue【庁舎】&#10;一人当たり面積">
          <a:extLst>
            <a:ext uri="{FF2B5EF4-FFF2-40B4-BE49-F238E27FC236}">
              <a16:creationId xmlns:a16="http://schemas.microsoft.com/office/drawing/2014/main" id="{FBB8D765-847F-4BF6-B76F-1C3D90A11B95}"/>
            </a:ext>
          </a:extLst>
        </xdr:cNvPr>
        <xdr:cNvSpPr txBox="1"/>
      </xdr:nvSpPr>
      <xdr:spPr>
        <a:xfrm>
          <a:off x="201994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111596</xdr:rowOff>
    </xdr:from>
    <xdr:ext cx="469744" cy="259045"/>
    <xdr:sp macro="" textlink="">
      <xdr:nvSpPr>
        <xdr:cNvPr id="854" name="n_3mainValue【庁舎】&#10;一人当たり面積">
          <a:extLst>
            <a:ext uri="{FF2B5EF4-FFF2-40B4-BE49-F238E27FC236}">
              <a16:creationId xmlns:a16="http://schemas.microsoft.com/office/drawing/2014/main" id="{5ED0AE53-CA50-40AC-A6A1-DFE3BCAA822B}"/>
            </a:ext>
          </a:extLst>
        </xdr:cNvPr>
        <xdr:cNvSpPr txBox="1"/>
      </xdr:nvSpPr>
      <xdr:spPr>
        <a:xfrm>
          <a:off x="19310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855" name="n_4mainValue【庁舎】&#10;一人当たり面積">
          <a:extLst>
            <a:ext uri="{FF2B5EF4-FFF2-40B4-BE49-F238E27FC236}">
              <a16:creationId xmlns:a16="http://schemas.microsoft.com/office/drawing/2014/main" id="{1118534F-E801-46D0-B41C-F077F46D7E82}"/>
            </a:ext>
          </a:extLst>
        </xdr:cNvPr>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C580C74C-E36F-41D8-896D-B02F439ECB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8044B38B-748B-42B3-AD1E-1332C33E53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3846CB1D-91E2-4FCB-95B2-385F8F4670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市民会館（文化センター）、保健センター、一般廃棄物処理施設については、類似団体と比較して有形固定資産減価償却率が低く推移しており、緊急の施設改修等が発生しなければ今後しばらくは緩やかに上昇するものと考えられる。また、消防施設</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については、消防屯所の立替え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や駐車場の拡張等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有形固定資産減価償却率が減少した。一方で体育館の減価償却率に関しては、類似団体を上回りながら年々上昇している。これは施設の老朽化によるものであり、今後は公共施設等総合管理計画及び策定予定の個別施設計画をはじめ、人口動向や住民のニーズ等にも注視しながら優先順位を決めて適切な維持管理（点検・診断、耐震化、補修等）及び更新を行うとともに、必要に応じて全部及び一部除却、複合化・統合、転用等も含め、機能のあり方を検討し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大型の事業所等が所在していることによる税収が大きいため、財政力指数は類似団体平均を</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上回っているものの、近年はほぼ横ばいで推移している。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今後は、景気低迷や生産年齢人口の減に伴う税収の減少が考えられるため、さらなる歳入の確保に努める必要がある。</a:t>
          </a:r>
          <a:endParaRPr lang="ja-JP" altLang="ja-JP" sz="1400">
            <a:effectLst/>
          </a:endParaRPr>
        </a:p>
        <a:p>
          <a:r>
            <a:rPr kumimoji="1" lang="ja-JP" altLang="ja-JP" sz="1100">
              <a:solidFill>
                <a:schemeClr val="dk1"/>
              </a:solidFill>
              <a:effectLst/>
              <a:latin typeface="+mn-lt"/>
              <a:ea typeface="+mn-ea"/>
              <a:cs typeface="+mn-cs"/>
            </a:rPr>
            <a:t>　また、歳出においては、実施事業の必要性、緊急性、費用対効果等の観点から事業を峻別し、重点選別主義を徹底した上で計画的に歳出削減に取り組み、財政基盤の強化を図っていく。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162137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469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138006</xdr:rowOff>
    </xdr:from>
    <xdr:to>
      <xdr:col>19</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3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138006</xdr:rowOff>
    </xdr:from>
    <xdr:to>
      <xdr:col>15</xdr:col>
      <xdr:colOff>82550</xdr:colOff>
      <xdr:row>42</xdr:row>
      <xdr:rowOff>138006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3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129963</xdr:rowOff>
    </xdr:from>
    <xdr:to>
      <xdr:col>11</xdr:col>
      <xdr:colOff>31750</xdr:colOff>
      <xdr:row>42</xdr:row>
      <xdr:rowOff>138006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111337</xdr:rowOff>
    </xdr:from>
    <xdr:to>
      <xdr:col>23</xdr:col>
      <xdr:colOff>184150</xdr:colOff>
      <xdr:row>43</xdr:row>
      <xdr:rowOff>41487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127864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87206</xdr:rowOff>
    </xdr:from>
    <xdr:to>
      <xdr:col>15</xdr:col>
      <xdr:colOff>133350</xdr:colOff>
      <xdr:row>43</xdr:row>
      <xdr:rowOff>17356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27533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87206</xdr:rowOff>
    </xdr:from>
    <xdr:to>
      <xdr:col>11</xdr:col>
      <xdr:colOff>82550</xdr:colOff>
      <xdr:row>43</xdr:row>
      <xdr:rowOff>17356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27533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79163</xdr:rowOff>
    </xdr:from>
    <xdr:to>
      <xdr:col>7</xdr:col>
      <xdr:colOff>31750</xdr:colOff>
      <xdr:row>43</xdr:row>
      <xdr:rowOff>9313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19490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令和</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年度の経常収支比率は、対前年度比で</a:t>
          </a:r>
          <a:r>
            <a:rPr kumimoji="1" lang="en-US" altLang="ja-JP" sz="1100" baseline="0">
              <a:solidFill>
                <a:schemeClr val="dk1"/>
              </a:solidFill>
              <a:effectLst/>
              <a:latin typeface="+mn-lt"/>
              <a:ea typeface="+mn-ea"/>
              <a:cs typeface="+mn-cs"/>
            </a:rPr>
            <a:t>0.5</a:t>
          </a:r>
          <a:r>
            <a:rPr kumimoji="1" lang="ja-JP" altLang="ja-JP" sz="1100" baseline="0">
              <a:solidFill>
                <a:schemeClr val="dk1"/>
              </a:solidFill>
              <a:effectLst/>
              <a:latin typeface="+mn-lt"/>
              <a:ea typeface="+mn-ea"/>
              <a:cs typeface="+mn-cs"/>
            </a:rPr>
            <a:t>％減の</a:t>
          </a:r>
          <a:r>
            <a:rPr kumimoji="1" lang="en-US" altLang="ja-JP" sz="1100" baseline="0">
              <a:solidFill>
                <a:schemeClr val="dk1"/>
              </a:solidFill>
              <a:effectLst/>
              <a:latin typeface="+mn-lt"/>
              <a:ea typeface="+mn-ea"/>
              <a:cs typeface="+mn-cs"/>
            </a:rPr>
            <a:t>81.6</a:t>
          </a:r>
          <a:r>
            <a:rPr kumimoji="1" lang="ja-JP" altLang="ja-JP" sz="1100" baseline="0">
              <a:solidFill>
                <a:schemeClr val="dk1"/>
              </a:solidFill>
              <a:effectLst/>
              <a:latin typeface="+mn-lt"/>
              <a:ea typeface="+mn-ea"/>
              <a:cs typeface="+mn-cs"/>
            </a:rPr>
            <a:t>％となり、類似団体平均を</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％下回った。</a:t>
          </a:r>
          <a:r>
            <a:rPr kumimoji="1" lang="ja-JP" altLang="ja-JP" sz="1100" baseline="0">
              <a:solidFill>
                <a:sysClr val="windowText" lastClr="000000"/>
              </a:solidFill>
              <a:effectLst/>
              <a:latin typeface="+mn-lt"/>
              <a:ea typeface="+mn-ea"/>
              <a:cs typeface="+mn-cs"/>
            </a:rPr>
            <a:t>減少した要因としては</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一般財源の歳入増</a:t>
          </a:r>
          <a:r>
            <a:rPr kumimoji="1" lang="ja-JP" altLang="en-US" sz="1100" baseline="0">
              <a:solidFill>
                <a:sysClr val="windowText" lastClr="000000"/>
              </a:solidFill>
              <a:effectLst/>
              <a:latin typeface="+mn-lt"/>
              <a:ea typeface="+mn-ea"/>
              <a:cs typeface="+mn-cs"/>
            </a:rPr>
            <a:t>が挙げられ</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普通交付税、地方消費税交付金、法人事業税交付金の増が主なものであるが、いずれも国の動向によるものであり、市町村民税は大きく減となっている。また、</a:t>
          </a:r>
          <a:r>
            <a:rPr kumimoji="1" lang="ja-JP" altLang="ja-JP" sz="1100" baseline="0">
              <a:solidFill>
                <a:sysClr val="windowText" lastClr="000000"/>
              </a:solidFill>
              <a:effectLst/>
              <a:latin typeface="+mn-lt"/>
              <a:ea typeface="+mn-ea"/>
              <a:cs typeface="+mn-cs"/>
            </a:rPr>
            <a:t>公債費の割合が</a:t>
          </a:r>
          <a:r>
            <a:rPr kumimoji="1" lang="en-US" altLang="ja-JP" sz="1100" baseline="0">
              <a:solidFill>
                <a:sysClr val="windowText" lastClr="000000"/>
              </a:solidFill>
              <a:effectLst/>
              <a:latin typeface="+mn-lt"/>
              <a:ea typeface="+mn-ea"/>
              <a:cs typeface="+mn-cs"/>
            </a:rPr>
            <a:t>19.7</a:t>
          </a:r>
          <a:r>
            <a:rPr kumimoji="1" lang="ja-JP" altLang="ja-JP" sz="1100" baseline="0">
              <a:solidFill>
                <a:sysClr val="windowText" lastClr="000000"/>
              </a:solidFill>
              <a:effectLst/>
              <a:latin typeface="+mn-lt"/>
              <a:ea typeface="+mn-ea"/>
              <a:cs typeface="+mn-cs"/>
            </a:rPr>
            <a:t>％を占めて</a:t>
          </a:r>
          <a:r>
            <a:rPr kumimoji="1" lang="ja-JP" altLang="en-US" sz="1100" baseline="0">
              <a:solidFill>
                <a:sysClr val="windowText" lastClr="000000"/>
              </a:solidFill>
              <a:effectLst/>
              <a:latin typeface="+mn-lt"/>
              <a:ea typeface="+mn-ea"/>
              <a:cs typeface="+mn-cs"/>
            </a:rPr>
            <a:t>おり</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今後も高止まりの状況が続くものと</a:t>
          </a:r>
          <a:r>
            <a:rPr kumimoji="1" lang="ja-JP" altLang="ja-JP" sz="1100" baseline="0">
              <a:solidFill>
                <a:sysClr val="windowText" lastClr="000000"/>
              </a:solidFill>
              <a:effectLst/>
              <a:latin typeface="+mn-lt"/>
              <a:ea typeface="+mn-ea"/>
              <a:cs typeface="+mn-cs"/>
            </a:rPr>
            <a:t>考えられる。</a:t>
          </a:r>
          <a:endParaRPr lang="ja-JP" altLang="ja-JP" sz="1400">
            <a:solidFill>
              <a:sysClr val="windowText" lastClr="000000"/>
            </a:solidFill>
            <a:effectLst/>
          </a:endParaRPr>
        </a:p>
        <a:p>
          <a:r>
            <a:rPr kumimoji="1" lang="ja-JP" altLang="ja-JP" sz="1100" baseline="0">
              <a:solidFill>
                <a:schemeClr val="dk1"/>
              </a:solidFill>
              <a:effectLst/>
              <a:latin typeface="+mn-lt"/>
              <a:ea typeface="+mn-ea"/>
              <a:cs typeface="+mn-cs"/>
            </a:rPr>
            <a:t>　引き続き、すべての事務事業について点検や見直しを行いながら、さらなる合理化・適正化に努め、比率の改善に取り組んでいく必要がある。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59872</xdr:rowOff>
    </xdr:from>
    <xdr:to>
      <xdr:col>23</xdr:col>
      <xdr:colOff>133350</xdr:colOff>
      <xdr:row>60</xdr:row>
      <xdr:rowOff>117324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4687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117324</xdr:rowOff>
    </xdr:from>
    <xdr:to>
      <xdr:col>19</xdr:col>
      <xdr:colOff>133350</xdr:colOff>
      <xdr:row>65</xdr:row>
      <xdr:rowOff>144841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404324"/>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110369</xdr:rowOff>
    </xdr:from>
    <xdr:to>
      <xdr:col>15</xdr:col>
      <xdr:colOff>82550</xdr:colOff>
      <xdr:row>65</xdr:row>
      <xdr:rowOff>144841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2546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75898</xdr:rowOff>
    </xdr:from>
    <xdr:to>
      <xdr:col>11</xdr:col>
      <xdr:colOff>31750</xdr:colOff>
      <xdr:row>65</xdr:row>
      <xdr:rowOff>110369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201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25599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66524</xdr:rowOff>
    </xdr:from>
    <xdr:to>
      <xdr:col>19</xdr:col>
      <xdr:colOff>184150</xdr:colOff>
      <xdr:row>60</xdr:row>
      <xdr:rowOff>168124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94041</xdr:rowOff>
    </xdr:from>
    <xdr:to>
      <xdr:col>15</xdr:col>
      <xdr:colOff>133350</xdr:colOff>
      <xdr:row>66</xdr:row>
      <xdr:rowOff>24191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8968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59569</xdr:rowOff>
    </xdr:from>
    <xdr:to>
      <xdr:col>11</xdr:col>
      <xdr:colOff>82550</xdr:colOff>
      <xdr:row>65</xdr:row>
      <xdr:rowOff>161169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145946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25098</xdr:rowOff>
    </xdr:from>
    <xdr:to>
      <xdr:col>7</xdr:col>
      <xdr:colOff>31750</xdr:colOff>
      <xdr:row>65</xdr:row>
      <xdr:rowOff>126698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111475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5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年度の決算額は、対前年度比で</a:t>
          </a:r>
          <a:r>
            <a:rPr kumimoji="1" lang="en-US" altLang="ja-JP" sz="1100">
              <a:solidFill>
                <a:schemeClr val="dk1"/>
              </a:solidFill>
              <a:effectLst/>
              <a:latin typeface="+mn-lt"/>
              <a:ea typeface="+mn-ea"/>
              <a:cs typeface="+mn-cs"/>
            </a:rPr>
            <a:t>30,710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となった。主な要因は、物件費において、道路等側溝堆積物撤去・処理支援事業</a:t>
          </a:r>
          <a:r>
            <a:rPr kumimoji="1" lang="ja-JP" altLang="en-US" sz="1100">
              <a:solidFill>
                <a:schemeClr val="dk1"/>
              </a:solidFill>
              <a:effectLst/>
              <a:latin typeface="+mn-lt"/>
              <a:ea typeface="+mn-ea"/>
              <a:cs typeface="+mn-cs"/>
            </a:rPr>
            <a:t>の完了に伴い</a:t>
          </a:r>
          <a:r>
            <a:rPr kumimoji="1" lang="ja-JP" altLang="ja-JP" sz="1100">
              <a:solidFill>
                <a:schemeClr val="dk1"/>
              </a:solidFill>
              <a:effectLst/>
              <a:latin typeface="+mn-lt"/>
              <a:ea typeface="+mn-ea"/>
              <a:cs typeface="+mn-cs"/>
            </a:rPr>
            <a:t>委託料等が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したことによるものである。　　　　　　　　　　　　　　　　　　　　　</a:t>
          </a:r>
          <a:endParaRPr lang="ja-JP" altLang="ja-JP" sz="1400">
            <a:effectLst/>
          </a:endParaRPr>
        </a:p>
        <a:p>
          <a:r>
            <a:rPr kumimoji="1" lang="ja-JP" altLang="ja-JP" sz="1100">
              <a:solidFill>
                <a:schemeClr val="dk1"/>
              </a:solidFill>
              <a:effectLst/>
              <a:latin typeface="+mn-lt"/>
              <a:ea typeface="+mn-ea"/>
              <a:cs typeface="+mn-cs"/>
            </a:rPr>
            <a:t>　今後の方針としては、職員数の適正化等により人件費全体を管理しつつ、職員の適正な配置によって、より効果的・効率的な事業実施に努めるとともに、業務の民間委託等の検討を行うことにより、事業全体のコスト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50149</xdr:rowOff>
    </xdr:from>
    <xdr:to>
      <xdr:col>23</xdr:col>
      <xdr:colOff>133350</xdr:colOff>
      <xdr:row>81</xdr:row>
      <xdr:rowOff>156011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37599"/>
          <a:ext cx="838200" cy="10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81404</xdr:rowOff>
    </xdr:from>
    <xdr:to>
      <xdr:col>19</xdr:col>
      <xdr:colOff>133350</xdr:colOff>
      <xdr:row>81</xdr:row>
      <xdr:rowOff>156011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68854"/>
          <a:ext cx="889000" cy="7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29180</xdr:rowOff>
    </xdr:from>
    <xdr:to>
      <xdr:col>15</xdr:col>
      <xdr:colOff>82550</xdr:colOff>
      <xdr:row>81</xdr:row>
      <xdr:rowOff>81404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16630"/>
          <a:ext cx="889000" cy="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4122</xdr:rowOff>
    </xdr:from>
    <xdr:to>
      <xdr:col>11</xdr:col>
      <xdr:colOff>31750</xdr:colOff>
      <xdr:row>81</xdr:row>
      <xdr:rowOff>29180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91572"/>
          <a:ext cx="88900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170799</xdr:rowOff>
    </xdr:from>
    <xdr:to>
      <xdr:col>23</xdr:col>
      <xdr:colOff>184150</xdr:colOff>
      <xdr:row>81</xdr:row>
      <xdr:rowOff>100949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92076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0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105211</xdr:rowOff>
    </xdr:from>
    <xdr:to>
      <xdr:col>19</xdr:col>
      <xdr:colOff>184150</xdr:colOff>
      <xdr:row>82</xdr:row>
      <xdr:rowOff>35361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45538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61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30604</xdr:rowOff>
    </xdr:from>
    <xdr:to>
      <xdr:col>15</xdr:col>
      <xdr:colOff>133350</xdr:colOff>
      <xdr:row>81</xdr:row>
      <xdr:rowOff>132204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142381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8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149830</xdr:rowOff>
    </xdr:from>
    <xdr:to>
      <xdr:col>11</xdr:col>
      <xdr:colOff>82550</xdr:colOff>
      <xdr:row>81</xdr:row>
      <xdr:rowOff>79980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90157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124772</xdr:rowOff>
    </xdr:from>
    <xdr:to>
      <xdr:col>7</xdr:col>
      <xdr:colOff>31750</xdr:colOff>
      <xdr:row>81</xdr:row>
      <xdr:rowOff>54922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65099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0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年度以降ほぼ横ばいとなっているが、依然として類似団体平均及び全国町村平均よりも高い水準にある。今後も定員適正化計画による定員管理を行い、一層の給与適正化に努めていく。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144639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9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937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104422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071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人当たりの職員数は、定員適正化計画による定員管理を進めてきた結果、類似団体平均を下回る人数で推移している。</a:t>
          </a:r>
          <a:endParaRPr lang="ja-JP" altLang="ja-JP" sz="1400">
            <a:effectLst/>
          </a:endParaRPr>
        </a:p>
        <a:p>
          <a:r>
            <a:rPr kumimoji="1" lang="ja-JP" altLang="ja-JP" sz="1100">
              <a:solidFill>
                <a:schemeClr val="dk1"/>
              </a:solidFill>
              <a:effectLst/>
              <a:latin typeface="+mn-lt"/>
              <a:ea typeface="+mn-ea"/>
              <a:cs typeface="+mn-cs"/>
            </a:rPr>
            <a:t>　今後も定員適正化計画による定員管理を継続するとともに、民間委託等の事業のアウトソーシングも検討していく。また、職員の適正な配置によって、より効果的・効率的な事業実施に努め、行政サービスの水準の維持、向上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47474</xdr:rowOff>
    </xdr:from>
    <xdr:to>
      <xdr:col>81</xdr:col>
      <xdr:colOff>44450</xdr:colOff>
      <xdr:row>59</xdr:row>
      <xdr:rowOff>64709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163024"/>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47474</xdr:rowOff>
    </xdr:from>
    <xdr:to>
      <xdr:col>77</xdr:col>
      <xdr:colOff>44450</xdr:colOff>
      <xdr:row>59</xdr:row>
      <xdr:rowOff>75051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16302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75051</xdr:rowOff>
    </xdr:from>
    <xdr:to>
      <xdr:col>72</xdr:col>
      <xdr:colOff>203200</xdr:colOff>
      <xdr:row>59</xdr:row>
      <xdr:rowOff>94585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19060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75051</xdr:rowOff>
    </xdr:from>
    <xdr:to>
      <xdr:col>68</xdr:col>
      <xdr:colOff>152400</xdr:colOff>
      <xdr:row>59</xdr:row>
      <xdr:rowOff>94585</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19060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13909</xdr:rowOff>
    </xdr:from>
    <xdr:to>
      <xdr:col>81</xdr:col>
      <xdr:colOff>95250</xdr:colOff>
      <xdr:row>59</xdr:row>
      <xdr:rowOff>115509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30436</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997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168124</xdr:rowOff>
    </xdr:from>
    <xdr:to>
      <xdr:col>77</xdr:col>
      <xdr:colOff>95250</xdr:colOff>
      <xdr:row>59</xdr:row>
      <xdr:rowOff>98274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108451</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88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24251</xdr:rowOff>
    </xdr:from>
    <xdr:to>
      <xdr:col>73</xdr:col>
      <xdr:colOff>44450</xdr:colOff>
      <xdr:row>59</xdr:row>
      <xdr:rowOff>125851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136028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43785</xdr:rowOff>
    </xdr:from>
    <xdr:to>
      <xdr:col>68</xdr:col>
      <xdr:colOff>203200</xdr:colOff>
      <xdr:row>59</xdr:row>
      <xdr:rowOff>145385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155562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92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24251</xdr:rowOff>
    </xdr:from>
    <xdr:to>
      <xdr:col>64</xdr:col>
      <xdr:colOff>152400</xdr:colOff>
      <xdr:row>59</xdr:row>
      <xdr:rowOff>125851</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136028</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年度以降、防災・減災事業に加え、教育施設改修事業、辺地対策事業</a:t>
          </a:r>
          <a:r>
            <a:rPr kumimoji="1" lang="ja-JP" altLang="en-US" sz="1100">
              <a:solidFill>
                <a:schemeClr val="dk1"/>
              </a:solidFill>
              <a:effectLst/>
              <a:latin typeface="+mn-lt"/>
              <a:ea typeface="+mn-ea"/>
              <a:cs typeface="+mn-cs"/>
            </a:rPr>
            <a:t>、加えて令和元年度台風第</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号の災害復旧事業</a:t>
          </a:r>
          <a:r>
            <a:rPr kumimoji="1" lang="ja-JP" altLang="ja-JP" sz="1100">
              <a:solidFill>
                <a:schemeClr val="dk1"/>
              </a:solidFill>
              <a:effectLst/>
              <a:latin typeface="+mn-lt"/>
              <a:ea typeface="+mn-ea"/>
              <a:cs typeface="+mn-cs"/>
            </a:rPr>
            <a:t>等の地方債借入の元利償還が増加したことにより、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ヵ年平均実質公債費比率は</a:t>
          </a:r>
          <a:r>
            <a:rPr kumimoji="1" lang="ja-JP" altLang="en-US" sz="1100">
              <a:solidFill>
                <a:schemeClr val="dk1"/>
              </a:solidFill>
              <a:effectLst/>
              <a:latin typeface="+mn-lt"/>
              <a:ea typeface="+mn-ea"/>
              <a:cs typeface="+mn-cs"/>
            </a:rPr>
            <a:t>類似団体に比べ高い水準</a:t>
          </a:r>
          <a:r>
            <a:rPr kumimoji="1" lang="ja-JP" altLang="ja-JP" sz="1100">
              <a:solidFill>
                <a:schemeClr val="dk1"/>
              </a:solidFill>
              <a:effectLst/>
              <a:latin typeface="+mn-lt"/>
              <a:ea typeface="+mn-ea"/>
              <a:cs typeface="+mn-cs"/>
            </a:rPr>
            <a:t>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福島県平均、全国平均</a:t>
          </a:r>
          <a:r>
            <a:rPr kumimoji="1" lang="ja-JP" altLang="en-US" sz="1100">
              <a:solidFill>
                <a:schemeClr val="dk1"/>
              </a:solidFill>
              <a:effectLst/>
              <a:latin typeface="+mn-lt"/>
              <a:ea typeface="+mn-ea"/>
              <a:cs typeface="+mn-cs"/>
            </a:rPr>
            <a:t>と比しても、</a:t>
          </a:r>
          <a:r>
            <a:rPr kumimoji="1" lang="ja-JP" altLang="ja-JP" sz="1100">
              <a:solidFill>
                <a:schemeClr val="dk1"/>
              </a:solidFill>
              <a:effectLst/>
              <a:latin typeface="+mn-lt"/>
              <a:ea typeface="+mn-ea"/>
              <a:cs typeface="+mn-cs"/>
            </a:rPr>
            <a:t>いずれも大きく上回っている状況であるため、新規地方債の発行にあたっては、今後も各種財政指標を注視しながら計画的に借入を行うことが重要である。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33444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1941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33444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9313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1297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100330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04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将来負担比率が減少した要因としては、地方債残高や債務負担行為に基づく支出予定額、さらには公営企業債等繰入見込額等の減少、一方で充当可能基金の増加や標準財政規模の増加が挙げられる。</a:t>
          </a:r>
          <a:endParaRPr lang="ja-JP" altLang="ja-JP" sz="1400">
            <a:effectLst/>
          </a:endParaRPr>
        </a:p>
        <a:p>
          <a:r>
            <a:rPr kumimoji="1" lang="ja-JP" altLang="ja-JP" sz="1100">
              <a:solidFill>
                <a:schemeClr val="dk1"/>
              </a:solidFill>
              <a:effectLst/>
              <a:latin typeface="+mn-lt"/>
              <a:ea typeface="+mn-ea"/>
              <a:cs typeface="+mn-cs"/>
            </a:rPr>
            <a:t>　今後も重点選別主義を徹底しながら、計画的な地方債の発行や充当可能基金の活用によって、将来負担の軽減に努めていく。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124339</xdr:rowOff>
    </xdr:from>
    <xdr:to>
      <xdr:col>72</xdr:col>
      <xdr:colOff>203200</xdr:colOff>
      <xdr:row>15</xdr:row>
      <xdr:rowOff>28726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52463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28726</xdr:rowOff>
    </xdr:from>
    <xdr:to>
      <xdr:col>68</xdr:col>
      <xdr:colOff>152400</xdr:colOff>
      <xdr:row>15</xdr:row>
      <xdr:rowOff>127544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00476"/>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73539</xdr:rowOff>
    </xdr:from>
    <xdr:to>
      <xdr:col>73</xdr:col>
      <xdr:colOff>44450</xdr:colOff>
      <xdr:row>15</xdr:row>
      <xdr:rowOff>3689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13866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24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149376</xdr:rowOff>
    </xdr:from>
    <xdr:to>
      <xdr:col>68</xdr:col>
      <xdr:colOff>203200</xdr:colOff>
      <xdr:row>15</xdr:row>
      <xdr:rowOff>79526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64303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6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76744</xdr:rowOff>
    </xdr:from>
    <xdr:to>
      <xdr:col>64</xdr:col>
      <xdr:colOff>152400</xdr:colOff>
      <xdr:row>16</xdr:row>
      <xdr:rowOff>6894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163121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3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73767</xdr:rowOff>
    </xdr:from>
    <xdr:ext cx="9099176" cy="425758"/>
    <xdr:sp macro="" textlink="">
      <xdr:nvSpPr>
        <xdr:cNvPr id="477" name="テキスト ボックス 476">
          <a:extLst>
            <a:ext uri="{FF2B5EF4-FFF2-40B4-BE49-F238E27FC236}">
              <a16:creationId xmlns:a16="http://schemas.microsoft.com/office/drawing/2014/main" id="{C7C017B4-0616-4CF9-8DFC-C69D1EDD4513}"/>
            </a:ext>
          </a:extLst>
        </xdr:cNvPr>
        <xdr:cNvSpPr txBox="1"/>
      </xdr:nvSpPr>
      <xdr:spPr>
        <a:xfrm>
          <a:off x="758428" y="4562423"/>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a:t>
          </a:r>
          <a:r>
            <a:rPr kumimoji="1" lang="ja-JP" altLang="en-US" sz="1100">
              <a:solidFill>
                <a:schemeClr val="dk1"/>
              </a:solidFill>
              <a:effectLst/>
              <a:latin typeface="+mn-lt"/>
              <a:ea typeface="+mn-ea"/>
              <a:cs typeface="+mn-cs"/>
            </a:rPr>
            <a:t>会計年度任用職員の人件費が増加した一方で、任期の定めのない職員数が減となったことで、全体としては</a:t>
          </a:r>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％の減となった。</a:t>
          </a:r>
          <a:endParaRPr lang="ja-JP" altLang="ja-JP" sz="1400">
            <a:effectLst/>
          </a:endParaRPr>
        </a:p>
        <a:p>
          <a:r>
            <a:rPr kumimoji="1" lang="ja-JP" altLang="ja-JP" sz="1100">
              <a:solidFill>
                <a:schemeClr val="dk1"/>
              </a:solidFill>
              <a:effectLst/>
              <a:latin typeface="+mn-lt"/>
              <a:ea typeface="+mn-ea"/>
              <a:cs typeface="+mn-cs"/>
            </a:rPr>
            <a:t>　今後も類似団体及び福島県平均と同水準で推移できるよう、定員及び給与の適正化に努めていく。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490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29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72136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66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140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継続して行っている管理経費等の抑制により、物件費は対前年度比で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％減少し、類似団体平均値より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％低い水準となった。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今後も引き続き管理経費等の節減や事業の効率化に努め、事業全体のコスト削減を図っていく。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121285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4701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121285</xdr:rowOff>
    </xdr:from>
    <xdr:to>
      <xdr:col>78</xdr:col>
      <xdr:colOff>69850</xdr:colOff>
      <xdr:row>14</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521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138430</xdr:rowOff>
    </xdr:from>
    <xdr:to>
      <xdr:col>73</xdr:col>
      <xdr:colOff>180975</xdr:colOff>
      <xdr:row>14</xdr:row>
      <xdr:rowOff>155575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538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138430</xdr:rowOff>
    </xdr:from>
    <xdr:to>
      <xdr:col>69</xdr:col>
      <xdr:colOff>92075</xdr:colOff>
      <xdr:row>14</xdr:row>
      <xdr:rowOff>155575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38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70485</xdr:rowOff>
    </xdr:from>
    <xdr:to>
      <xdr:col>78</xdr:col>
      <xdr:colOff>120650</xdr:colOff>
      <xdr:row>15</xdr:row>
      <xdr:rowOff>635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10812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23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87630</xdr:rowOff>
    </xdr:from>
    <xdr:to>
      <xdr:col>74</xdr:col>
      <xdr:colOff>31750</xdr:colOff>
      <xdr:row>15</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27957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104775</xdr:rowOff>
    </xdr:from>
    <xdr:to>
      <xdr:col>69</xdr:col>
      <xdr:colOff>142875</xdr:colOff>
      <xdr:row>15</xdr:row>
      <xdr:rowOff>34925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45102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87630</xdr:rowOff>
    </xdr:from>
    <xdr:to>
      <xdr:col>65</xdr:col>
      <xdr:colOff>53975</xdr:colOff>
      <xdr:row>15</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扶助費については、児童手当費の減等により対前年度比で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％減少し、類似団体平均とほぼ同水準となった。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年度以降は微減傾向であるが、今後も引き続き各種手当等の内容精査を行い、適正化を図っていく。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823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その他の経費は、</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操出金の</a:t>
          </a:r>
          <a:r>
            <a:rPr kumimoji="1" lang="ja-JP" altLang="en-US" sz="1100">
              <a:solidFill>
                <a:schemeClr val="dk1"/>
              </a:solidFill>
              <a:effectLst/>
              <a:latin typeface="+mn-lt"/>
              <a:ea typeface="+mn-ea"/>
              <a:cs typeface="+mn-cs"/>
            </a:rPr>
            <a:t>いずれも前年から微増となったが、経常一般財源の増により、若干の減となった。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a:t>
          </a:r>
          <a:r>
            <a:rPr kumimoji="1" lang="ja-JP" altLang="en-US" sz="1100">
              <a:solidFill>
                <a:schemeClr val="dk1"/>
              </a:solidFill>
              <a:effectLst/>
              <a:latin typeface="+mn-lt"/>
              <a:ea typeface="+mn-ea"/>
              <a:cs typeface="+mn-cs"/>
            </a:rPr>
            <a:t>の比較では、</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％上回る状況であり、</a:t>
          </a:r>
          <a:r>
            <a:rPr kumimoji="1" lang="ja-JP" altLang="ja-JP" sz="1100">
              <a:solidFill>
                <a:schemeClr val="dk1"/>
              </a:solidFill>
              <a:effectLst/>
              <a:latin typeface="+mn-lt"/>
              <a:ea typeface="+mn-ea"/>
              <a:cs typeface="+mn-cs"/>
            </a:rPr>
            <a:t>引き続き、企業会計における料金の適正化や各会計のコスト削減を図り、繰出金の抑制に努めていく。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57</xdr:row>
      <xdr:rowOff>156935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896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58</xdr:row>
      <xdr:rowOff>83457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29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58</xdr:row>
      <xdr:rowOff>83457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02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83457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05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144434</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122662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経常経費の</a:t>
          </a:r>
          <a:r>
            <a:rPr kumimoji="1" lang="ja-JP" altLang="ja-JP" sz="1100">
              <a:solidFill>
                <a:schemeClr val="dk1"/>
              </a:solidFill>
              <a:effectLst/>
              <a:latin typeface="+mn-lt"/>
              <a:ea typeface="+mn-ea"/>
              <a:cs typeface="+mn-cs"/>
            </a:rPr>
            <a:t>東白衛生組合負担金</a:t>
          </a:r>
          <a:r>
            <a:rPr kumimoji="1" lang="ja-JP" altLang="en-US" sz="1100">
              <a:solidFill>
                <a:schemeClr val="dk1"/>
              </a:solidFill>
              <a:effectLst/>
              <a:latin typeface="+mn-lt"/>
              <a:ea typeface="+mn-ea"/>
              <a:cs typeface="+mn-cs"/>
            </a:rPr>
            <a:t>が増加したこと等により、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今後も定期的に補助金の効果検証を行い、費用対効果の低い事業の整理統合・縮小・廃止等により、補助金の適正化に努めていく。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87811</xdr:rowOff>
    </xdr:from>
    <xdr:to>
      <xdr:col>82</xdr:col>
      <xdr:colOff>107950</xdr:colOff>
      <xdr:row>35</xdr:row>
      <xdr:rowOff>60053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917111"/>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87811</xdr:rowOff>
    </xdr:from>
    <xdr:to>
      <xdr:col>78</xdr:col>
      <xdr:colOff>69850</xdr:colOff>
      <xdr:row>35</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917111"/>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33927</xdr:rowOff>
    </xdr:from>
    <xdr:to>
      <xdr:col>73</xdr:col>
      <xdr:colOff>180975</xdr:colOff>
      <xdr:row>35</xdr:row>
      <xdr:rowOff>138430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03467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33927</xdr:rowOff>
    </xdr:from>
    <xdr:to>
      <xdr:col>69</xdr:col>
      <xdr:colOff>92075</xdr:colOff>
      <xdr:row>35</xdr:row>
      <xdr:rowOff>99242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0346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9253</xdr:rowOff>
    </xdr:from>
    <xdr:to>
      <xdr:col>82</xdr:col>
      <xdr:colOff>158750</xdr:colOff>
      <xdr:row>35</xdr:row>
      <xdr:rowOff>110853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25780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37011</xdr:rowOff>
    </xdr:from>
    <xdr:to>
      <xdr:col>78</xdr:col>
      <xdr:colOff>120650</xdr:colOff>
      <xdr:row>34</xdr:row>
      <xdr:rowOff>138611</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8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148788</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63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154577</xdr:rowOff>
    </xdr:from>
    <xdr:to>
      <xdr:col>69</xdr:col>
      <xdr:colOff>142875</xdr:colOff>
      <xdr:row>35</xdr:row>
      <xdr:rowOff>84727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94904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48442</xdr:rowOff>
    </xdr:from>
    <xdr:to>
      <xdr:col>65</xdr:col>
      <xdr:colOff>53975</xdr:colOff>
      <xdr:row>35</xdr:row>
      <xdr:rowOff>150042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160219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公債費は、昨年度とほぼ横ばいであるが、辺地対策事業等の地方債借入の元利償還増加に伴って年々上昇傾向にあり、令和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年度も類似団体の平均を大幅に上回る水準となった。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東日本大震災関連の災害復旧関連事業の償還額が減少する一方、</a:t>
          </a:r>
          <a:r>
            <a:rPr kumimoji="1" lang="ja-JP" altLang="ja-JP" sz="1100">
              <a:solidFill>
                <a:schemeClr val="dk1"/>
              </a:solidFill>
              <a:effectLst/>
              <a:latin typeface="+mn-lt"/>
              <a:ea typeface="+mn-ea"/>
              <a:cs typeface="+mn-cs"/>
            </a:rPr>
            <a:t>令和元年度台風</a:t>
          </a:r>
          <a:r>
            <a:rPr kumimoji="1" lang="ja-JP" altLang="en-US"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号災害の償還が</a:t>
          </a:r>
          <a:r>
            <a:rPr kumimoji="1" lang="ja-JP" altLang="en-US" sz="1100">
              <a:solidFill>
                <a:schemeClr val="dk1"/>
              </a:solidFill>
              <a:effectLst/>
              <a:latin typeface="+mn-lt"/>
              <a:ea typeface="+mn-ea"/>
              <a:cs typeface="+mn-cs"/>
            </a:rPr>
            <a:t>本格的に</a:t>
          </a:r>
          <a:r>
            <a:rPr kumimoji="1" lang="ja-JP" altLang="ja-JP" sz="1100">
              <a:solidFill>
                <a:schemeClr val="dk1"/>
              </a:solidFill>
              <a:effectLst/>
              <a:latin typeface="+mn-lt"/>
              <a:ea typeface="+mn-ea"/>
              <a:cs typeface="+mn-cs"/>
            </a:rPr>
            <a:t>始まるため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高止まりの状況が続く見込みであり</a:t>
          </a:r>
          <a:r>
            <a:rPr kumimoji="1" lang="ja-JP" altLang="ja-JP" sz="1100">
              <a:solidFill>
                <a:schemeClr val="dk1"/>
              </a:solidFill>
              <a:effectLst/>
              <a:latin typeface="+mn-lt"/>
              <a:ea typeface="+mn-ea"/>
              <a:cs typeface="+mn-cs"/>
            </a:rPr>
            <a:t>、計画的な償還に加え充当可能基金の活用も検討し、適正管理に努めていく。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113285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4818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131572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131572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94996</xdr:rowOff>
    </xdr:from>
    <xdr:to>
      <xdr:col>11</xdr:col>
      <xdr:colOff>9525</xdr:colOff>
      <xdr:row>78</xdr:row>
      <xdr:rowOff>117856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468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年度以降横ばいで推移してきたが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人件費及び補助費等の減少が大きく、</a:t>
          </a:r>
          <a:r>
            <a:rPr kumimoji="1" lang="ja-JP" altLang="en-US" sz="1100">
              <a:solidFill>
                <a:schemeClr val="dk1"/>
              </a:solidFill>
              <a:effectLst/>
              <a:latin typeface="+mn-lt"/>
              <a:ea typeface="+mn-ea"/>
              <a:cs typeface="+mn-cs"/>
            </a:rPr>
            <a:t>令和３年度においても同様の傾向となり、</a:t>
          </a:r>
          <a:r>
            <a:rPr kumimoji="1" lang="ja-JP" altLang="ja-JP" sz="1100">
              <a:solidFill>
                <a:schemeClr val="dk1"/>
              </a:solidFill>
              <a:effectLst/>
              <a:latin typeface="+mn-lt"/>
              <a:ea typeface="+mn-ea"/>
              <a:cs typeface="+mn-cs"/>
            </a:rPr>
            <a:t>類似団体平均及び福島県平均をともに大きく下回る結果となった。</a:t>
          </a:r>
          <a:endParaRPr lang="ja-JP" altLang="ja-JP" sz="1400">
            <a:effectLst/>
          </a:endParaRPr>
        </a:p>
        <a:p>
          <a:r>
            <a:rPr kumimoji="1" lang="ja-JP" altLang="ja-JP" sz="1100">
              <a:solidFill>
                <a:schemeClr val="dk1"/>
              </a:solidFill>
              <a:effectLst/>
              <a:latin typeface="+mn-lt"/>
              <a:ea typeface="+mn-ea"/>
              <a:cs typeface="+mn-cs"/>
            </a:rPr>
            <a:t>　しかし、これは一時的な要因であり、今後も事業の効果を検証しながら、すべての事業の経費節減に努め、さらなる適正化、合理化を図っていく。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156718</xdr:rowOff>
    </xdr:from>
    <xdr:to>
      <xdr:col>82</xdr:col>
      <xdr:colOff>107950</xdr:colOff>
      <xdr:row>74</xdr:row>
      <xdr:rowOff>12700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6725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75</xdr:row>
      <xdr:rowOff>170435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00000"/>
          <a:ext cx="8890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75</xdr:row>
      <xdr:rowOff>170435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29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8128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29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105918</xdr:rowOff>
    </xdr:from>
    <xdr:to>
      <xdr:col>82</xdr:col>
      <xdr:colOff>158750</xdr:colOff>
      <xdr:row>74</xdr:row>
      <xdr:rowOff>36068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122445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46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133350</xdr:rowOff>
    </xdr:from>
    <xdr:to>
      <xdr:col>78</xdr:col>
      <xdr:colOff>120650</xdr:colOff>
      <xdr:row>74</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73677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13180</xdr:rowOff>
    </xdr:from>
    <xdr:to>
      <xdr:col>29</xdr:col>
      <xdr:colOff>127000</xdr:colOff>
      <xdr:row>18</xdr:row>
      <xdr:rowOff>59243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6905"/>
          <a:ext cx="6477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50015</xdr:rowOff>
    </xdr:from>
    <xdr:to>
      <xdr:col>26</xdr:col>
      <xdr:colOff>50800</xdr:colOff>
      <xdr:row>18</xdr:row>
      <xdr:rowOff>59243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83740"/>
          <a:ext cx="698500" cy="9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50015</xdr:rowOff>
    </xdr:from>
    <xdr:to>
      <xdr:col>22</xdr:col>
      <xdr:colOff>114300</xdr:colOff>
      <xdr:row>18</xdr:row>
      <xdr:rowOff>89083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3740"/>
          <a:ext cx="698500" cy="3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89083</xdr:rowOff>
    </xdr:from>
    <xdr:to>
      <xdr:col>18</xdr:col>
      <xdr:colOff>177800</xdr:colOff>
      <xdr:row>18</xdr:row>
      <xdr:rowOff>117064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2808"/>
          <a:ext cx="698500" cy="2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133830</xdr:rowOff>
    </xdr:from>
    <xdr:to>
      <xdr:col>29</xdr:col>
      <xdr:colOff>177800</xdr:colOff>
      <xdr:row>18</xdr:row>
      <xdr:rowOff>63980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9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105907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8443</xdr:rowOff>
    </xdr:from>
    <xdr:to>
      <xdr:col>26</xdr:col>
      <xdr:colOff>101600</xdr:colOff>
      <xdr:row>18</xdr:row>
      <xdr:rowOff>110043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94820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8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170665</xdr:rowOff>
    </xdr:from>
    <xdr:to>
      <xdr:col>22</xdr:col>
      <xdr:colOff>165100</xdr:colOff>
      <xdr:row>18</xdr:row>
      <xdr:rowOff>100815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85592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38283</xdr:rowOff>
    </xdr:from>
    <xdr:to>
      <xdr:col>19</xdr:col>
      <xdr:colOff>38100</xdr:colOff>
      <xdr:row>18</xdr:row>
      <xdr:rowOff>139883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124660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66264</xdr:rowOff>
    </xdr:from>
    <xdr:to>
      <xdr:col>15</xdr:col>
      <xdr:colOff>101600</xdr:colOff>
      <xdr:row>18</xdr:row>
      <xdr:rowOff>167863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998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152640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234976</xdr:rowOff>
    </xdr:from>
    <xdr:to>
      <xdr:col>29</xdr:col>
      <xdr:colOff>127000</xdr:colOff>
      <xdr:row>35</xdr:row>
      <xdr:rowOff>288125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45326"/>
          <a:ext cx="647700" cy="53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288125</xdr:rowOff>
    </xdr:from>
    <xdr:to>
      <xdr:col>26</xdr:col>
      <xdr:colOff>50800</xdr:colOff>
      <xdr:row>35</xdr:row>
      <xdr:rowOff>300469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98475"/>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292888</xdr:rowOff>
    </xdr:from>
    <xdr:to>
      <xdr:col>22</xdr:col>
      <xdr:colOff>114300</xdr:colOff>
      <xdr:row>35</xdr:row>
      <xdr:rowOff>300469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03238"/>
          <a:ext cx="698500" cy="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292888</xdr:rowOff>
    </xdr:from>
    <xdr:to>
      <xdr:col>18</xdr:col>
      <xdr:colOff>177800</xdr:colOff>
      <xdr:row>36</xdr:row>
      <xdr:rowOff>57524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03238"/>
          <a:ext cx="698500" cy="10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184176</xdr:rowOff>
    </xdr:from>
    <xdr:to>
      <xdr:col>29</xdr:col>
      <xdr:colOff>177800</xdr:colOff>
      <xdr:row>35</xdr:row>
      <xdr:rowOff>285776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94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29253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3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237325</xdr:rowOff>
    </xdr:from>
    <xdr:to>
      <xdr:col>26</xdr:col>
      <xdr:colOff>101600</xdr:colOff>
      <xdr:row>35</xdr:row>
      <xdr:rowOff>338925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6202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249669</xdr:rowOff>
    </xdr:from>
    <xdr:to>
      <xdr:col>22</xdr:col>
      <xdr:colOff>165100</xdr:colOff>
      <xdr:row>36</xdr:row>
      <xdr:rowOff>8369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6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2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242088</xdr:rowOff>
    </xdr:from>
    <xdr:to>
      <xdr:col>19</xdr:col>
      <xdr:colOff>38100</xdr:colOff>
      <xdr:row>36</xdr:row>
      <xdr:rowOff>788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5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10965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2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6724</xdr:rowOff>
    </xdr:from>
    <xdr:to>
      <xdr:col>15</xdr:col>
      <xdr:colOff>101600</xdr:colOff>
      <xdr:row>36</xdr:row>
      <xdr:rowOff>108324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5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118501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2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88557</xdr:rowOff>
    </xdr:from>
    <xdr:to>
      <xdr:col>24</xdr:col>
      <xdr:colOff>63500</xdr:colOff>
      <xdr:row>37</xdr:row>
      <xdr:rowOff>111608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32207"/>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111608</xdr:rowOff>
    </xdr:from>
    <xdr:to>
      <xdr:col>19</xdr:col>
      <xdr:colOff>177800</xdr:colOff>
      <xdr:row>37</xdr:row>
      <xdr:rowOff>127089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5258"/>
          <a:ext cx="8890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127089</xdr:rowOff>
    </xdr:from>
    <xdr:to>
      <xdr:col>15</xdr:col>
      <xdr:colOff>50800</xdr:colOff>
      <xdr:row>37</xdr:row>
      <xdr:rowOff>139205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0739"/>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139205</xdr:rowOff>
    </xdr:from>
    <xdr:to>
      <xdr:col>10</xdr:col>
      <xdr:colOff>114300</xdr:colOff>
      <xdr:row>38</xdr:row>
      <xdr:rowOff>41389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2855"/>
          <a:ext cx="889000" cy="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37757</xdr:rowOff>
    </xdr:from>
    <xdr:to>
      <xdr:col>24</xdr:col>
      <xdr:colOff>114300</xdr:colOff>
      <xdr:row>37</xdr:row>
      <xdr:rowOff>139357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16184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60808</xdr:rowOff>
    </xdr:from>
    <xdr:to>
      <xdr:col>20</xdr:col>
      <xdr:colOff>38100</xdr:colOff>
      <xdr:row>37</xdr:row>
      <xdr:rowOff>162407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44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153535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76289</xdr:rowOff>
    </xdr:from>
    <xdr:to>
      <xdr:col>15</xdr:col>
      <xdr:colOff>101600</xdr:colOff>
      <xdr:row>38</xdr:row>
      <xdr:rowOff>6438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99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169016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88405</xdr:rowOff>
    </xdr:from>
    <xdr:to>
      <xdr:col>10</xdr:col>
      <xdr:colOff>165100</xdr:colOff>
      <xdr:row>38</xdr:row>
      <xdr:rowOff>18555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162039</xdr:rowOff>
    </xdr:from>
    <xdr:to>
      <xdr:col>6</xdr:col>
      <xdr:colOff>38100</xdr:colOff>
      <xdr:row>38</xdr:row>
      <xdr:rowOff>92189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83316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162711</xdr:rowOff>
    </xdr:from>
    <xdr:to>
      <xdr:col>24</xdr:col>
      <xdr:colOff>63500</xdr:colOff>
      <xdr:row>56</xdr:row>
      <xdr:rowOff>144985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92461"/>
          <a:ext cx="838200" cy="15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162711</xdr:rowOff>
    </xdr:from>
    <xdr:to>
      <xdr:col>19</xdr:col>
      <xdr:colOff>177800</xdr:colOff>
      <xdr:row>56</xdr:row>
      <xdr:rowOff>81832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92461"/>
          <a:ext cx="889000" cy="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81832</xdr:rowOff>
    </xdr:from>
    <xdr:to>
      <xdr:col>15</xdr:col>
      <xdr:colOff>50800</xdr:colOff>
      <xdr:row>56</xdr:row>
      <xdr:rowOff>132280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83032"/>
          <a:ext cx="889000" cy="5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132280</xdr:rowOff>
    </xdr:from>
    <xdr:to>
      <xdr:col>10</xdr:col>
      <xdr:colOff>114300</xdr:colOff>
      <xdr:row>56</xdr:row>
      <xdr:rowOff>145035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33480"/>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94185</xdr:rowOff>
    </xdr:from>
    <xdr:to>
      <xdr:col>24</xdr:col>
      <xdr:colOff>114300</xdr:colOff>
      <xdr:row>57</xdr:row>
      <xdr:rowOff>24335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9112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111911</xdr:rowOff>
    </xdr:from>
    <xdr:to>
      <xdr:col>20</xdr:col>
      <xdr:colOff>38100</xdr:colOff>
      <xdr:row>56</xdr:row>
      <xdr:rowOff>42061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58588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31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31032</xdr:rowOff>
    </xdr:from>
    <xdr:to>
      <xdr:col>15</xdr:col>
      <xdr:colOff>101600</xdr:colOff>
      <xdr:row>56</xdr:row>
      <xdr:rowOff>132632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123759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2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81480</xdr:rowOff>
    </xdr:from>
    <xdr:to>
      <xdr:col>10</xdr:col>
      <xdr:colOff>165100</xdr:colOff>
      <xdr:row>57</xdr:row>
      <xdr:rowOff>11630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2757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7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94235</xdr:rowOff>
    </xdr:from>
    <xdr:to>
      <xdr:col>6</xdr:col>
      <xdr:colOff>38100</xdr:colOff>
      <xdr:row>57</xdr:row>
      <xdr:rowOff>24385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15512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8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79967</xdr:rowOff>
    </xdr:from>
    <xdr:to>
      <xdr:col>24</xdr:col>
      <xdr:colOff>63500</xdr:colOff>
      <xdr:row>78</xdr:row>
      <xdr:rowOff>90345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53067"/>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90345</xdr:rowOff>
    </xdr:from>
    <xdr:to>
      <xdr:col>19</xdr:col>
      <xdr:colOff>177800</xdr:colOff>
      <xdr:row>78</xdr:row>
      <xdr:rowOff>94917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634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91511</xdr:rowOff>
    </xdr:from>
    <xdr:to>
      <xdr:col>15</xdr:col>
      <xdr:colOff>50800</xdr:colOff>
      <xdr:row>78</xdr:row>
      <xdr:rowOff>94917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64611"/>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78344</xdr:rowOff>
    </xdr:from>
    <xdr:to>
      <xdr:col>10</xdr:col>
      <xdr:colOff>114300</xdr:colOff>
      <xdr:row>78</xdr:row>
      <xdr:rowOff>91511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51444"/>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29167</xdr:rowOff>
    </xdr:from>
    <xdr:to>
      <xdr:col>24</xdr:col>
      <xdr:colOff>114300</xdr:colOff>
      <xdr:row>78</xdr:row>
      <xdr:rowOff>130767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115544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1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39545</xdr:rowOff>
    </xdr:from>
    <xdr:to>
      <xdr:col>20</xdr:col>
      <xdr:colOff>38100</xdr:colOff>
      <xdr:row>78</xdr:row>
      <xdr:rowOff>141145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132272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0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44117</xdr:rowOff>
    </xdr:from>
    <xdr:to>
      <xdr:col>15</xdr:col>
      <xdr:colOff>101600</xdr:colOff>
      <xdr:row>78</xdr:row>
      <xdr:rowOff>145717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136844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0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40711</xdr:rowOff>
    </xdr:from>
    <xdr:to>
      <xdr:col>10</xdr:col>
      <xdr:colOff>165100</xdr:colOff>
      <xdr:row>78</xdr:row>
      <xdr:rowOff>142311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133438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0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27544</xdr:rowOff>
    </xdr:from>
    <xdr:to>
      <xdr:col>6</xdr:col>
      <xdr:colOff>38100</xdr:colOff>
      <xdr:row>78</xdr:row>
      <xdr:rowOff>129144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120271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29070</xdr:rowOff>
    </xdr:from>
    <xdr:to>
      <xdr:col>24</xdr:col>
      <xdr:colOff>63500</xdr:colOff>
      <xdr:row>96</xdr:row>
      <xdr:rowOff>150571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16820"/>
          <a:ext cx="838200" cy="29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140715</xdr:rowOff>
    </xdr:from>
    <xdr:to>
      <xdr:col>19</xdr:col>
      <xdr:colOff>177800</xdr:colOff>
      <xdr:row>96</xdr:row>
      <xdr:rowOff>150571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99915"/>
          <a:ext cx="8890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140715</xdr:rowOff>
    </xdr:from>
    <xdr:to>
      <xdr:col>15</xdr:col>
      <xdr:colOff>50800</xdr:colOff>
      <xdr:row>96</xdr:row>
      <xdr:rowOff>142900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9991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98858</xdr:rowOff>
    </xdr:from>
    <xdr:to>
      <xdr:col>10</xdr:col>
      <xdr:colOff>114300</xdr:colOff>
      <xdr:row>96</xdr:row>
      <xdr:rowOff>142900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58058"/>
          <a:ext cx="889000" cy="4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149720</xdr:rowOff>
    </xdr:from>
    <xdr:to>
      <xdr:col>24</xdr:col>
      <xdr:colOff>114300</xdr:colOff>
      <xdr:row>95</xdr:row>
      <xdr:rowOff>79870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1147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99771</xdr:rowOff>
    </xdr:from>
    <xdr:to>
      <xdr:col>20</xdr:col>
      <xdr:colOff>38100</xdr:colOff>
      <xdr:row>97</xdr:row>
      <xdr:rowOff>29921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21048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89915</xdr:rowOff>
    </xdr:from>
    <xdr:to>
      <xdr:col>15</xdr:col>
      <xdr:colOff>101600</xdr:colOff>
      <xdr:row>97</xdr:row>
      <xdr:rowOff>20065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36592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32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92100</xdr:rowOff>
    </xdr:from>
    <xdr:to>
      <xdr:col>10</xdr:col>
      <xdr:colOff>165100</xdr:colOff>
      <xdr:row>97</xdr:row>
      <xdr:rowOff>22250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38777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48058</xdr:rowOff>
    </xdr:from>
    <xdr:to>
      <xdr:col>6</xdr:col>
      <xdr:colOff>38100</xdr:colOff>
      <xdr:row>96</xdr:row>
      <xdr:rowOff>149658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166185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80045</xdr:rowOff>
    </xdr:from>
    <xdr:to>
      <xdr:col>55</xdr:col>
      <xdr:colOff>0</xdr:colOff>
      <xdr:row>36</xdr:row>
      <xdr:rowOff>145959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37895"/>
          <a:ext cx="838200" cy="5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80045</xdr:rowOff>
    </xdr:from>
    <xdr:to>
      <xdr:col>50</xdr:col>
      <xdr:colOff>114300</xdr:colOff>
      <xdr:row>36</xdr:row>
      <xdr:rowOff>98301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737895"/>
          <a:ext cx="889000" cy="5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98301</xdr:rowOff>
    </xdr:from>
    <xdr:to>
      <xdr:col>45</xdr:col>
      <xdr:colOff>177800</xdr:colOff>
      <xdr:row>36</xdr:row>
      <xdr:rowOff>146782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70501"/>
          <a:ext cx="889000" cy="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146782</xdr:rowOff>
    </xdr:from>
    <xdr:to>
      <xdr:col>41</xdr:col>
      <xdr:colOff>50800</xdr:colOff>
      <xdr:row>37</xdr:row>
      <xdr:rowOff>8863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18982"/>
          <a:ext cx="889000" cy="3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95159</xdr:rowOff>
    </xdr:from>
    <xdr:to>
      <xdr:col>55</xdr:col>
      <xdr:colOff>50800</xdr:colOff>
      <xdr:row>37</xdr:row>
      <xdr:rowOff>25309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73586</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29245</xdr:rowOff>
    </xdr:from>
    <xdr:to>
      <xdr:col>50</xdr:col>
      <xdr:colOff>165100</xdr:colOff>
      <xdr:row>33</xdr:row>
      <xdr:rowOff>130845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6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121972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77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47501</xdr:rowOff>
    </xdr:from>
    <xdr:to>
      <xdr:col>46</xdr:col>
      <xdr:colOff>38100</xdr:colOff>
      <xdr:row>36</xdr:row>
      <xdr:rowOff>149101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140228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1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95982</xdr:rowOff>
    </xdr:from>
    <xdr:to>
      <xdr:col>41</xdr:col>
      <xdr:colOff>101600</xdr:colOff>
      <xdr:row>37</xdr:row>
      <xdr:rowOff>26132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17259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6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129513</xdr:rowOff>
    </xdr:from>
    <xdr:to>
      <xdr:col>36</xdr:col>
      <xdr:colOff>165100</xdr:colOff>
      <xdr:row>37</xdr:row>
      <xdr:rowOff>59663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0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50790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55001</xdr:rowOff>
    </xdr:from>
    <xdr:to>
      <xdr:col>55</xdr:col>
      <xdr:colOff>0</xdr:colOff>
      <xdr:row>58</xdr:row>
      <xdr:rowOff>84268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99101"/>
          <a:ext cx="838200" cy="2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84268</xdr:rowOff>
    </xdr:from>
    <xdr:to>
      <xdr:col>50</xdr:col>
      <xdr:colOff>114300</xdr:colOff>
      <xdr:row>58</xdr:row>
      <xdr:rowOff>105253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28368"/>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105253</xdr:rowOff>
    </xdr:from>
    <xdr:to>
      <xdr:col>45</xdr:col>
      <xdr:colOff>177800</xdr:colOff>
      <xdr:row>58</xdr:row>
      <xdr:rowOff>126295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49353"/>
          <a:ext cx="8890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35204</xdr:rowOff>
    </xdr:from>
    <xdr:to>
      <xdr:col>41</xdr:col>
      <xdr:colOff>50800</xdr:colOff>
      <xdr:row>58</xdr:row>
      <xdr:rowOff>126295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79304"/>
          <a:ext cx="889000" cy="9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4201</xdr:rowOff>
    </xdr:from>
    <xdr:to>
      <xdr:col>55</xdr:col>
      <xdr:colOff>50800</xdr:colOff>
      <xdr:row>58</xdr:row>
      <xdr:rowOff>105801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4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154078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2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33468</xdr:rowOff>
    </xdr:from>
    <xdr:to>
      <xdr:col>50</xdr:col>
      <xdr:colOff>165100</xdr:colOff>
      <xdr:row>58</xdr:row>
      <xdr:rowOff>135068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126195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54453</xdr:rowOff>
    </xdr:from>
    <xdr:to>
      <xdr:col>46</xdr:col>
      <xdr:colOff>38100</xdr:colOff>
      <xdr:row>58</xdr:row>
      <xdr:rowOff>156053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9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147180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9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75495</xdr:rowOff>
    </xdr:from>
    <xdr:to>
      <xdr:col>41</xdr:col>
      <xdr:colOff>101600</xdr:colOff>
      <xdr:row>59</xdr:row>
      <xdr:rowOff>5645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168222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1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155854</xdr:rowOff>
    </xdr:from>
    <xdr:to>
      <xdr:col>36</xdr:col>
      <xdr:colOff>165100</xdr:colOff>
      <xdr:row>58</xdr:row>
      <xdr:rowOff>86004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77131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28487</xdr:rowOff>
    </xdr:from>
    <xdr:to>
      <xdr:col>55</xdr:col>
      <xdr:colOff>0</xdr:colOff>
      <xdr:row>78</xdr:row>
      <xdr:rowOff>35847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01587"/>
          <a:ext cx="8382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35847</xdr:rowOff>
    </xdr:from>
    <xdr:to>
      <xdr:col>50</xdr:col>
      <xdr:colOff>114300</xdr:colOff>
      <xdr:row>78</xdr:row>
      <xdr:rowOff>49022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08947"/>
          <a:ext cx="889000" cy="1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49022</xdr:rowOff>
    </xdr:from>
    <xdr:to>
      <xdr:col>45</xdr:col>
      <xdr:colOff>177800</xdr:colOff>
      <xdr:row>78</xdr:row>
      <xdr:rowOff>130426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22122"/>
          <a:ext cx="889000" cy="8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118912</xdr:rowOff>
    </xdr:from>
    <xdr:to>
      <xdr:col>41</xdr:col>
      <xdr:colOff>50800</xdr:colOff>
      <xdr:row>78</xdr:row>
      <xdr:rowOff>130426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2012"/>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149137</xdr:rowOff>
    </xdr:from>
    <xdr:to>
      <xdr:col>55</xdr:col>
      <xdr:colOff>50800</xdr:colOff>
      <xdr:row>78</xdr:row>
      <xdr:rowOff>79287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156497</xdr:rowOff>
    </xdr:from>
    <xdr:to>
      <xdr:col>50</xdr:col>
      <xdr:colOff>165100</xdr:colOff>
      <xdr:row>78</xdr:row>
      <xdr:rowOff>86647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77774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5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169672</xdr:rowOff>
    </xdr:from>
    <xdr:to>
      <xdr:col>46</xdr:col>
      <xdr:colOff>38100</xdr:colOff>
      <xdr:row>78</xdr:row>
      <xdr:rowOff>99822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90949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79626</xdr:rowOff>
    </xdr:from>
    <xdr:to>
      <xdr:col>41</xdr:col>
      <xdr:colOff>101600</xdr:colOff>
      <xdr:row>79</xdr:row>
      <xdr:rowOff>9776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903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68112</xdr:rowOff>
    </xdr:from>
    <xdr:to>
      <xdr:col>36</xdr:col>
      <xdr:colOff>165100</xdr:colOff>
      <xdr:row>78</xdr:row>
      <xdr:rowOff>169712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160839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70121</xdr:rowOff>
    </xdr:from>
    <xdr:to>
      <xdr:col>55</xdr:col>
      <xdr:colOff>0</xdr:colOff>
      <xdr:row>98</xdr:row>
      <xdr:rowOff>130133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72221"/>
          <a:ext cx="838200" cy="6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130133</xdr:rowOff>
    </xdr:from>
    <xdr:to>
      <xdr:col>50</xdr:col>
      <xdr:colOff>114300</xdr:colOff>
      <xdr:row>98</xdr:row>
      <xdr:rowOff>131006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32233"/>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106122</xdr:rowOff>
    </xdr:from>
    <xdr:to>
      <xdr:col>45</xdr:col>
      <xdr:colOff>177800</xdr:colOff>
      <xdr:row>98</xdr:row>
      <xdr:rowOff>131006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08222"/>
          <a:ext cx="8890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44636</xdr:rowOff>
    </xdr:from>
    <xdr:to>
      <xdr:col>41</xdr:col>
      <xdr:colOff>50800</xdr:colOff>
      <xdr:row>98</xdr:row>
      <xdr:rowOff>106122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46736"/>
          <a:ext cx="889000" cy="6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19321</xdr:rowOff>
    </xdr:from>
    <xdr:to>
      <xdr:col>55</xdr:col>
      <xdr:colOff>50800</xdr:colOff>
      <xdr:row>98</xdr:row>
      <xdr:rowOff>120921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79333</xdr:rowOff>
    </xdr:from>
    <xdr:to>
      <xdr:col>50</xdr:col>
      <xdr:colOff>165100</xdr:colOff>
      <xdr:row>99</xdr:row>
      <xdr:rowOff>9483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7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80206</xdr:rowOff>
    </xdr:from>
    <xdr:to>
      <xdr:col>46</xdr:col>
      <xdr:colOff>38100</xdr:colOff>
      <xdr:row>99</xdr:row>
      <xdr:rowOff>10356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55322</xdr:rowOff>
    </xdr:from>
    <xdr:to>
      <xdr:col>41</xdr:col>
      <xdr:colOff>101600</xdr:colOff>
      <xdr:row>98</xdr:row>
      <xdr:rowOff>156922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148049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165286</xdr:rowOff>
    </xdr:from>
    <xdr:to>
      <xdr:col>36</xdr:col>
      <xdr:colOff>165100</xdr:colOff>
      <xdr:row>98</xdr:row>
      <xdr:rowOff>95436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86563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118489</xdr:rowOff>
    </xdr:from>
    <xdr:to>
      <xdr:col>85</xdr:col>
      <xdr:colOff>127000</xdr:colOff>
      <xdr:row>39</xdr:row>
      <xdr:rowOff>23709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33589"/>
          <a:ext cx="8382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118489</xdr:rowOff>
    </xdr:from>
    <xdr:to>
      <xdr:col>81</xdr:col>
      <xdr:colOff>50800</xdr:colOff>
      <xdr:row>39</xdr:row>
      <xdr:rowOff>51000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33589"/>
          <a:ext cx="889000" cy="1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51000</xdr:rowOff>
    </xdr:from>
    <xdr:to>
      <xdr:col>76</xdr:col>
      <xdr:colOff>114300</xdr:colOff>
      <xdr:row>39</xdr:row>
      <xdr:rowOff>93125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37550"/>
          <a:ext cx="889000" cy="4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96640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93125</xdr:rowOff>
    </xdr:from>
    <xdr:to>
      <xdr:col>71</xdr:col>
      <xdr:colOff>177800</xdr:colOff>
      <xdr:row>39</xdr:row>
      <xdr:rowOff>93690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79675"/>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144359</xdr:rowOff>
    </xdr:from>
    <xdr:to>
      <xdr:col>85</xdr:col>
      <xdr:colOff>177800</xdr:colOff>
      <xdr:row>39</xdr:row>
      <xdr:rowOff>74509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103735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4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67689</xdr:rowOff>
    </xdr:from>
    <xdr:to>
      <xdr:col>81</xdr:col>
      <xdr:colOff>101600</xdr:colOff>
      <xdr:row>38</xdr:row>
      <xdr:rowOff>169289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200</xdr:rowOff>
    </xdr:from>
    <xdr:to>
      <xdr:col>76</xdr:col>
      <xdr:colOff>165100</xdr:colOff>
      <xdr:row>39</xdr:row>
      <xdr:rowOff>101800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118327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6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42325</xdr:rowOff>
    </xdr:from>
    <xdr:to>
      <xdr:col>72</xdr:col>
      <xdr:colOff>38100</xdr:colOff>
      <xdr:row>39</xdr:row>
      <xdr:rowOff>143925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135052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42890</xdr:rowOff>
    </xdr:from>
    <xdr:to>
      <xdr:col>67</xdr:col>
      <xdr:colOff>101600</xdr:colOff>
      <xdr:row>39</xdr:row>
      <xdr:rowOff>144490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135617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168791</xdr:rowOff>
    </xdr:from>
    <xdr:to>
      <xdr:col>85</xdr:col>
      <xdr:colOff>127000</xdr:colOff>
      <xdr:row>77</xdr:row>
      <xdr:rowOff>31338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198991"/>
          <a:ext cx="8382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31338</xdr:rowOff>
    </xdr:from>
    <xdr:to>
      <xdr:col>81</xdr:col>
      <xdr:colOff>50800</xdr:colOff>
      <xdr:row>77</xdr:row>
      <xdr:rowOff>44596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3298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44596</xdr:rowOff>
    </xdr:from>
    <xdr:to>
      <xdr:col>76</xdr:col>
      <xdr:colOff>114300</xdr:colOff>
      <xdr:row>77</xdr:row>
      <xdr:rowOff>58482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46246"/>
          <a:ext cx="8890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58482</xdr:rowOff>
    </xdr:from>
    <xdr:to>
      <xdr:col>71</xdr:col>
      <xdr:colOff>177800</xdr:colOff>
      <xdr:row>77</xdr:row>
      <xdr:rowOff>73856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260132"/>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117991</xdr:rowOff>
    </xdr:from>
    <xdr:to>
      <xdr:col>85</xdr:col>
      <xdr:colOff>177800</xdr:colOff>
      <xdr:row>77</xdr:row>
      <xdr:rowOff>48141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140868</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9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151988</xdr:rowOff>
    </xdr:from>
    <xdr:to>
      <xdr:col>81</xdr:col>
      <xdr:colOff>101600</xdr:colOff>
      <xdr:row>77</xdr:row>
      <xdr:rowOff>82138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98664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95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165246</xdr:rowOff>
    </xdr:from>
    <xdr:to>
      <xdr:col>76</xdr:col>
      <xdr:colOff>165100</xdr:colOff>
      <xdr:row>77</xdr:row>
      <xdr:rowOff>95396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111923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9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7682</xdr:rowOff>
    </xdr:from>
    <xdr:to>
      <xdr:col>72</xdr:col>
      <xdr:colOff>38100</xdr:colOff>
      <xdr:row>77</xdr:row>
      <xdr:rowOff>109282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125809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9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23056</xdr:rowOff>
    </xdr:from>
    <xdr:to>
      <xdr:col>67</xdr:col>
      <xdr:colOff>101600</xdr:colOff>
      <xdr:row>77</xdr:row>
      <xdr:rowOff>124656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115783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1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127291</xdr:rowOff>
    </xdr:from>
    <xdr:to>
      <xdr:col>85</xdr:col>
      <xdr:colOff>127000</xdr:colOff>
      <xdr:row>96</xdr:row>
      <xdr:rowOff>152784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586491"/>
          <a:ext cx="8382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152784</xdr:rowOff>
    </xdr:from>
    <xdr:to>
      <xdr:col>81</xdr:col>
      <xdr:colOff>50800</xdr:colOff>
      <xdr:row>98</xdr:row>
      <xdr:rowOff>75527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611984"/>
          <a:ext cx="889000" cy="26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8009</xdr:rowOff>
    </xdr:from>
    <xdr:to>
      <xdr:col>76</xdr:col>
      <xdr:colOff>114300</xdr:colOff>
      <xdr:row>98</xdr:row>
      <xdr:rowOff>75527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10109"/>
          <a:ext cx="889000" cy="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156460</xdr:rowOff>
    </xdr:from>
    <xdr:to>
      <xdr:col>71</xdr:col>
      <xdr:colOff>177800</xdr:colOff>
      <xdr:row>98</xdr:row>
      <xdr:rowOff>8009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787110"/>
          <a:ext cx="889000" cy="2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76491</xdr:rowOff>
    </xdr:from>
    <xdr:to>
      <xdr:col>85</xdr:col>
      <xdr:colOff>177800</xdr:colOff>
      <xdr:row>97</xdr:row>
      <xdr:rowOff>6641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54918</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1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101984</xdr:rowOff>
    </xdr:from>
    <xdr:to>
      <xdr:col>81</xdr:col>
      <xdr:colOff>101600</xdr:colOff>
      <xdr:row>97</xdr:row>
      <xdr:rowOff>32134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48661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33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24727</xdr:rowOff>
    </xdr:from>
    <xdr:to>
      <xdr:col>76</xdr:col>
      <xdr:colOff>165100</xdr:colOff>
      <xdr:row>98</xdr:row>
      <xdr:rowOff>126327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117454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1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128659</xdr:rowOff>
    </xdr:from>
    <xdr:to>
      <xdr:col>72</xdr:col>
      <xdr:colOff>38100</xdr:colOff>
      <xdr:row>98</xdr:row>
      <xdr:rowOff>58809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49936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8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105660</xdr:rowOff>
    </xdr:from>
    <xdr:to>
      <xdr:col>67</xdr:col>
      <xdr:colOff>101600</xdr:colOff>
      <xdr:row>98</xdr:row>
      <xdr:rowOff>35810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26937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111765</xdr:rowOff>
    </xdr:from>
    <xdr:to>
      <xdr:col>116</xdr:col>
      <xdr:colOff>63500</xdr:colOff>
      <xdr:row>38</xdr:row>
      <xdr:rowOff>112291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26865"/>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111468</xdr:rowOff>
    </xdr:from>
    <xdr:to>
      <xdr:col>111</xdr:col>
      <xdr:colOff>177800</xdr:colOff>
      <xdr:row>38</xdr:row>
      <xdr:rowOff>112291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2656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111468</xdr:rowOff>
    </xdr:from>
    <xdr:to>
      <xdr:col>107</xdr:col>
      <xdr:colOff>50800</xdr:colOff>
      <xdr:row>38</xdr:row>
      <xdr:rowOff>111582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2656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111582</xdr:rowOff>
    </xdr:from>
    <xdr:to>
      <xdr:col>102</xdr:col>
      <xdr:colOff>114300</xdr:colOff>
      <xdr:row>38</xdr:row>
      <xdr:rowOff>111948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2668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60965</xdr:rowOff>
    </xdr:from>
    <xdr:to>
      <xdr:col>116</xdr:col>
      <xdr:colOff>114300</xdr:colOff>
      <xdr:row>38</xdr:row>
      <xdr:rowOff>162565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147342</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61491</xdr:rowOff>
    </xdr:from>
    <xdr:to>
      <xdr:col>112</xdr:col>
      <xdr:colOff>38100</xdr:colOff>
      <xdr:row>38</xdr:row>
      <xdr:rowOff>163091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154218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66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60668</xdr:rowOff>
    </xdr:from>
    <xdr:to>
      <xdr:col>107</xdr:col>
      <xdr:colOff>101600</xdr:colOff>
      <xdr:row>38</xdr:row>
      <xdr:rowOff>162268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153395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66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60782</xdr:rowOff>
    </xdr:from>
    <xdr:to>
      <xdr:col>102</xdr:col>
      <xdr:colOff>165100</xdr:colOff>
      <xdr:row>38</xdr:row>
      <xdr:rowOff>162382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153509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66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61148</xdr:rowOff>
    </xdr:from>
    <xdr:to>
      <xdr:col>98</xdr:col>
      <xdr:colOff>38100</xdr:colOff>
      <xdr:row>38</xdr:row>
      <xdr:rowOff>162748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153875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66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21933</xdr:rowOff>
    </xdr:from>
    <xdr:to>
      <xdr:col>116</xdr:col>
      <xdr:colOff>63500</xdr:colOff>
      <xdr:row>58</xdr:row>
      <xdr:rowOff>74702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66033"/>
          <a:ext cx="8382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21933</xdr:rowOff>
    </xdr:from>
    <xdr:to>
      <xdr:col>111</xdr:col>
      <xdr:colOff>177800</xdr:colOff>
      <xdr:row>58</xdr:row>
      <xdr:rowOff>24714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66033"/>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24714</xdr:rowOff>
    </xdr:from>
    <xdr:to>
      <xdr:col>107</xdr:col>
      <xdr:colOff>50800</xdr:colOff>
      <xdr:row>58</xdr:row>
      <xdr:rowOff>27495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68814"/>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27495</xdr:rowOff>
    </xdr:from>
    <xdr:to>
      <xdr:col>102</xdr:col>
      <xdr:colOff>114300</xdr:colOff>
      <xdr:row>58</xdr:row>
      <xdr:rowOff>136119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71595"/>
          <a:ext cx="889000" cy="10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82224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23902</xdr:rowOff>
    </xdr:from>
    <xdr:to>
      <xdr:col>116</xdr:col>
      <xdr:colOff>114300</xdr:colOff>
      <xdr:row>58</xdr:row>
      <xdr:rowOff>125502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6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2329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142583</xdr:rowOff>
    </xdr:from>
    <xdr:to>
      <xdr:col>112</xdr:col>
      <xdr:colOff>38100</xdr:colOff>
      <xdr:row>58</xdr:row>
      <xdr:rowOff>72733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89260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69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145364</xdr:rowOff>
    </xdr:from>
    <xdr:to>
      <xdr:col>107</xdr:col>
      <xdr:colOff>101600</xdr:colOff>
      <xdr:row>58</xdr:row>
      <xdr:rowOff>75514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92041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69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148145</xdr:rowOff>
    </xdr:from>
    <xdr:to>
      <xdr:col>102</xdr:col>
      <xdr:colOff>165100</xdr:colOff>
      <xdr:row>58</xdr:row>
      <xdr:rowOff>78295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94822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69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85319</xdr:rowOff>
    </xdr:from>
    <xdr:to>
      <xdr:col>98</xdr:col>
      <xdr:colOff>38100</xdr:colOff>
      <xdr:row>59</xdr:row>
      <xdr:rowOff>15469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6596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47313</xdr:rowOff>
    </xdr:from>
    <xdr:to>
      <xdr:col>116</xdr:col>
      <xdr:colOff>63500</xdr:colOff>
      <xdr:row>76</xdr:row>
      <xdr:rowOff>75234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77513"/>
          <a:ext cx="8382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75234</xdr:rowOff>
    </xdr:from>
    <xdr:to>
      <xdr:col>111</xdr:col>
      <xdr:colOff>177800</xdr:colOff>
      <xdr:row>76</xdr:row>
      <xdr:rowOff>87122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0543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87122</xdr:rowOff>
    </xdr:from>
    <xdr:to>
      <xdr:col>107</xdr:col>
      <xdr:colOff>50800</xdr:colOff>
      <xdr:row>76</xdr:row>
      <xdr:rowOff>101850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17322"/>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101850</xdr:rowOff>
    </xdr:from>
    <xdr:to>
      <xdr:col>102</xdr:col>
      <xdr:colOff>114300</xdr:colOff>
      <xdr:row>76</xdr:row>
      <xdr:rowOff>112692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32050"/>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167963</xdr:rowOff>
    </xdr:from>
    <xdr:to>
      <xdr:col>116</xdr:col>
      <xdr:colOff>114300</xdr:colOff>
      <xdr:row>76</xdr:row>
      <xdr:rowOff>98113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146390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0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24434</xdr:rowOff>
    </xdr:from>
    <xdr:to>
      <xdr:col>112</xdr:col>
      <xdr:colOff>38100</xdr:colOff>
      <xdr:row>76</xdr:row>
      <xdr:rowOff>126034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117161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36322</xdr:rowOff>
    </xdr:from>
    <xdr:to>
      <xdr:col>107</xdr:col>
      <xdr:colOff>101600</xdr:colOff>
      <xdr:row>76</xdr:row>
      <xdr:rowOff>137922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129049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51050</xdr:rowOff>
    </xdr:from>
    <xdr:to>
      <xdr:col>102</xdr:col>
      <xdr:colOff>165100</xdr:colOff>
      <xdr:row>76</xdr:row>
      <xdr:rowOff>152650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143777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61892</xdr:rowOff>
    </xdr:from>
    <xdr:to>
      <xdr:col>98</xdr:col>
      <xdr:colOff>38100</xdr:colOff>
      <xdr:row>76</xdr:row>
      <xdr:rowOff>163492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154619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住民一人当たりのコスト</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している項目が多数ある中で、歳出決算総額は住民一人当たり</a:t>
          </a:r>
          <a:r>
            <a:rPr kumimoji="1" lang="en-US" altLang="ja-JP" sz="1100">
              <a:solidFill>
                <a:schemeClr val="dk1"/>
              </a:solidFill>
              <a:effectLst/>
              <a:latin typeface="+mn-lt"/>
              <a:ea typeface="+mn-ea"/>
              <a:cs typeface="+mn-cs"/>
            </a:rPr>
            <a:t>574,270</a:t>
          </a:r>
          <a:r>
            <a:rPr kumimoji="1" lang="ja-JP" altLang="ja-JP" sz="1100">
              <a:solidFill>
                <a:schemeClr val="dk1"/>
              </a:solidFill>
              <a:effectLst/>
              <a:latin typeface="+mn-lt"/>
              <a:ea typeface="+mn-ea"/>
              <a:cs typeface="+mn-cs"/>
            </a:rPr>
            <a:t>円、対前年比で</a:t>
          </a:r>
          <a:r>
            <a:rPr kumimoji="1" lang="en-US" altLang="ja-JP" sz="1100">
              <a:solidFill>
                <a:schemeClr val="dk1"/>
              </a:solidFill>
              <a:effectLst/>
              <a:latin typeface="+mn-lt"/>
              <a:ea typeface="+mn-ea"/>
              <a:cs typeface="+mn-cs"/>
            </a:rPr>
            <a:t>141,376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令和２年度に実施した</a:t>
          </a:r>
          <a:r>
            <a:rPr kumimoji="1" lang="ja-JP" altLang="ja-JP" sz="1100">
              <a:solidFill>
                <a:schemeClr val="dk1"/>
              </a:solidFill>
              <a:effectLst/>
              <a:latin typeface="+mn-lt"/>
              <a:ea typeface="+mn-ea"/>
              <a:cs typeface="+mn-cs"/>
            </a:rPr>
            <a:t>新型コロナウイルス感染症対応にかかる特別定額給付金事業等</a:t>
          </a:r>
          <a:r>
            <a:rPr kumimoji="1" lang="ja-JP" altLang="en-US" sz="1100">
              <a:solidFill>
                <a:schemeClr val="dk1"/>
              </a:solidFill>
              <a:effectLst/>
              <a:latin typeface="+mn-lt"/>
              <a:ea typeface="+mn-ea"/>
              <a:cs typeface="+mn-cs"/>
            </a:rPr>
            <a:t>の減により補助費等が</a:t>
          </a:r>
          <a:r>
            <a:rPr kumimoji="1" lang="en-US" altLang="ja-JP" sz="1100">
              <a:solidFill>
                <a:schemeClr val="dk1"/>
              </a:solidFill>
              <a:effectLst/>
              <a:latin typeface="+mn-lt"/>
              <a:ea typeface="+mn-ea"/>
              <a:cs typeface="+mn-cs"/>
            </a:rPr>
            <a:t>126,917</a:t>
          </a:r>
          <a:r>
            <a:rPr kumimoji="1" lang="ja-JP" altLang="en-US" sz="1100">
              <a:solidFill>
                <a:schemeClr val="dk1"/>
              </a:solidFill>
              <a:effectLst/>
              <a:latin typeface="+mn-lt"/>
              <a:ea typeface="+mn-ea"/>
              <a:cs typeface="+mn-cs"/>
            </a:rPr>
            <a:t>円の減、</a:t>
          </a:r>
          <a:r>
            <a:rPr kumimoji="1" lang="ja-JP" altLang="ja-JP" sz="1100">
              <a:solidFill>
                <a:schemeClr val="dk1"/>
              </a:solidFill>
              <a:effectLst/>
              <a:latin typeface="+mn-lt"/>
              <a:ea typeface="+mn-ea"/>
              <a:cs typeface="+mn-cs"/>
            </a:rPr>
            <a:t>令和元年台風</a:t>
          </a:r>
          <a:r>
            <a:rPr kumimoji="1" lang="ja-JP" altLang="en-US"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a:t>
          </a:r>
          <a:r>
            <a:rPr kumimoji="1" lang="ja-JP" altLang="en-US" sz="1100">
              <a:solidFill>
                <a:schemeClr val="dk1"/>
              </a:solidFill>
              <a:effectLst/>
              <a:latin typeface="+mn-lt"/>
              <a:ea typeface="+mn-ea"/>
              <a:cs typeface="+mn-cs"/>
            </a:rPr>
            <a:t>の災害復旧事業の事業進捗に伴い災害復旧費が</a:t>
          </a:r>
          <a:r>
            <a:rPr kumimoji="1" lang="en-US" altLang="ja-JP" sz="1100">
              <a:solidFill>
                <a:schemeClr val="dk1"/>
              </a:solidFill>
              <a:effectLst/>
              <a:latin typeface="+mn-lt"/>
              <a:ea typeface="+mn-ea"/>
              <a:cs typeface="+mn-cs"/>
            </a:rPr>
            <a:t>23,477</a:t>
          </a:r>
          <a:r>
            <a:rPr kumimoji="1" lang="ja-JP" altLang="en-US" sz="1100">
              <a:solidFill>
                <a:schemeClr val="dk1"/>
              </a:solidFill>
              <a:effectLst/>
              <a:latin typeface="+mn-lt"/>
              <a:ea typeface="+mn-ea"/>
              <a:cs typeface="+mn-cs"/>
            </a:rPr>
            <a:t>円の減、東日本大震災関連の</a:t>
          </a:r>
          <a:r>
            <a:rPr kumimoji="1" lang="ja-JP" altLang="ja-JP" sz="1100">
              <a:solidFill>
                <a:schemeClr val="dk1"/>
              </a:solidFill>
              <a:effectLst/>
              <a:latin typeface="+mn-lt"/>
              <a:ea typeface="+mn-ea"/>
              <a:cs typeface="+mn-cs"/>
            </a:rPr>
            <a:t>道路等側溝堆積物撤去・処理支援事業に係る委託料</a:t>
          </a:r>
          <a:r>
            <a:rPr kumimoji="1" lang="ja-JP" altLang="en-US" sz="1100">
              <a:solidFill>
                <a:schemeClr val="dk1"/>
              </a:solidFill>
              <a:effectLst/>
              <a:latin typeface="+mn-lt"/>
              <a:ea typeface="+mn-ea"/>
              <a:cs typeface="+mn-cs"/>
            </a:rPr>
            <a:t>の完了等に伴い物件費が</a:t>
          </a:r>
          <a:r>
            <a:rPr kumimoji="1" lang="en-US" altLang="ja-JP" sz="1100">
              <a:solidFill>
                <a:schemeClr val="dk1"/>
              </a:solidFill>
              <a:effectLst/>
              <a:latin typeface="+mn-lt"/>
              <a:ea typeface="+mn-ea"/>
              <a:cs typeface="+mn-cs"/>
            </a:rPr>
            <a:t>33,623</a:t>
          </a:r>
          <a:r>
            <a:rPr kumimoji="1" lang="ja-JP" altLang="en-US" sz="1100">
              <a:solidFill>
                <a:schemeClr val="dk1"/>
              </a:solidFill>
              <a:effectLst/>
              <a:latin typeface="+mn-lt"/>
              <a:ea typeface="+mn-ea"/>
              <a:cs typeface="+mn-cs"/>
            </a:rPr>
            <a:t>円減少したことが主な要因と考えられる。一方で、令和３年度においては、新型コロナウイルス感染症関連の扶助費が</a:t>
          </a:r>
          <a:r>
            <a:rPr kumimoji="1" lang="en-US" altLang="ja-JP" sz="1100">
              <a:solidFill>
                <a:schemeClr val="dk1"/>
              </a:solidFill>
              <a:effectLst/>
              <a:latin typeface="+mn-lt"/>
              <a:ea typeface="+mn-ea"/>
              <a:cs typeface="+mn-cs"/>
            </a:rPr>
            <a:t>23,067</a:t>
          </a:r>
          <a:r>
            <a:rPr kumimoji="1" lang="ja-JP" altLang="en-US" sz="1100">
              <a:solidFill>
                <a:schemeClr val="dk1"/>
              </a:solidFill>
              <a:effectLst/>
              <a:latin typeface="+mn-lt"/>
              <a:ea typeface="+mn-ea"/>
              <a:cs typeface="+mn-cs"/>
            </a:rPr>
            <a:t>円増加している。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なお、公債費が年々上昇しており、令和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年度は類似団体平均を上回って住民一人当たり</a:t>
          </a:r>
          <a:r>
            <a:rPr kumimoji="1" lang="en-US" altLang="ja-JP" sz="1100">
              <a:solidFill>
                <a:schemeClr val="dk1"/>
              </a:solidFill>
              <a:effectLst/>
              <a:latin typeface="+mn-lt"/>
              <a:ea typeface="+mn-ea"/>
              <a:cs typeface="+mn-cs"/>
            </a:rPr>
            <a:t>68,046</a:t>
          </a:r>
          <a:r>
            <a:rPr kumimoji="1" lang="ja-JP" altLang="ja-JP" sz="1100">
              <a:solidFill>
                <a:schemeClr val="dk1"/>
              </a:solidFill>
              <a:effectLst/>
              <a:latin typeface="+mn-lt"/>
              <a:ea typeface="+mn-ea"/>
              <a:cs typeface="+mn-cs"/>
            </a:rPr>
            <a:t>円となった。増加の主な要因は、東日本大震災</a:t>
          </a:r>
          <a:r>
            <a:rPr kumimoji="1" lang="ja-JP" altLang="en-US" sz="1100">
              <a:solidFill>
                <a:schemeClr val="dk1"/>
              </a:solidFill>
              <a:effectLst/>
              <a:latin typeface="+mn-lt"/>
              <a:ea typeface="+mn-ea"/>
              <a:cs typeface="+mn-cs"/>
            </a:rPr>
            <a:t>及び令和元年度台風第</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号等</a:t>
          </a:r>
          <a:r>
            <a:rPr kumimoji="1" lang="ja-JP" altLang="ja-JP" sz="1100">
              <a:solidFill>
                <a:schemeClr val="dk1"/>
              </a:solidFill>
              <a:effectLst/>
              <a:latin typeface="+mn-lt"/>
              <a:ea typeface="+mn-ea"/>
              <a:cs typeface="+mn-cs"/>
            </a:rPr>
            <a:t>で被災した施設の復旧事業等をはじめ、平成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年度以降に実施した教育施設の改修工事や社会資本整備総合交付金事業・辺地対策事業等係る地方債借入分の元利償還金増加によるものであり、令和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a:t>
          </a:r>
          <a:r>
            <a:rPr kumimoji="1" lang="ja-JP" altLang="en-US" sz="1100">
              <a:solidFill>
                <a:schemeClr val="dk1"/>
              </a:solidFill>
              <a:effectLst/>
              <a:latin typeface="+mn-lt"/>
              <a:ea typeface="+mn-ea"/>
              <a:cs typeface="+mn-cs"/>
            </a:rPr>
            <a:t>高止まり</a:t>
          </a:r>
          <a:r>
            <a:rPr kumimoji="1" lang="ja-JP" altLang="ja-JP" sz="1100">
              <a:solidFill>
                <a:schemeClr val="dk1"/>
              </a:solidFill>
              <a:effectLst/>
              <a:latin typeface="+mn-lt"/>
              <a:ea typeface="+mn-ea"/>
              <a:cs typeface="+mn-cs"/>
            </a:rPr>
            <a:t>になることを見込んで</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今後も計画的な償還に加え充当可能基金の活用も検討して適正管理を図る必要がある。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13,490
13,392
159.93
8,232,644
7,746,907
440,995
4,756,148
5,403,148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130556</xdr:rowOff>
    </xdr:from>
    <xdr:to>
      <xdr:col>24</xdr:col>
      <xdr:colOff>63500</xdr:colOff>
      <xdr:row>36</xdr:row>
      <xdr:rowOff>142939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02756"/>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142939</xdr:rowOff>
    </xdr:from>
    <xdr:to>
      <xdr:col>19</xdr:col>
      <xdr:colOff>177800</xdr:colOff>
      <xdr:row>37</xdr:row>
      <xdr:rowOff>10351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1513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10351</xdr:rowOff>
    </xdr:from>
    <xdr:to>
      <xdr:col>15</xdr:col>
      <xdr:colOff>50800</xdr:colOff>
      <xdr:row>37</xdr:row>
      <xdr:rowOff>27496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5400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27496</xdr:rowOff>
    </xdr:from>
    <xdr:to>
      <xdr:col>10</xdr:col>
      <xdr:colOff>114300</xdr:colOff>
      <xdr:row>37</xdr:row>
      <xdr:rowOff>35878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7114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79756</xdr:rowOff>
    </xdr:from>
    <xdr:to>
      <xdr:col>24</xdr:col>
      <xdr:colOff>114300</xdr:colOff>
      <xdr:row>37</xdr:row>
      <xdr:rowOff>9906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58183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92139</xdr:rowOff>
    </xdr:from>
    <xdr:to>
      <xdr:col>20</xdr:col>
      <xdr:colOff>38100</xdr:colOff>
      <xdr:row>37</xdr:row>
      <xdr:rowOff>22289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13416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131001</xdr:rowOff>
    </xdr:from>
    <xdr:to>
      <xdr:col>15</xdr:col>
      <xdr:colOff>101600</xdr:colOff>
      <xdr:row>37</xdr:row>
      <xdr:rowOff>61151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52278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148146</xdr:rowOff>
    </xdr:from>
    <xdr:to>
      <xdr:col>10</xdr:col>
      <xdr:colOff>165100</xdr:colOff>
      <xdr:row>37</xdr:row>
      <xdr:rowOff>78296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69423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156528</xdr:rowOff>
    </xdr:from>
    <xdr:to>
      <xdr:col>6</xdr:col>
      <xdr:colOff>38100</xdr:colOff>
      <xdr:row>37</xdr:row>
      <xdr:rowOff>86678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77805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121713</xdr:rowOff>
    </xdr:from>
    <xdr:to>
      <xdr:col>24</xdr:col>
      <xdr:colOff>63500</xdr:colOff>
      <xdr:row>56</xdr:row>
      <xdr:rowOff>166168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80013"/>
          <a:ext cx="838200" cy="38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121713</xdr:rowOff>
    </xdr:from>
    <xdr:to>
      <xdr:col>19</xdr:col>
      <xdr:colOff>177800</xdr:colOff>
      <xdr:row>57</xdr:row>
      <xdr:rowOff>162518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380013"/>
          <a:ext cx="889000" cy="5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130282</xdr:rowOff>
    </xdr:from>
    <xdr:to>
      <xdr:col>15</xdr:col>
      <xdr:colOff>50800</xdr:colOff>
      <xdr:row>57</xdr:row>
      <xdr:rowOff>162518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02932"/>
          <a:ext cx="889000" cy="3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98533</xdr:rowOff>
    </xdr:from>
    <xdr:to>
      <xdr:col>10</xdr:col>
      <xdr:colOff>114300</xdr:colOff>
      <xdr:row>57</xdr:row>
      <xdr:rowOff>130282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71183"/>
          <a:ext cx="889000" cy="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115368</xdr:rowOff>
    </xdr:from>
    <xdr:to>
      <xdr:col>24</xdr:col>
      <xdr:colOff>114300</xdr:colOff>
      <xdr:row>57</xdr:row>
      <xdr:rowOff>45518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93795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9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70913</xdr:rowOff>
    </xdr:from>
    <xdr:to>
      <xdr:col>20</xdr:col>
      <xdr:colOff>38100</xdr:colOff>
      <xdr:row>55</xdr:row>
      <xdr:rowOff>1063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163640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2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111718</xdr:rowOff>
    </xdr:from>
    <xdr:to>
      <xdr:col>15</xdr:col>
      <xdr:colOff>101600</xdr:colOff>
      <xdr:row>58</xdr:row>
      <xdr:rowOff>41868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32995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79482</xdr:rowOff>
    </xdr:from>
    <xdr:to>
      <xdr:col>10</xdr:col>
      <xdr:colOff>165100</xdr:colOff>
      <xdr:row>58</xdr:row>
      <xdr:rowOff>9632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47733</xdr:rowOff>
    </xdr:from>
    <xdr:to>
      <xdr:col>6</xdr:col>
      <xdr:colOff>38100</xdr:colOff>
      <xdr:row>57</xdr:row>
      <xdr:rowOff>149333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140460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1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61100</xdr:rowOff>
    </xdr:from>
    <xdr:to>
      <xdr:col>24</xdr:col>
      <xdr:colOff>63500</xdr:colOff>
      <xdr:row>78</xdr:row>
      <xdr:rowOff>65870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62750"/>
          <a:ext cx="838200" cy="17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65870</xdr:rowOff>
    </xdr:from>
    <xdr:to>
      <xdr:col>19</xdr:col>
      <xdr:colOff>177800</xdr:colOff>
      <xdr:row>78</xdr:row>
      <xdr:rowOff>75867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38970"/>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75867</xdr:rowOff>
    </xdr:from>
    <xdr:to>
      <xdr:col>15</xdr:col>
      <xdr:colOff>50800</xdr:colOff>
      <xdr:row>78</xdr:row>
      <xdr:rowOff>95199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48967"/>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47574</xdr:rowOff>
    </xdr:from>
    <xdr:to>
      <xdr:col>10</xdr:col>
      <xdr:colOff>114300</xdr:colOff>
      <xdr:row>78</xdr:row>
      <xdr:rowOff>95199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49224"/>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10300</xdr:rowOff>
    </xdr:from>
    <xdr:to>
      <xdr:col>24</xdr:col>
      <xdr:colOff>114300</xdr:colOff>
      <xdr:row>77</xdr:row>
      <xdr:rowOff>111900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96677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15070</xdr:rowOff>
    </xdr:from>
    <xdr:to>
      <xdr:col>20</xdr:col>
      <xdr:colOff>38100</xdr:colOff>
      <xdr:row>78</xdr:row>
      <xdr:rowOff>116670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107797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8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25067</xdr:rowOff>
    </xdr:from>
    <xdr:to>
      <xdr:col>15</xdr:col>
      <xdr:colOff>101600</xdr:colOff>
      <xdr:row>78</xdr:row>
      <xdr:rowOff>126667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9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117794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9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44399</xdr:rowOff>
    </xdr:from>
    <xdr:to>
      <xdr:col>10</xdr:col>
      <xdr:colOff>165100</xdr:colOff>
      <xdr:row>78</xdr:row>
      <xdr:rowOff>145999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137126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1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168224</xdr:rowOff>
    </xdr:from>
    <xdr:to>
      <xdr:col>6</xdr:col>
      <xdr:colOff>38100</xdr:colOff>
      <xdr:row>77</xdr:row>
      <xdr:rowOff>98374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89501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110846</xdr:rowOff>
    </xdr:from>
    <xdr:to>
      <xdr:col>24</xdr:col>
      <xdr:colOff>63500</xdr:colOff>
      <xdr:row>98</xdr:row>
      <xdr:rowOff>36830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41496"/>
          <a:ext cx="838200" cy="9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52057</xdr:rowOff>
    </xdr:from>
    <xdr:to>
      <xdr:col>19</xdr:col>
      <xdr:colOff>177800</xdr:colOff>
      <xdr:row>97</xdr:row>
      <xdr:rowOff>110846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82707"/>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52057</xdr:rowOff>
    </xdr:from>
    <xdr:to>
      <xdr:col>15</xdr:col>
      <xdr:colOff>50800</xdr:colOff>
      <xdr:row>97</xdr:row>
      <xdr:rowOff>148437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82707"/>
          <a:ext cx="889000" cy="9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148437</xdr:rowOff>
    </xdr:from>
    <xdr:to>
      <xdr:col>10</xdr:col>
      <xdr:colOff>114300</xdr:colOff>
      <xdr:row>98</xdr:row>
      <xdr:rowOff>80811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79087"/>
          <a:ext cx="889000" cy="10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157480</xdr:rowOff>
    </xdr:from>
    <xdr:to>
      <xdr:col>24</xdr:col>
      <xdr:colOff>114300</xdr:colOff>
      <xdr:row>98</xdr:row>
      <xdr:rowOff>87630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135907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60046</xdr:rowOff>
    </xdr:from>
    <xdr:to>
      <xdr:col>20</xdr:col>
      <xdr:colOff>38100</xdr:colOff>
      <xdr:row>97</xdr:row>
      <xdr:rowOff>161646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6723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1257</xdr:rowOff>
    </xdr:from>
    <xdr:to>
      <xdr:col>15</xdr:col>
      <xdr:colOff>101600</xdr:colOff>
      <xdr:row>97</xdr:row>
      <xdr:rowOff>102857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119384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40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97637</xdr:rowOff>
    </xdr:from>
    <xdr:to>
      <xdr:col>10</xdr:col>
      <xdr:colOff>165100</xdr:colOff>
      <xdr:row>98</xdr:row>
      <xdr:rowOff>27787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44314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0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30011</xdr:rowOff>
    </xdr:from>
    <xdr:to>
      <xdr:col>6</xdr:col>
      <xdr:colOff>38100</xdr:colOff>
      <xdr:row>98</xdr:row>
      <xdr:rowOff>131611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122738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8484</xdr:rowOff>
    </xdr:from>
    <xdr:to>
      <xdr:col>55</xdr:col>
      <xdr:colOff>0</xdr:colOff>
      <xdr:row>38</xdr:row>
      <xdr:rowOff>41859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352134"/>
          <a:ext cx="838200" cy="2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8484</xdr:rowOff>
    </xdr:from>
    <xdr:to>
      <xdr:col>50</xdr:col>
      <xdr:colOff>114300</xdr:colOff>
      <xdr:row>37</xdr:row>
      <xdr:rowOff>79807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352134"/>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53289</xdr:rowOff>
    </xdr:from>
    <xdr:to>
      <xdr:col>45</xdr:col>
      <xdr:colOff>177800</xdr:colOff>
      <xdr:row>37</xdr:row>
      <xdr:rowOff>79807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396939"/>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29515</xdr:rowOff>
    </xdr:from>
    <xdr:to>
      <xdr:col>41</xdr:col>
      <xdr:colOff>50800</xdr:colOff>
      <xdr:row>37</xdr:row>
      <xdr:rowOff>53289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73165"/>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162509</xdr:rowOff>
    </xdr:from>
    <xdr:to>
      <xdr:col>55</xdr:col>
      <xdr:colOff>50800</xdr:colOff>
      <xdr:row>38</xdr:row>
      <xdr:rowOff>92659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77436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2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129134</xdr:rowOff>
    </xdr:from>
    <xdr:to>
      <xdr:col>50</xdr:col>
      <xdr:colOff>165100</xdr:colOff>
      <xdr:row>37</xdr:row>
      <xdr:rowOff>59284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29007</xdr:rowOff>
    </xdr:from>
    <xdr:to>
      <xdr:col>46</xdr:col>
      <xdr:colOff>38100</xdr:colOff>
      <xdr:row>37</xdr:row>
      <xdr:rowOff>130607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121734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465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2489</xdr:rowOff>
    </xdr:from>
    <xdr:to>
      <xdr:col>41</xdr:col>
      <xdr:colOff>101600</xdr:colOff>
      <xdr:row>37</xdr:row>
      <xdr:rowOff>104089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95216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150165</xdr:rowOff>
    </xdr:from>
    <xdr:to>
      <xdr:col>36</xdr:col>
      <xdr:colOff>165100</xdr:colOff>
      <xdr:row>37</xdr:row>
      <xdr:rowOff>80315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96842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097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156094</xdr:rowOff>
    </xdr:from>
    <xdr:to>
      <xdr:col>55</xdr:col>
      <xdr:colOff>0</xdr:colOff>
      <xdr:row>57</xdr:row>
      <xdr:rowOff>113139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57294"/>
          <a:ext cx="838200" cy="1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156094</xdr:rowOff>
    </xdr:from>
    <xdr:to>
      <xdr:col>50</xdr:col>
      <xdr:colOff>114300</xdr:colOff>
      <xdr:row>56</xdr:row>
      <xdr:rowOff>160731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57294"/>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160731</xdr:rowOff>
    </xdr:from>
    <xdr:to>
      <xdr:col>45</xdr:col>
      <xdr:colOff>177800</xdr:colOff>
      <xdr:row>57</xdr:row>
      <xdr:rowOff>87133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61931"/>
          <a:ext cx="889000" cy="9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87133</xdr:rowOff>
    </xdr:from>
    <xdr:to>
      <xdr:col>41</xdr:col>
      <xdr:colOff>50800</xdr:colOff>
      <xdr:row>57</xdr:row>
      <xdr:rowOff>130371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59783"/>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62339</xdr:rowOff>
    </xdr:from>
    <xdr:to>
      <xdr:col>55</xdr:col>
      <xdr:colOff>50800</xdr:colOff>
      <xdr:row>57</xdr:row>
      <xdr:rowOff>163939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40766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1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105294</xdr:rowOff>
    </xdr:from>
    <xdr:to>
      <xdr:col>50</xdr:col>
      <xdr:colOff>165100</xdr:colOff>
      <xdr:row>57</xdr:row>
      <xdr:rowOff>35444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51971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109931</xdr:rowOff>
    </xdr:from>
    <xdr:to>
      <xdr:col>46</xdr:col>
      <xdr:colOff>38100</xdr:colOff>
      <xdr:row>57</xdr:row>
      <xdr:rowOff>40081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56608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36333</xdr:rowOff>
    </xdr:from>
    <xdr:to>
      <xdr:col>41</xdr:col>
      <xdr:colOff>101600</xdr:colOff>
      <xdr:row>57</xdr:row>
      <xdr:rowOff>137933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129060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79571</xdr:rowOff>
    </xdr:from>
    <xdr:to>
      <xdr:col>36</xdr:col>
      <xdr:colOff>165100</xdr:colOff>
      <xdr:row>58</xdr:row>
      <xdr:rowOff>9721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125315</xdr:rowOff>
    </xdr:from>
    <xdr:to>
      <xdr:col>55</xdr:col>
      <xdr:colOff>0</xdr:colOff>
      <xdr:row>77</xdr:row>
      <xdr:rowOff>151783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26965"/>
          <a:ext cx="8382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125315</xdr:rowOff>
    </xdr:from>
    <xdr:to>
      <xdr:col>50</xdr:col>
      <xdr:colOff>114300</xdr:colOff>
      <xdr:row>78</xdr:row>
      <xdr:rowOff>72720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26965"/>
          <a:ext cx="889000" cy="1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72720</xdr:rowOff>
    </xdr:from>
    <xdr:to>
      <xdr:col>45</xdr:col>
      <xdr:colOff>177800</xdr:colOff>
      <xdr:row>78</xdr:row>
      <xdr:rowOff>121233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45820"/>
          <a:ext cx="889000" cy="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121233</xdr:rowOff>
    </xdr:from>
    <xdr:to>
      <xdr:col>41</xdr:col>
      <xdr:colOff>50800</xdr:colOff>
      <xdr:row>78</xdr:row>
      <xdr:rowOff>140043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94333"/>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100983</xdr:rowOff>
    </xdr:from>
    <xdr:to>
      <xdr:col>55</xdr:col>
      <xdr:colOff>50800</xdr:colOff>
      <xdr:row>78</xdr:row>
      <xdr:rowOff>31133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79410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74515</xdr:rowOff>
    </xdr:from>
    <xdr:to>
      <xdr:col>50</xdr:col>
      <xdr:colOff>165100</xdr:colOff>
      <xdr:row>78</xdr:row>
      <xdr:rowOff>4665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167242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36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21920</xdr:rowOff>
    </xdr:from>
    <xdr:to>
      <xdr:col>46</xdr:col>
      <xdr:colOff>38100</xdr:colOff>
      <xdr:row>78</xdr:row>
      <xdr:rowOff>123520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114647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4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70433</xdr:rowOff>
    </xdr:from>
    <xdr:to>
      <xdr:col>41</xdr:col>
      <xdr:colOff>101600</xdr:colOff>
      <xdr:row>79</xdr:row>
      <xdr:rowOff>583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4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163160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3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89243</xdr:rowOff>
    </xdr:from>
    <xdr:to>
      <xdr:col>36</xdr:col>
      <xdr:colOff>165100</xdr:colOff>
      <xdr:row>79</xdr:row>
      <xdr:rowOff>19393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10520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5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16407</xdr:rowOff>
    </xdr:from>
    <xdr:to>
      <xdr:col>55</xdr:col>
      <xdr:colOff>0</xdr:colOff>
      <xdr:row>97</xdr:row>
      <xdr:rowOff>80397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47057"/>
          <a:ext cx="838200" cy="6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16407</xdr:rowOff>
    </xdr:from>
    <xdr:to>
      <xdr:col>50</xdr:col>
      <xdr:colOff>114300</xdr:colOff>
      <xdr:row>97</xdr:row>
      <xdr:rowOff>75130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47057"/>
          <a:ext cx="889000" cy="5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75130</xdr:rowOff>
    </xdr:from>
    <xdr:to>
      <xdr:col>45</xdr:col>
      <xdr:colOff>177800</xdr:colOff>
      <xdr:row>97</xdr:row>
      <xdr:rowOff>85224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05780"/>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85224</xdr:rowOff>
    </xdr:from>
    <xdr:to>
      <xdr:col>41</xdr:col>
      <xdr:colOff>50800</xdr:colOff>
      <xdr:row>97</xdr:row>
      <xdr:rowOff>125454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15874"/>
          <a:ext cx="889000" cy="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29597</xdr:rowOff>
    </xdr:from>
    <xdr:to>
      <xdr:col>55</xdr:col>
      <xdr:colOff>50800</xdr:colOff>
      <xdr:row>97</xdr:row>
      <xdr:rowOff>131197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8024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137057</xdr:rowOff>
    </xdr:from>
    <xdr:to>
      <xdr:col>50</xdr:col>
      <xdr:colOff>165100</xdr:colOff>
      <xdr:row>97</xdr:row>
      <xdr:rowOff>67207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58334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8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24330</xdr:rowOff>
    </xdr:from>
    <xdr:to>
      <xdr:col>46</xdr:col>
      <xdr:colOff>38100</xdr:colOff>
      <xdr:row>97</xdr:row>
      <xdr:rowOff>125930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117057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4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34424</xdr:rowOff>
    </xdr:from>
    <xdr:to>
      <xdr:col>41</xdr:col>
      <xdr:colOff>101600</xdr:colOff>
      <xdr:row>97</xdr:row>
      <xdr:rowOff>136024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127151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74654</xdr:rowOff>
    </xdr:from>
    <xdr:to>
      <xdr:col>36</xdr:col>
      <xdr:colOff>165100</xdr:colOff>
      <xdr:row>98</xdr:row>
      <xdr:rowOff>4804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0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167381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9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38544</xdr:rowOff>
    </xdr:from>
    <xdr:to>
      <xdr:col>85</xdr:col>
      <xdr:colOff>127000</xdr:colOff>
      <xdr:row>38</xdr:row>
      <xdr:rowOff>74344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53644"/>
          <a:ext cx="838200" cy="3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61336</xdr:rowOff>
    </xdr:from>
    <xdr:to>
      <xdr:col>81</xdr:col>
      <xdr:colOff>50800</xdr:colOff>
      <xdr:row>38</xdr:row>
      <xdr:rowOff>74344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76436"/>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61336</xdr:rowOff>
    </xdr:from>
    <xdr:to>
      <xdr:col>76</xdr:col>
      <xdr:colOff>114300</xdr:colOff>
      <xdr:row>38</xdr:row>
      <xdr:rowOff>113274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76436"/>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113274</xdr:rowOff>
    </xdr:from>
    <xdr:to>
      <xdr:col>71</xdr:col>
      <xdr:colOff>177800</xdr:colOff>
      <xdr:row>38</xdr:row>
      <xdr:rowOff>125755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28374"/>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159194</xdr:rowOff>
    </xdr:from>
    <xdr:to>
      <xdr:col>85</xdr:col>
      <xdr:colOff>177800</xdr:colOff>
      <xdr:row>38</xdr:row>
      <xdr:rowOff>89344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137621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23544</xdr:rowOff>
    </xdr:from>
    <xdr:to>
      <xdr:col>81</xdr:col>
      <xdr:colOff>101600</xdr:colOff>
      <xdr:row>38</xdr:row>
      <xdr:rowOff>125144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116271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3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10536</xdr:rowOff>
    </xdr:from>
    <xdr:to>
      <xdr:col>76</xdr:col>
      <xdr:colOff>165100</xdr:colOff>
      <xdr:row>38</xdr:row>
      <xdr:rowOff>112136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103263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62474</xdr:rowOff>
    </xdr:from>
    <xdr:to>
      <xdr:col>72</xdr:col>
      <xdr:colOff>38100</xdr:colOff>
      <xdr:row>38</xdr:row>
      <xdr:rowOff>164074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7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155201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7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74955</xdr:rowOff>
    </xdr:from>
    <xdr:to>
      <xdr:col>67</xdr:col>
      <xdr:colOff>101600</xdr:colOff>
      <xdr:row>39</xdr:row>
      <xdr:rowOff>5105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167682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8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103189</xdr:rowOff>
    </xdr:from>
    <xdr:to>
      <xdr:col>85</xdr:col>
      <xdr:colOff>127000</xdr:colOff>
      <xdr:row>57</xdr:row>
      <xdr:rowOff>143780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75839"/>
          <a:ext cx="838200" cy="4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103189</xdr:rowOff>
    </xdr:from>
    <xdr:to>
      <xdr:col>81</xdr:col>
      <xdr:colOff>50800</xdr:colOff>
      <xdr:row>57</xdr:row>
      <xdr:rowOff>143030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75839"/>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143030</xdr:rowOff>
    </xdr:from>
    <xdr:to>
      <xdr:col>76</xdr:col>
      <xdr:colOff>114300</xdr:colOff>
      <xdr:row>57</xdr:row>
      <xdr:rowOff>160236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15680"/>
          <a:ext cx="8890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158137</xdr:rowOff>
    </xdr:from>
    <xdr:to>
      <xdr:col>71</xdr:col>
      <xdr:colOff>177800</xdr:colOff>
      <xdr:row>57</xdr:row>
      <xdr:rowOff>160236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30787"/>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92980</xdr:rowOff>
    </xdr:from>
    <xdr:to>
      <xdr:col>85</xdr:col>
      <xdr:colOff>177800</xdr:colOff>
      <xdr:row>58</xdr:row>
      <xdr:rowOff>23130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52389</xdr:rowOff>
    </xdr:from>
    <xdr:to>
      <xdr:col>81</xdr:col>
      <xdr:colOff>101600</xdr:colOff>
      <xdr:row>57</xdr:row>
      <xdr:rowOff>153989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170516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6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92230</xdr:rowOff>
    </xdr:from>
    <xdr:to>
      <xdr:col>76</xdr:col>
      <xdr:colOff>165100</xdr:colOff>
      <xdr:row>58</xdr:row>
      <xdr:rowOff>22380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38907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4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109436</xdr:rowOff>
    </xdr:from>
    <xdr:to>
      <xdr:col>72</xdr:col>
      <xdr:colOff>38100</xdr:colOff>
      <xdr:row>58</xdr:row>
      <xdr:rowOff>39586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30713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107337</xdr:rowOff>
    </xdr:from>
    <xdr:to>
      <xdr:col>67</xdr:col>
      <xdr:colOff>101600</xdr:colOff>
      <xdr:row>58</xdr:row>
      <xdr:rowOff>37487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54014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5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118489</xdr:rowOff>
    </xdr:from>
    <xdr:to>
      <xdr:col>85</xdr:col>
      <xdr:colOff>127000</xdr:colOff>
      <xdr:row>79</xdr:row>
      <xdr:rowOff>23709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91589"/>
          <a:ext cx="8382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118489</xdr:rowOff>
    </xdr:from>
    <xdr:to>
      <xdr:col>81</xdr:col>
      <xdr:colOff>50800</xdr:colOff>
      <xdr:row>79</xdr:row>
      <xdr:rowOff>51000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91589"/>
          <a:ext cx="889000" cy="1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51000</xdr:rowOff>
    </xdr:from>
    <xdr:to>
      <xdr:col>76</xdr:col>
      <xdr:colOff>114300</xdr:colOff>
      <xdr:row>79</xdr:row>
      <xdr:rowOff>93125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95550"/>
          <a:ext cx="889000" cy="4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93125</xdr:rowOff>
    </xdr:from>
    <xdr:to>
      <xdr:col>71</xdr:col>
      <xdr:colOff>177800</xdr:colOff>
      <xdr:row>79</xdr:row>
      <xdr:rowOff>93689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767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144359</xdr:rowOff>
    </xdr:from>
    <xdr:to>
      <xdr:col>85</xdr:col>
      <xdr:colOff>177800</xdr:colOff>
      <xdr:row>79</xdr:row>
      <xdr:rowOff>74509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103736</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67689</xdr:rowOff>
    </xdr:from>
    <xdr:to>
      <xdr:col>81</xdr:col>
      <xdr:colOff>101600</xdr:colOff>
      <xdr:row>78</xdr:row>
      <xdr:rowOff>169289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14366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200</xdr:rowOff>
    </xdr:from>
    <xdr:to>
      <xdr:col>76</xdr:col>
      <xdr:colOff>165100</xdr:colOff>
      <xdr:row>79</xdr:row>
      <xdr:rowOff>101800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4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118327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31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42325</xdr:rowOff>
    </xdr:from>
    <xdr:to>
      <xdr:col>72</xdr:col>
      <xdr:colOff>38100</xdr:colOff>
      <xdr:row>79</xdr:row>
      <xdr:rowOff>143925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135052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7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42889</xdr:rowOff>
    </xdr:from>
    <xdr:to>
      <xdr:col>67</xdr:col>
      <xdr:colOff>101600</xdr:colOff>
      <xdr:row>79</xdr:row>
      <xdr:rowOff>144489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135616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8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168791</xdr:rowOff>
    </xdr:from>
    <xdr:to>
      <xdr:col>85</xdr:col>
      <xdr:colOff>127000</xdr:colOff>
      <xdr:row>97</xdr:row>
      <xdr:rowOff>31338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27991"/>
          <a:ext cx="8382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31338</xdr:rowOff>
    </xdr:from>
    <xdr:to>
      <xdr:col>81</xdr:col>
      <xdr:colOff>50800</xdr:colOff>
      <xdr:row>97</xdr:row>
      <xdr:rowOff>44596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6198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44596</xdr:rowOff>
    </xdr:from>
    <xdr:to>
      <xdr:col>76</xdr:col>
      <xdr:colOff>114300</xdr:colOff>
      <xdr:row>97</xdr:row>
      <xdr:rowOff>58482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5246"/>
          <a:ext cx="8890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58482</xdr:rowOff>
    </xdr:from>
    <xdr:to>
      <xdr:col>71</xdr:col>
      <xdr:colOff>177800</xdr:colOff>
      <xdr:row>97</xdr:row>
      <xdr:rowOff>73856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89132"/>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117991</xdr:rowOff>
    </xdr:from>
    <xdr:to>
      <xdr:col>85</xdr:col>
      <xdr:colOff>177800</xdr:colOff>
      <xdr:row>97</xdr:row>
      <xdr:rowOff>48141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140868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151988</xdr:rowOff>
    </xdr:from>
    <xdr:to>
      <xdr:col>81</xdr:col>
      <xdr:colOff>101600</xdr:colOff>
      <xdr:row>97</xdr:row>
      <xdr:rowOff>82138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98665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165246</xdr:rowOff>
    </xdr:from>
    <xdr:to>
      <xdr:col>76</xdr:col>
      <xdr:colOff>165100</xdr:colOff>
      <xdr:row>97</xdr:row>
      <xdr:rowOff>95396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111923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7682</xdr:rowOff>
    </xdr:from>
    <xdr:to>
      <xdr:col>72</xdr:col>
      <xdr:colOff>38100</xdr:colOff>
      <xdr:row>97</xdr:row>
      <xdr:rowOff>109282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125809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23056</xdr:rowOff>
    </xdr:from>
    <xdr:to>
      <xdr:col>67</xdr:col>
      <xdr:colOff>101600</xdr:colOff>
      <xdr:row>97</xdr:row>
      <xdr:rowOff>124656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115783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目的別の歳出については、類似団体平均を下回っているものや同水準のものが多く見られる一方で、住民一人当たりのコストは</a:t>
          </a:r>
          <a:r>
            <a:rPr kumimoji="1" lang="ja-JP" altLang="en-US" sz="1100">
              <a:solidFill>
                <a:schemeClr val="dk1"/>
              </a:solidFill>
              <a:effectLst/>
              <a:latin typeface="+mn-lt"/>
              <a:ea typeface="+mn-ea"/>
              <a:cs typeface="+mn-cs"/>
            </a:rPr>
            <a:t>民生費、消防費及び公債費が前年度より</a:t>
          </a:r>
          <a:r>
            <a:rPr kumimoji="1" lang="ja-JP" altLang="ja-JP" sz="1100">
              <a:solidFill>
                <a:schemeClr val="dk1"/>
              </a:solidFill>
              <a:effectLst/>
              <a:latin typeface="+mn-lt"/>
              <a:ea typeface="+mn-ea"/>
              <a:cs typeface="+mn-cs"/>
            </a:rPr>
            <a:t>増加する結果となった。</a:t>
          </a:r>
          <a:r>
            <a:rPr kumimoji="1" lang="ja-JP" altLang="en-US" sz="1100">
              <a:solidFill>
                <a:schemeClr val="dk1"/>
              </a:solidFill>
              <a:effectLst/>
              <a:latin typeface="+mn-lt"/>
              <a:ea typeface="+mn-ea"/>
              <a:cs typeface="+mn-cs"/>
            </a:rPr>
            <a:t>大きく増減があったものとして、令和２年度特別定額給付金事業の完了等に伴い総務費が</a:t>
          </a:r>
          <a:r>
            <a:rPr kumimoji="1" lang="en-US" altLang="ja-JP" sz="1100">
              <a:solidFill>
                <a:schemeClr val="dk1"/>
              </a:solidFill>
              <a:effectLst/>
              <a:latin typeface="+mn-lt"/>
              <a:ea typeface="+mn-ea"/>
              <a:cs typeface="+mn-cs"/>
            </a:rPr>
            <a:t>101,668</a:t>
          </a:r>
          <a:r>
            <a:rPr kumimoji="1" lang="ja-JP" altLang="en-US" sz="1100">
              <a:solidFill>
                <a:schemeClr val="dk1"/>
              </a:solidFill>
              <a:effectLst/>
              <a:latin typeface="+mn-lt"/>
              <a:ea typeface="+mn-ea"/>
              <a:cs typeface="+mn-cs"/>
            </a:rPr>
            <a:t>円の減となったほか、令和元年度台風第</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号の災害復旧事業の進捗に伴い災害復旧事業が</a:t>
          </a:r>
          <a:r>
            <a:rPr kumimoji="1" lang="en-US" altLang="ja-JP" sz="1100">
              <a:solidFill>
                <a:schemeClr val="dk1"/>
              </a:solidFill>
              <a:effectLst/>
              <a:latin typeface="+mn-lt"/>
              <a:ea typeface="+mn-ea"/>
              <a:cs typeface="+mn-cs"/>
            </a:rPr>
            <a:t>23,477</a:t>
          </a:r>
          <a:r>
            <a:rPr kumimoji="1" lang="ja-JP" altLang="en-US" sz="1100">
              <a:solidFill>
                <a:schemeClr val="dk1"/>
              </a:solidFill>
              <a:effectLst/>
              <a:latin typeface="+mn-lt"/>
              <a:ea typeface="+mn-ea"/>
              <a:cs typeface="+mn-cs"/>
            </a:rPr>
            <a:t>円の減、新型コロナウイルス感染症関連の扶助費・補助費等の増加等に伴い民生費が</a:t>
          </a:r>
          <a:r>
            <a:rPr kumimoji="1" lang="en-US" altLang="ja-JP" sz="1100">
              <a:solidFill>
                <a:schemeClr val="dk1"/>
              </a:solidFill>
              <a:effectLst/>
              <a:latin typeface="+mn-lt"/>
              <a:ea typeface="+mn-ea"/>
              <a:cs typeface="+mn-cs"/>
            </a:rPr>
            <a:t>23,129</a:t>
          </a:r>
          <a:r>
            <a:rPr kumimoji="1" lang="ja-JP" altLang="en-US" sz="1100">
              <a:solidFill>
                <a:schemeClr val="dk1"/>
              </a:solidFill>
              <a:effectLst/>
              <a:latin typeface="+mn-lt"/>
              <a:ea typeface="+mn-ea"/>
              <a:cs typeface="+mn-cs"/>
            </a:rPr>
            <a:t>円の増となったが、</a:t>
          </a:r>
          <a:r>
            <a:rPr kumimoji="1" lang="ja-JP" altLang="ja-JP" sz="1100">
              <a:solidFill>
                <a:schemeClr val="dk1"/>
              </a:solidFill>
              <a:effectLst/>
              <a:latin typeface="+mn-lt"/>
              <a:ea typeface="+mn-ea"/>
              <a:cs typeface="+mn-cs"/>
            </a:rPr>
            <a:t>いずれも一時的な</a:t>
          </a:r>
          <a:r>
            <a:rPr kumimoji="1" lang="ja-JP" altLang="en-US" sz="1100">
              <a:solidFill>
                <a:schemeClr val="dk1"/>
              </a:solidFill>
              <a:effectLst/>
              <a:latin typeface="+mn-lt"/>
              <a:ea typeface="+mn-ea"/>
              <a:cs typeface="+mn-cs"/>
            </a:rPr>
            <a:t>増減</a:t>
          </a:r>
          <a:r>
            <a:rPr kumimoji="1" lang="ja-JP" altLang="ja-JP" sz="1100">
              <a:solidFill>
                <a:schemeClr val="dk1"/>
              </a:solidFill>
              <a:effectLst/>
              <a:latin typeface="+mn-lt"/>
              <a:ea typeface="+mn-ea"/>
              <a:cs typeface="+mn-cs"/>
            </a:rPr>
            <a:t>であると考えられる。</a:t>
          </a:r>
          <a:endParaRPr lang="ja-JP" altLang="ja-JP" sz="1400">
            <a:effectLst/>
          </a:endParaRPr>
        </a:p>
        <a:p>
          <a:r>
            <a:rPr kumimoji="1" lang="ja-JP" altLang="ja-JP" sz="1100">
              <a:solidFill>
                <a:schemeClr val="dk1"/>
              </a:solidFill>
              <a:effectLst/>
              <a:latin typeface="+mn-lt"/>
              <a:ea typeface="+mn-ea"/>
              <a:cs typeface="+mn-cs"/>
            </a:rPr>
            <a:t>　なお、公債費が年々上昇しており、令和３年度は類似団体平均を上回って住民一人当たり</a:t>
          </a:r>
          <a:r>
            <a:rPr kumimoji="1" lang="en-US" altLang="ja-JP" sz="1100">
              <a:solidFill>
                <a:schemeClr val="dk1"/>
              </a:solidFill>
              <a:effectLst/>
              <a:latin typeface="+mn-lt"/>
              <a:ea typeface="+mn-ea"/>
              <a:cs typeface="+mn-cs"/>
            </a:rPr>
            <a:t>68,046</a:t>
          </a:r>
          <a:r>
            <a:rPr kumimoji="1" lang="ja-JP" altLang="ja-JP" sz="1100">
              <a:solidFill>
                <a:schemeClr val="dk1"/>
              </a:solidFill>
              <a:effectLst/>
              <a:latin typeface="+mn-lt"/>
              <a:ea typeface="+mn-ea"/>
              <a:cs typeface="+mn-cs"/>
            </a:rPr>
            <a:t>円となった。増加の主な要因は、東日本大震災及び令和元年度台風第</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号等で被災した施設の復旧事業等をはじめ、平成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年度以降に実施した教育施設の改修工事や社会資本整備総合交付金事業・辺地対策事業等係る地方債借入分の元利償還金増加によるものであり、令和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年度以降も高止まりになることを見込んでおり、今後も計画的な償還に加え充当可能基金の活用も検討して適正管理を図る必要がある。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財政調整基金については、決算剰余金を中心に積み立てるとともに、計画的な取り崩しに努めている。実質収支については、</a:t>
          </a:r>
          <a:r>
            <a:rPr kumimoji="1" lang="ja-JP" altLang="en-US" sz="1100">
              <a:solidFill>
                <a:schemeClr val="dk1"/>
              </a:solidFill>
              <a:effectLst/>
              <a:latin typeface="+mn-lt"/>
              <a:ea typeface="+mn-ea"/>
              <a:cs typeface="+mn-cs"/>
            </a:rPr>
            <a:t>普通交付税や</a:t>
          </a:r>
          <a:r>
            <a:rPr kumimoji="1" lang="ja-JP" altLang="ja-JP" sz="1100">
              <a:solidFill>
                <a:schemeClr val="dk1"/>
              </a:solidFill>
              <a:effectLst/>
              <a:latin typeface="+mn-lt"/>
              <a:ea typeface="+mn-ea"/>
              <a:cs typeface="+mn-cs"/>
            </a:rPr>
            <a:t>地方消費税交付金の各種地方交付金</a:t>
          </a:r>
          <a:r>
            <a:rPr kumimoji="1" lang="ja-JP" altLang="en-US" sz="1100">
              <a:solidFill>
                <a:schemeClr val="dk1"/>
              </a:solidFill>
              <a:effectLst/>
              <a:latin typeface="+mn-lt"/>
              <a:ea typeface="+mn-ea"/>
              <a:cs typeface="+mn-cs"/>
            </a:rPr>
            <a:t>、ふるさと納税寄附金</a:t>
          </a:r>
          <a:r>
            <a:rPr kumimoji="1" lang="ja-JP" altLang="ja-JP" sz="1100">
              <a:solidFill>
                <a:schemeClr val="dk1"/>
              </a:solidFill>
              <a:effectLst/>
              <a:latin typeface="+mn-lt"/>
              <a:ea typeface="+mn-ea"/>
              <a:cs typeface="+mn-cs"/>
            </a:rPr>
            <a:t>等の増により</a:t>
          </a:r>
          <a:r>
            <a:rPr kumimoji="1" lang="en-US" altLang="ja-JP" sz="1100">
              <a:solidFill>
                <a:schemeClr val="dk1"/>
              </a:solidFill>
              <a:effectLst/>
              <a:latin typeface="+mn-lt"/>
              <a:ea typeface="+mn-ea"/>
              <a:cs typeface="+mn-cs"/>
            </a:rPr>
            <a:t>0.58</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また、歳入の確保と</a:t>
          </a:r>
          <a:r>
            <a:rPr kumimoji="1" lang="ja-JP" altLang="en-US" sz="1100">
              <a:solidFill>
                <a:schemeClr val="dk1"/>
              </a:solidFill>
              <a:effectLst/>
              <a:latin typeface="+mn-lt"/>
              <a:ea typeface="+mn-ea"/>
              <a:cs typeface="+mn-cs"/>
            </a:rPr>
            <a:t>事業の</a:t>
          </a:r>
          <a:r>
            <a:rPr kumimoji="1" lang="ja-JP" altLang="ja-JP" sz="1100">
              <a:solidFill>
                <a:schemeClr val="dk1"/>
              </a:solidFill>
              <a:effectLst/>
              <a:latin typeface="+mn-lt"/>
              <a:ea typeface="+mn-ea"/>
              <a:cs typeface="+mn-cs"/>
            </a:rPr>
            <a:t>重点選別主義</a:t>
          </a:r>
          <a:r>
            <a:rPr kumimoji="1" lang="ja-JP" altLang="en-US" sz="1100">
              <a:solidFill>
                <a:schemeClr val="dk1"/>
              </a:solidFill>
              <a:effectLst/>
              <a:latin typeface="+mn-lt"/>
              <a:ea typeface="+mn-ea"/>
              <a:cs typeface="+mn-cs"/>
            </a:rPr>
            <a:t>に努めていることにより</a:t>
          </a:r>
          <a:r>
            <a:rPr kumimoji="1" lang="ja-JP" altLang="ja-JP" sz="1100">
              <a:solidFill>
                <a:schemeClr val="dk1"/>
              </a:solidFill>
              <a:effectLst/>
              <a:latin typeface="+mn-lt"/>
              <a:ea typeface="+mn-ea"/>
              <a:cs typeface="+mn-cs"/>
            </a:rPr>
            <a:t>、実質収支額は継続的に黒字を確保している。しかし、</a:t>
          </a:r>
          <a:r>
            <a:rPr kumimoji="1" lang="ja-JP" altLang="en-US" sz="1100">
              <a:solidFill>
                <a:schemeClr val="dk1"/>
              </a:solidFill>
              <a:effectLst/>
              <a:latin typeface="+mn-lt"/>
              <a:ea typeface="+mn-ea"/>
              <a:cs typeface="+mn-cs"/>
            </a:rPr>
            <a:t>令和元年度台風第</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号災害復旧事業の償還が本格的に始まり、</a:t>
          </a:r>
          <a:r>
            <a:rPr kumimoji="1" lang="ja-JP" altLang="ja-JP" sz="1100">
              <a:solidFill>
                <a:schemeClr val="dk1"/>
              </a:solidFill>
              <a:effectLst/>
              <a:latin typeface="+mn-lt"/>
              <a:ea typeface="+mn-ea"/>
              <a:cs typeface="+mn-cs"/>
            </a:rPr>
            <a:t>老朽化する施設の大規模改修や維持管理経費の増加が見込まれ、楽観視はでき</a:t>
          </a:r>
          <a:r>
            <a:rPr kumimoji="1" lang="ja-JP" altLang="en-US" sz="1100">
              <a:solidFill>
                <a:schemeClr val="dk1"/>
              </a:solidFill>
              <a:effectLst/>
              <a:latin typeface="+mn-lt"/>
              <a:ea typeface="+mn-ea"/>
              <a:cs typeface="+mn-cs"/>
            </a:rPr>
            <a:t>ず、</a:t>
          </a:r>
          <a:r>
            <a:rPr kumimoji="1" lang="ja-JP" altLang="ja-JP" sz="1100">
              <a:solidFill>
                <a:schemeClr val="dk1"/>
              </a:solidFill>
              <a:effectLst/>
              <a:latin typeface="+mn-lt"/>
              <a:ea typeface="+mn-ea"/>
              <a:cs typeface="+mn-cs"/>
            </a:rPr>
            <a:t>計画的な事業実施に努めていく。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年度においても赤字に転じている会計はな</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一般会計や国民健康保険特別会計及び介護保険特別会計等の黒字幅が増加した一方で、上水道事業会計の黒字幅は減少している。</a:t>
          </a:r>
          <a:r>
            <a:rPr kumimoji="1" lang="ja-JP" altLang="ja-JP" sz="1100">
              <a:solidFill>
                <a:schemeClr val="dk1"/>
              </a:solidFill>
              <a:effectLst/>
              <a:latin typeface="+mn-lt"/>
              <a:ea typeface="+mn-ea"/>
              <a:cs typeface="+mn-cs"/>
            </a:rPr>
            <a:t>引き続き実質収支や各種指標に注視しながら、適切な財政運営に努めていく。</a:t>
          </a:r>
          <a:endParaRPr lang="ja-JP" altLang="ja-JP" sz="1400">
            <a:effectLst/>
          </a:endParaRPr>
        </a:p>
        <a:p>
          <a:r>
            <a:rPr kumimoji="1" lang="ja-JP" altLang="ja-JP" sz="1100">
              <a:solidFill>
                <a:schemeClr val="dk1"/>
              </a:solidFill>
              <a:effectLst/>
              <a:latin typeface="+mn-lt"/>
              <a:ea typeface="+mn-ea"/>
              <a:cs typeface="+mn-cs"/>
            </a:rPr>
            <a:t>　また、企業会計においては独立採算の原則に立ち返り、料金の適正化を図りながら健全な運営に取り組む必要がある。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CO39" sqref="CO39:CP39"/>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8232644</v>
      </c>
      <c r="BO4" s="410"/>
      <c r="BP4" s="410"/>
      <c r="BQ4" s="410"/>
      <c r="BR4" s="410"/>
      <c r="BS4" s="410"/>
      <c r="BT4" s="410"/>
      <c r="BU4" s="411"/>
      <c r="BV4" s="409">
        <v>10248474</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9.3000000000000007</v>
      </c>
      <c r="CU4" s="416"/>
      <c r="CV4" s="416"/>
      <c r="CW4" s="416"/>
      <c r="CX4" s="416"/>
      <c r="CY4" s="416"/>
      <c r="CZ4" s="416"/>
      <c r="DA4" s="417"/>
      <c r="DB4" s="415">
        <v>8.6999999999999993</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7746907</v>
      </c>
      <c r="BO5" s="447"/>
      <c r="BP5" s="447"/>
      <c r="BQ5" s="447"/>
      <c r="BR5" s="447"/>
      <c r="BS5" s="447"/>
      <c r="BT5" s="447"/>
      <c r="BU5" s="448"/>
      <c r="BV5" s="446">
        <v>9840849</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81.599999999999994</v>
      </c>
      <c r="CU5" s="444"/>
      <c r="CV5" s="444"/>
      <c r="CW5" s="444"/>
      <c r="CX5" s="444"/>
      <c r="CY5" s="444"/>
      <c r="CZ5" s="444"/>
      <c r="DA5" s="445"/>
      <c r="DB5" s="443">
        <v>82.1</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485737</v>
      </c>
      <c r="BO6" s="447"/>
      <c r="BP6" s="447"/>
      <c r="BQ6" s="447"/>
      <c r="BR6" s="447"/>
      <c r="BS6" s="447"/>
      <c r="BT6" s="447"/>
      <c r="BU6" s="448"/>
      <c r="BV6" s="446">
        <v>407625</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85.6</v>
      </c>
      <c r="CU6" s="484"/>
      <c r="CV6" s="484"/>
      <c r="CW6" s="484"/>
      <c r="CX6" s="484"/>
      <c r="CY6" s="484"/>
      <c r="CZ6" s="484"/>
      <c r="DA6" s="485"/>
      <c r="DB6" s="483">
        <v>86.4</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93</v>
      </c>
      <c r="AV7" s="479"/>
      <c r="AW7" s="479"/>
      <c r="AX7" s="479"/>
      <c r="AY7" s="480" t="s">
        <v>104</v>
      </c>
      <c r="AZ7" s="481"/>
      <c r="BA7" s="481"/>
      <c r="BB7" s="481"/>
      <c r="BC7" s="481"/>
      <c r="BD7" s="481"/>
      <c r="BE7" s="481"/>
      <c r="BF7" s="481"/>
      <c r="BG7" s="481"/>
      <c r="BH7" s="481"/>
      <c r="BI7" s="481"/>
      <c r="BJ7" s="481"/>
      <c r="BK7" s="481"/>
      <c r="BL7" s="481"/>
      <c r="BM7" s="482"/>
      <c r="BN7" s="446">
        <v>44742</v>
      </c>
      <c r="BO7" s="447"/>
      <c r="BP7" s="447"/>
      <c r="BQ7" s="447"/>
      <c r="BR7" s="447"/>
      <c r="BS7" s="447"/>
      <c r="BT7" s="447"/>
      <c r="BU7" s="448"/>
      <c r="BV7" s="446">
        <v>20382</v>
      </c>
      <c r="BW7" s="447"/>
      <c r="BX7" s="447"/>
      <c r="BY7" s="447"/>
      <c r="BZ7" s="447"/>
      <c r="CA7" s="447"/>
      <c r="CB7" s="447"/>
      <c r="CC7" s="448"/>
      <c r="CD7" s="449" t="s">
        <v>105</v>
      </c>
      <c r="CE7" s="450"/>
      <c r="CF7" s="450"/>
      <c r="CG7" s="450"/>
      <c r="CH7" s="450"/>
      <c r="CI7" s="450"/>
      <c r="CJ7" s="450"/>
      <c r="CK7" s="450"/>
      <c r="CL7" s="450"/>
      <c r="CM7" s="450"/>
      <c r="CN7" s="450"/>
      <c r="CO7" s="450"/>
      <c r="CP7" s="450"/>
      <c r="CQ7" s="450"/>
      <c r="CR7" s="450"/>
      <c r="CS7" s="451"/>
      <c r="CT7" s="446">
        <v>4756148</v>
      </c>
      <c r="CU7" s="447"/>
      <c r="CV7" s="447"/>
      <c r="CW7" s="447"/>
      <c r="CX7" s="447"/>
      <c r="CY7" s="447"/>
      <c r="CZ7" s="447"/>
      <c r="DA7" s="448"/>
      <c r="DB7" s="446">
        <v>4454497</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106</v>
      </c>
      <c r="AN8" s="476"/>
      <c r="AO8" s="476"/>
      <c r="AP8" s="476"/>
      <c r="AQ8" s="476"/>
      <c r="AR8" s="476"/>
      <c r="AS8" s="476"/>
      <c r="AT8" s="477"/>
      <c r="AU8" s="478" t="s">
        <v>107</v>
      </c>
      <c r="AV8" s="479"/>
      <c r="AW8" s="479"/>
      <c r="AX8" s="479"/>
      <c r="AY8" s="480" t="s">
        <v>108</v>
      </c>
      <c r="AZ8" s="481"/>
      <c r="BA8" s="481"/>
      <c r="BB8" s="481"/>
      <c r="BC8" s="481"/>
      <c r="BD8" s="481"/>
      <c r="BE8" s="481"/>
      <c r="BF8" s="481"/>
      <c r="BG8" s="481"/>
      <c r="BH8" s="481"/>
      <c r="BI8" s="481"/>
      <c r="BJ8" s="481"/>
      <c r="BK8" s="481"/>
      <c r="BL8" s="481"/>
      <c r="BM8" s="482"/>
      <c r="BN8" s="446">
        <v>440995</v>
      </c>
      <c r="BO8" s="447"/>
      <c r="BP8" s="447"/>
      <c r="BQ8" s="447"/>
      <c r="BR8" s="447"/>
      <c r="BS8" s="447"/>
      <c r="BT8" s="447"/>
      <c r="BU8" s="448"/>
      <c r="BV8" s="446">
        <v>387243</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0.53</v>
      </c>
      <c r="CU8" s="487"/>
      <c r="CV8" s="487"/>
      <c r="CW8" s="487"/>
      <c r="CX8" s="487"/>
      <c r="CY8" s="487"/>
      <c r="CZ8" s="487"/>
      <c r="DA8" s="488"/>
      <c r="DB8" s="486">
        <v>0.55000000000000004</v>
      </c>
      <c r="DC8" s="487"/>
      <c r="DD8" s="487"/>
      <c r="DE8" s="487"/>
      <c r="DF8" s="487"/>
      <c r="DG8" s="487"/>
      <c r="DH8" s="487"/>
      <c r="DI8" s="488"/>
    </row>
    <row r="9" spans="1:119" ht="18.75" customHeight="1" thickBot="1" x14ac:dyDescent="0.25">
      <c r="A9" s="178"/>
      <c r="B9" s="440" t="s">
        <v>110</v>
      </c>
      <c r="C9" s="441"/>
      <c r="D9" s="441"/>
      <c r="E9" s="441"/>
      <c r="F9" s="441"/>
      <c r="G9" s="441"/>
      <c r="H9" s="441"/>
      <c r="I9" s="441"/>
      <c r="J9" s="441"/>
      <c r="K9" s="489"/>
      <c r="L9" s="490" t="s">
        <v>111</v>
      </c>
      <c r="M9" s="491"/>
      <c r="N9" s="491"/>
      <c r="O9" s="491"/>
      <c r="P9" s="491"/>
      <c r="Q9" s="492"/>
      <c r="R9" s="493">
        <v>13343</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93</v>
      </c>
      <c r="AV9" s="479"/>
      <c r="AW9" s="479"/>
      <c r="AX9" s="479"/>
      <c r="AY9" s="480" t="s">
        <v>114</v>
      </c>
      <c r="AZ9" s="481"/>
      <c r="BA9" s="481"/>
      <c r="BB9" s="481"/>
      <c r="BC9" s="481"/>
      <c r="BD9" s="481"/>
      <c r="BE9" s="481"/>
      <c r="BF9" s="481"/>
      <c r="BG9" s="481"/>
      <c r="BH9" s="481"/>
      <c r="BI9" s="481"/>
      <c r="BJ9" s="481"/>
      <c r="BK9" s="481"/>
      <c r="BL9" s="481"/>
      <c r="BM9" s="482"/>
      <c r="BN9" s="446">
        <v>53752</v>
      </c>
      <c r="BO9" s="447"/>
      <c r="BP9" s="447"/>
      <c r="BQ9" s="447"/>
      <c r="BR9" s="447"/>
      <c r="BS9" s="447"/>
      <c r="BT9" s="447"/>
      <c r="BU9" s="448"/>
      <c r="BV9" s="446">
        <v>76800</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16.7</v>
      </c>
      <c r="CU9" s="444"/>
      <c r="CV9" s="444"/>
      <c r="CW9" s="444"/>
      <c r="CX9" s="444"/>
      <c r="CY9" s="444"/>
      <c r="CZ9" s="444"/>
      <c r="DA9" s="445"/>
      <c r="DB9" s="443">
        <v>14.6</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116</v>
      </c>
      <c r="M10" s="476"/>
      <c r="N10" s="476"/>
      <c r="O10" s="476"/>
      <c r="P10" s="476"/>
      <c r="Q10" s="477"/>
      <c r="R10" s="497">
        <v>14295</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93</v>
      </c>
      <c r="AV10" s="479"/>
      <c r="AW10" s="479"/>
      <c r="AX10" s="479"/>
      <c r="AY10" s="480" t="s">
        <v>118</v>
      </c>
      <c r="AZ10" s="481"/>
      <c r="BA10" s="481"/>
      <c r="BB10" s="481"/>
      <c r="BC10" s="481"/>
      <c r="BD10" s="481"/>
      <c r="BE10" s="481"/>
      <c r="BF10" s="481"/>
      <c r="BG10" s="481"/>
      <c r="BH10" s="481"/>
      <c r="BI10" s="481"/>
      <c r="BJ10" s="481"/>
      <c r="BK10" s="481"/>
      <c r="BL10" s="481"/>
      <c r="BM10" s="482"/>
      <c r="BN10" s="446">
        <v>20</v>
      </c>
      <c r="BO10" s="447"/>
      <c r="BP10" s="447"/>
      <c r="BQ10" s="447"/>
      <c r="BR10" s="447"/>
      <c r="BS10" s="447"/>
      <c r="BT10" s="447"/>
      <c r="BU10" s="448"/>
      <c r="BV10" s="446">
        <v>19</v>
      </c>
      <c r="BW10" s="447"/>
      <c r="BX10" s="447"/>
      <c r="BY10" s="447"/>
      <c r="BZ10" s="447"/>
      <c r="CA10" s="447"/>
      <c r="CB10" s="447"/>
      <c r="CC10" s="448"/>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75" t="s">
        <v>122</v>
      </c>
      <c r="AN11" s="476"/>
      <c r="AO11" s="476"/>
      <c r="AP11" s="476"/>
      <c r="AQ11" s="476"/>
      <c r="AR11" s="476"/>
      <c r="AS11" s="476"/>
      <c r="AT11" s="477"/>
      <c r="AU11" s="478" t="s">
        <v>123</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126</v>
      </c>
      <c r="DC11" s="487"/>
      <c r="DD11" s="487"/>
      <c r="DE11" s="487"/>
      <c r="DF11" s="487"/>
      <c r="DG11" s="487"/>
      <c r="DH11" s="487"/>
      <c r="DI11" s="488"/>
    </row>
    <row r="12" spans="1:119" ht="18.75" customHeight="1" x14ac:dyDescent="0.2">
      <c r="A12" s="178"/>
      <c r="B12" s="506" t="s">
        <v>127</v>
      </c>
      <c r="C12" s="507"/>
      <c r="D12" s="507"/>
      <c r="E12" s="507"/>
      <c r="F12" s="507"/>
      <c r="G12" s="507"/>
      <c r="H12" s="507"/>
      <c r="I12" s="507"/>
      <c r="J12" s="507"/>
      <c r="K12" s="508"/>
      <c r="L12" s="515" t="s">
        <v>128</v>
      </c>
      <c r="M12" s="516"/>
      <c r="N12" s="516"/>
      <c r="O12" s="516"/>
      <c r="P12" s="516"/>
      <c r="Q12" s="517"/>
      <c r="R12" s="518">
        <v>13490</v>
      </c>
      <c r="S12" s="519"/>
      <c r="T12" s="519"/>
      <c r="U12" s="519"/>
      <c r="V12" s="520"/>
      <c r="W12" s="521" t="s">
        <v>1</v>
      </c>
      <c r="X12" s="479"/>
      <c r="Y12" s="479"/>
      <c r="Z12" s="479"/>
      <c r="AA12" s="479"/>
      <c r="AB12" s="522"/>
      <c r="AC12" s="523" t="s">
        <v>129</v>
      </c>
      <c r="AD12" s="524"/>
      <c r="AE12" s="524"/>
      <c r="AF12" s="524"/>
      <c r="AG12" s="525"/>
      <c r="AH12" s="523" t="s">
        <v>130</v>
      </c>
      <c r="AI12" s="524"/>
      <c r="AJ12" s="524"/>
      <c r="AK12" s="524"/>
      <c r="AL12" s="526"/>
      <c r="AM12" s="475" t="s">
        <v>131</v>
      </c>
      <c r="AN12" s="476"/>
      <c r="AO12" s="476"/>
      <c r="AP12" s="476"/>
      <c r="AQ12" s="476"/>
      <c r="AR12" s="476"/>
      <c r="AS12" s="476"/>
      <c r="AT12" s="477"/>
      <c r="AU12" s="478" t="s">
        <v>93</v>
      </c>
      <c r="AV12" s="479"/>
      <c r="AW12" s="479"/>
      <c r="AX12" s="479"/>
      <c r="AY12" s="480" t="s">
        <v>132</v>
      </c>
      <c r="AZ12" s="481"/>
      <c r="BA12" s="481"/>
      <c r="BB12" s="481"/>
      <c r="BC12" s="481"/>
      <c r="BD12" s="481"/>
      <c r="BE12" s="481"/>
      <c r="BF12" s="481"/>
      <c r="BG12" s="481"/>
      <c r="BH12" s="481"/>
      <c r="BI12" s="481"/>
      <c r="BJ12" s="481"/>
      <c r="BK12" s="481"/>
      <c r="BL12" s="481"/>
      <c r="BM12" s="482"/>
      <c r="BN12" s="446">
        <v>57000</v>
      </c>
      <c r="BO12" s="447"/>
      <c r="BP12" s="447"/>
      <c r="BQ12" s="447"/>
      <c r="BR12" s="447"/>
      <c r="BS12" s="447"/>
      <c r="BT12" s="447"/>
      <c r="BU12" s="448"/>
      <c r="BV12" s="446">
        <v>50000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126</v>
      </c>
      <c r="CU12" s="487"/>
      <c r="CV12" s="487"/>
      <c r="CW12" s="487"/>
      <c r="CX12" s="487"/>
      <c r="CY12" s="487"/>
      <c r="CZ12" s="487"/>
      <c r="DA12" s="488"/>
      <c r="DB12" s="486" t="s">
        <v>126</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134</v>
      </c>
      <c r="N13" s="538"/>
      <c r="O13" s="538"/>
      <c r="P13" s="538"/>
      <c r="Q13" s="539"/>
      <c r="R13" s="530">
        <v>13392</v>
      </c>
      <c r="S13" s="531"/>
      <c r="T13" s="531"/>
      <c r="U13" s="531"/>
      <c r="V13" s="532"/>
      <c r="W13" s="462" t="s">
        <v>135</v>
      </c>
      <c r="X13" s="463"/>
      <c r="Y13" s="463"/>
      <c r="Z13" s="463"/>
      <c r="AA13" s="463"/>
      <c r="AB13" s="453"/>
      <c r="AC13" s="497">
        <v>525</v>
      </c>
      <c r="AD13" s="498"/>
      <c r="AE13" s="498"/>
      <c r="AF13" s="498"/>
      <c r="AG13" s="540"/>
      <c r="AH13" s="497">
        <v>765</v>
      </c>
      <c r="AI13" s="498"/>
      <c r="AJ13" s="498"/>
      <c r="AK13" s="498"/>
      <c r="AL13" s="499"/>
      <c r="AM13" s="475" t="s">
        <v>136</v>
      </c>
      <c r="AN13" s="476"/>
      <c r="AO13" s="476"/>
      <c r="AP13" s="476"/>
      <c r="AQ13" s="476"/>
      <c r="AR13" s="476"/>
      <c r="AS13" s="476"/>
      <c r="AT13" s="477"/>
      <c r="AU13" s="478" t="s">
        <v>123</v>
      </c>
      <c r="AV13" s="479"/>
      <c r="AW13" s="479"/>
      <c r="AX13" s="479"/>
      <c r="AY13" s="480" t="s">
        <v>137</v>
      </c>
      <c r="AZ13" s="481"/>
      <c r="BA13" s="481"/>
      <c r="BB13" s="481"/>
      <c r="BC13" s="481"/>
      <c r="BD13" s="481"/>
      <c r="BE13" s="481"/>
      <c r="BF13" s="481"/>
      <c r="BG13" s="481"/>
      <c r="BH13" s="481"/>
      <c r="BI13" s="481"/>
      <c r="BJ13" s="481"/>
      <c r="BK13" s="481"/>
      <c r="BL13" s="481"/>
      <c r="BM13" s="482"/>
      <c r="BN13" s="446">
        <v>-3228</v>
      </c>
      <c r="BO13" s="447"/>
      <c r="BP13" s="447"/>
      <c r="BQ13" s="447"/>
      <c r="BR13" s="447"/>
      <c r="BS13" s="447"/>
      <c r="BT13" s="447"/>
      <c r="BU13" s="448"/>
      <c r="BV13" s="446">
        <v>26819</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12.6</v>
      </c>
      <c r="CU13" s="444"/>
      <c r="CV13" s="444"/>
      <c r="CW13" s="444"/>
      <c r="CX13" s="444"/>
      <c r="CY13" s="444"/>
      <c r="CZ13" s="444"/>
      <c r="DA13" s="445"/>
      <c r="DB13" s="443">
        <v>13.1</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139</v>
      </c>
      <c r="M14" s="528"/>
      <c r="N14" s="528"/>
      <c r="O14" s="528"/>
      <c r="P14" s="528"/>
      <c r="Q14" s="529"/>
      <c r="R14" s="530">
        <v>13751</v>
      </c>
      <c r="S14" s="531"/>
      <c r="T14" s="531"/>
      <c r="U14" s="531"/>
      <c r="V14" s="532"/>
      <c r="W14" s="436"/>
      <c r="X14" s="437"/>
      <c r="Y14" s="437"/>
      <c r="Z14" s="437"/>
      <c r="AA14" s="437"/>
      <c r="AB14" s="426"/>
      <c r="AC14" s="533">
        <v>8</v>
      </c>
      <c r="AD14" s="534"/>
      <c r="AE14" s="534"/>
      <c r="AF14" s="534"/>
      <c r="AG14" s="535"/>
      <c r="AH14" s="533">
        <v>10.199999999999999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140</v>
      </c>
      <c r="CE14" s="542"/>
      <c r="CF14" s="542"/>
      <c r="CG14" s="542"/>
      <c r="CH14" s="542"/>
      <c r="CI14" s="542"/>
      <c r="CJ14" s="542"/>
      <c r="CK14" s="542"/>
      <c r="CL14" s="542"/>
      <c r="CM14" s="542"/>
      <c r="CN14" s="542"/>
      <c r="CO14" s="542"/>
      <c r="CP14" s="542"/>
      <c r="CQ14" s="542"/>
      <c r="CR14" s="542"/>
      <c r="CS14" s="543"/>
      <c r="CT14" s="544" t="s">
        <v>126</v>
      </c>
      <c r="CU14" s="545"/>
      <c r="CV14" s="545"/>
      <c r="CW14" s="545"/>
      <c r="CX14" s="545"/>
      <c r="CY14" s="545"/>
      <c r="CZ14" s="545"/>
      <c r="DA14" s="546"/>
      <c r="DB14" s="544" t="s">
        <v>126</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141</v>
      </c>
      <c r="N15" s="538"/>
      <c r="O15" s="538"/>
      <c r="P15" s="538"/>
      <c r="Q15" s="539"/>
      <c r="R15" s="530">
        <v>13636</v>
      </c>
      <c r="S15" s="531"/>
      <c r="T15" s="531"/>
      <c r="U15" s="531"/>
      <c r="V15" s="532"/>
      <c r="W15" s="462" t="s">
        <v>142</v>
      </c>
      <c r="X15" s="463"/>
      <c r="Y15" s="463"/>
      <c r="Z15" s="463"/>
      <c r="AA15" s="463"/>
      <c r="AB15" s="453"/>
      <c r="AC15" s="497">
        <v>2773</v>
      </c>
      <c r="AD15" s="498"/>
      <c r="AE15" s="498"/>
      <c r="AF15" s="498"/>
      <c r="AG15" s="540"/>
      <c r="AH15" s="497">
        <v>3127</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1947454</v>
      </c>
      <c r="BO15" s="410"/>
      <c r="BP15" s="410"/>
      <c r="BQ15" s="410"/>
      <c r="BR15" s="410"/>
      <c r="BS15" s="410"/>
      <c r="BT15" s="410"/>
      <c r="BU15" s="411"/>
      <c r="BV15" s="409">
        <v>2011088</v>
      </c>
      <c r="BW15" s="410"/>
      <c r="BX15" s="410"/>
      <c r="BY15" s="410"/>
      <c r="BZ15" s="410"/>
      <c r="CA15" s="410"/>
      <c r="CB15" s="410"/>
      <c r="CC15" s="411"/>
      <c r="CD15" s="547" t="s">
        <v>144</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145</v>
      </c>
      <c r="M16" s="550"/>
      <c r="N16" s="550"/>
      <c r="O16" s="550"/>
      <c r="P16" s="550"/>
      <c r="Q16" s="551"/>
      <c r="R16" s="552" t="s">
        <v>146</v>
      </c>
      <c r="S16" s="553"/>
      <c r="T16" s="553"/>
      <c r="U16" s="553"/>
      <c r="V16" s="554"/>
      <c r="W16" s="436"/>
      <c r="X16" s="437"/>
      <c r="Y16" s="437"/>
      <c r="Z16" s="437"/>
      <c r="AA16" s="437"/>
      <c r="AB16" s="426"/>
      <c r="AC16" s="533">
        <v>42.3</v>
      </c>
      <c r="AD16" s="534"/>
      <c r="AE16" s="534"/>
      <c r="AF16" s="534"/>
      <c r="AG16" s="535"/>
      <c r="AH16" s="533">
        <v>41.8</v>
      </c>
      <c r="AI16" s="534"/>
      <c r="AJ16" s="534"/>
      <c r="AK16" s="534"/>
      <c r="AL16" s="536"/>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3939717</v>
      </c>
      <c r="BO16" s="447"/>
      <c r="BP16" s="447"/>
      <c r="BQ16" s="447"/>
      <c r="BR16" s="447"/>
      <c r="BS16" s="447"/>
      <c r="BT16" s="447"/>
      <c r="BU16" s="448"/>
      <c r="BV16" s="446">
        <v>3693875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148</v>
      </c>
      <c r="N17" s="558"/>
      <c r="O17" s="558"/>
      <c r="P17" s="558"/>
      <c r="Q17" s="559"/>
      <c r="R17" s="552" t="s">
        <v>149</v>
      </c>
      <c r="S17" s="553"/>
      <c r="T17" s="553"/>
      <c r="U17" s="553"/>
      <c r="V17" s="554"/>
      <c r="W17" s="462" t="s">
        <v>150</v>
      </c>
      <c r="X17" s="463"/>
      <c r="Y17" s="463"/>
      <c r="Z17" s="463"/>
      <c r="AA17" s="463"/>
      <c r="AB17" s="453"/>
      <c r="AC17" s="497">
        <v>3258</v>
      </c>
      <c r="AD17" s="498"/>
      <c r="AE17" s="498"/>
      <c r="AF17" s="498"/>
      <c r="AG17" s="540"/>
      <c r="AH17" s="497">
        <v>3587</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2467370</v>
      </c>
      <c r="BO17" s="447"/>
      <c r="BP17" s="447"/>
      <c r="BQ17" s="447"/>
      <c r="BR17" s="447"/>
      <c r="BS17" s="447"/>
      <c r="BT17" s="447"/>
      <c r="BU17" s="448"/>
      <c r="BV17" s="446">
        <v>2551578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152</v>
      </c>
      <c r="C18" s="489"/>
      <c r="D18" s="489"/>
      <c r="E18" s="569"/>
      <c r="F18" s="569"/>
      <c r="G18" s="569"/>
      <c r="H18" s="569"/>
      <c r="I18" s="569"/>
      <c r="J18" s="569"/>
      <c r="K18" s="569"/>
      <c r="L18" s="570">
        <v>159.93</v>
      </c>
      <c r="M18" s="570"/>
      <c r="N18" s="570"/>
      <c r="O18" s="570"/>
      <c r="P18" s="570"/>
      <c r="Q18" s="570"/>
      <c r="R18" s="571"/>
      <c r="S18" s="571"/>
      <c r="T18" s="571"/>
      <c r="U18" s="571"/>
      <c r="V18" s="572"/>
      <c r="W18" s="464"/>
      <c r="X18" s="465"/>
      <c r="Y18" s="465"/>
      <c r="Z18" s="465"/>
      <c r="AA18" s="465"/>
      <c r="AB18" s="456"/>
      <c r="AC18" s="573">
        <v>49.7</v>
      </c>
      <c r="AD18" s="574"/>
      <c r="AE18" s="574"/>
      <c r="AF18" s="574"/>
      <c r="AG18" s="575"/>
      <c r="AH18" s="573">
        <v>48</v>
      </c>
      <c r="AI18" s="574"/>
      <c r="AJ18" s="574"/>
      <c r="AK18" s="574"/>
      <c r="AL18" s="576"/>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3782552</v>
      </c>
      <c r="BO18" s="447"/>
      <c r="BP18" s="447"/>
      <c r="BQ18" s="447"/>
      <c r="BR18" s="447"/>
      <c r="BS18" s="447"/>
      <c r="BT18" s="447"/>
      <c r="BU18" s="448"/>
      <c r="BV18" s="446">
        <v>3613598</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154</v>
      </c>
      <c r="C19" s="489"/>
      <c r="D19" s="489"/>
      <c r="E19" s="569"/>
      <c r="F19" s="569"/>
      <c r="G19" s="569"/>
      <c r="H19" s="569"/>
      <c r="I19" s="569"/>
      <c r="J19" s="569"/>
      <c r="K19" s="569"/>
      <c r="L19" s="577">
        <v>83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5468911</v>
      </c>
      <c r="BO19" s="447"/>
      <c r="BP19" s="447"/>
      <c r="BQ19" s="447"/>
      <c r="BR19" s="447"/>
      <c r="BS19" s="447"/>
      <c r="BT19" s="447"/>
      <c r="BU19" s="448"/>
      <c r="BV19" s="446">
        <v>5893874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156</v>
      </c>
      <c r="C20" s="489"/>
      <c r="D20" s="489"/>
      <c r="E20" s="569"/>
      <c r="F20" s="569"/>
      <c r="G20" s="569"/>
      <c r="H20" s="569"/>
      <c r="I20" s="569"/>
      <c r="J20" s="569"/>
      <c r="K20" s="569"/>
      <c r="L20" s="577">
        <v>4728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157</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158</v>
      </c>
      <c r="C22" s="590"/>
      <c r="D22" s="591"/>
      <c r="E22" s="458" t="s">
        <v>1</v>
      </c>
      <c r="F22" s="463"/>
      <c r="G22" s="463"/>
      <c r="H22" s="463"/>
      <c r="I22" s="463"/>
      <c r="J22" s="463"/>
      <c r="K22" s="453"/>
      <c r="L22" s="458" t="s">
        <v>159</v>
      </c>
      <c r="M22" s="463"/>
      <c r="N22" s="463"/>
      <c r="O22" s="463"/>
      <c r="P22" s="453"/>
      <c r="Q22" s="621" t="s">
        <v>160</v>
      </c>
      <c r="R22" s="622"/>
      <c r="S22" s="622"/>
      <c r="T22" s="622"/>
      <c r="U22" s="622"/>
      <c r="V22" s="623"/>
      <c r="W22" s="589" t="s">
        <v>161</v>
      </c>
      <c r="X22" s="590"/>
      <c r="Y22" s="591"/>
      <c r="Z22" s="458" t="s">
        <v>1</v>
      </c>
      <c r="AA22" s="463"/>
      <c r="AB22" s="463"/>
      <c r="AC22" s="463"/>
      <c r="AD22" s="463"/>
      <c r="AE22" s="463"/>
      <c r="AF22" s="463"/>
      <c r="AG22" s="453"/>
      <c r="AH22" s="627" t="s">
        <v>162</v>
      </c>
      <c r="AI22" s="463"/>
      <c r="AJ22" s="463"/>
      <c r="AK22" s="463"/>
      <c r="AL22" s="453"/>
      <c r="AM22" s="627" t="s">
        <v>163</v>
      </c>
      <c r="AN22" s="628"/>
      <c r="AO22" s="628"/>
      <c r="AP22" s="628"/>
      <c r="AQ22" s="628"/>
      <c r="AR22" s="629"/>
      <c r="AS22" s="621" t="s">
        <v>160</v>
      </c>
      <c r="AT22" s="622"/>
      <c r="AU22" s="622"/>
      <c r="AV22" s="622"/>
      <c r="AW22" s="622"/>
      <c r="AX22" s="633"/>
      <c r="AY22" s="406" t="s">
        <v>164</v>
      </c>
      <c r="AZ22" s="407"/>
      <c r="BA22" s="407"/>
      <c r="BB22" s="407"/>
      <c r="BC22" s="407"/>
      <c r="BD22" s="407"/>
      <c r="BE22" s="407"/>
      <c r="BF22" s="407"/>
      <c r="BG22" s="407"/>
      <c r="BH22" s="407"/>
      <c r="BI22" s="407"/>
      <c r="BJ22" s="407"/>
      <c r="BK22" s="407"/>
      <c r="BL22" s="407"/>
      <c r="BM22" s="408"/>
      <c r="BN22" s="409">
        <v>5403148</v>
      </c>
      <c r="BO22" s="410"/>
      <c r="BP22" s="410"/>
      <c r="BQ22" s="410"/>
      <c r="BR22" s="410"/>
      <c r="BS22" s="410"/>
      <c r="BT22" s="410"/>
      <c r="BU22" s="411"/>
      <c r="BV22" s="409">
        <v>5761235</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165</v>
      </c>
      <c r="AZ23" s="481"/>
      <c r="BA23" s="481"/>
      <c r="BB23" s="481"/>
      <c r="BC23" s="481"/>
      <c r="BD23" s="481"/>
      <c r="BE23" s="481"/>
      <c r="BF23" s="481"/>
      <c r="BG23" s="481"/>
      <c r="BH23" s="481"/>
      <c r="BI23" s="481"/>
      <c r="BJ23" s="481"/>
      <c r="BK23" s="481"/>
      <c r="BL23" s="481"/>
      <c r="BM23" s="482"/>
      <c r="BN23" s="446">
        <v>3728447</v>
      </c>
      <c r="BO23" s="447"/>
      <c r="BP23" s="447"/>
      <c r="BQ23" s="447"/>
      <c r="BR23" s="447"/>
      <c r="BS23" s="447"/>
      <c r="BT23" s="447"/>
      <c r="BU23" s="448"/>
      <c r="BV23" s="446">
        <v>3998012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166</v>
      </c>
      <c r="F24" s="476"/>
      <c r="G24" s="476"/>
      <c r="H24" s="476"/>
      <c r="I24" s="476"/>
      <c r="J24" s="476"/>
      <c r="K24" s="477"/>
      <c r="L24" s="497">
        <v>1</v>
      </c>
      <c r="M24" s="498"/>
      <c r="N24" s="498"/>
      <c r="O24" s="498"/>
      <c r="P24" s="540"/>
      <c r="Q24" s="497">
        <v>7900</v>
      </c>
      <c r="R24" s="498"/>
      <c r="S24" s="498"/>
      <c r="T24" s="498"/>
      <c r="U24" s="498"/>
      <c r="V24" s="540"/>
      <c r="W24" s="592"/>
      <c r="X24" s="593"/>
      <c r="Y24" s="594"/>
      <c r="Z24" s="496" t="s">
        <v>167</v>
      </c>
      <c r="AA24" s="476"/>
      <c r="AB24" s="476"/>
      <c r="AC24" s="476"/>
      <c r="AD24" s="476"/>
      <c r="AE24" s="476"/>
      <c r="AF24" s="476"/>
      <c r="AG24" s="477"/>
      <c r="AH24" s="497">
        <v>92</v>
      </c>
      <c r="AI24" s="498"/>
      <c r="AJ24" s="498"/>
      <c r="AK24" s="498"/>
      <c r="AL24" s="540"/>
      <c r="AM24" s="497">
        <v>301944</v>
      </c>
      <c r="AN24" s="498"/>
      <c r="AO24" s="498"/>
      <c r="AP24" s="498"/>
      <c r="AQ24" s="498"/>
      <c r="AR24" s="540"/>
      <c r="AS24" s="497">
        <v>3282</v>
      </c>
      <c r="AT24" s="498"/>
      <c r="AU24" s="498"/>
      <c r="AV24" s="498"/>
      <c r="AW24" s="498"/>
      <c r="AX24" s="499"/>
      <c r="AY24" s="562" t="s">
        <v>168</v>
      </c>
      <c r="AZ24" s="563"/>
      <c r="BA24" s="563"/>
      <c r="BB24" s="563"/>
      <c r="BC24" s="563"/>
      <c r="BD24" s="563"/>
      <c r="BE24" s="563"/>
      <c r="BF24" s="563"/>
      <c r="BG24" s="563"/>
      <c r="BH24" s="563"/>
      <c r="BI24" s="563"/>
      <c r="BJ24" s="563"/>
      <c r="BK24" s="563"/>
      <c r="BL24" s="563"/>
      <c r="BM24" s="564"/>
      <c r="BN24" s="446">
        <v>2341526</v>
      </c>
      <c r="BO24" s="447"/>
      <c r="BP24" s="447"/>
      <c r="BQ24" s="447"/>
      <c r="BR24" s="447"/>
      <c r="BS24" s="447"/>
      <c r="BT24" s="447"/>
      <c r="BU24" s="448"/>
      <c r="BV24" s="446">
        <v>2606522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169</v>
      </c>
      <c r="F25" s="476"/>
      <c r="G25" s="476"/>
      <c r="H25" s="476"/>
      <c r="I25" s="476"/>
      <c r="J25" s="476"/>
      <c r="K25" s="477"/>
      <c r="L25" s="497">
        <v>1</v>
      </c>
      <c r="M25" s="498"/>
      <c r="N25" s="498"/>
      <c r="O25" s="498"/>
      <c r="P25" s="540"/>
      <c r="Q25" s="497">
        <v>6340</v>
      </c>
      <c r="R25" s="498"/>
      <c r="S25" s="498"/>
      <c r="T25" s="498"/>
      <c r="U25" s="498"/>
      <c r="V25" s="540"/>
      <c r="W25" s="592"/>
      <c r="X25" s="593"/>
      <c r="Y25" s="594"/>
      <c r="Z25" s="496" t="s">
        <v>170</v>
      </c>
      <c r="AA25" s="476"/>
      <c r="AB25" s="476"/>
      <c r="AC25" s="476"/>
      <c r="AD25" s="476"/>
      <c r="AE25" s="476"/>
      <c r="AF25" s="476"/>
      <c r="AG25" s="477"/>
      <c r="AH25" s="497" t="s">
        <v>126</v>
      </c>
      <c r="AI25" s="498"/>
      <c r="AJ25" s="498"/>
      <c r="AK25" s="498"/>
      <c r="AL25" s="540"/>
      <c r="AM25" s="497" t="s">
        <v>171</v>
      </c>
      <c r="AN25" s="498"/>
      <c r="AO25" s="498"/>
      <c r="AP25" s="498"/>
      <c r="AQ25" s="498"/>
      <c r="AR25" s="540"/>
      <c r="AS25" s="497" t="s">
        <v>126</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370348</v>
      </c>
      <c r="BO25" s="410"/>
      <c r="BP25" s="410"/>
      <c r="BQ25" s="410"/>
      <c r="BR25" s="410"/>
      <c r="BS25" s="410"/>
      <c r="BT25" s="410"/>
      <c r="BU25" s="411"/>
      <c r="BV25" s="409">
        <v>412836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173</v>
      </c>
      <c r="F26" s="476"/>
      <c r="G26" s="476"/>
      <c r="H26" s="476"/>
      <c r="I26" s="476"/>
      <c r="J26" s="476"/>
      <c r="K26" s="477"/>
      <c r="L26" s="497">
        <v>1</v>
      </c>
      <c r="M26" s="498"/>
      <c r="N26" s="498"/>
      <c r="O26" s="498"/>
      <c r="P26" s="540"/>
      <c r="Q26" s="497">
        <v>5990</v>
      </c>
      <c r="R26" s="498"/>
      <c r="S26" s="498"/>
      <c r="T26" s="498"/>
      <c r="U26" s="498"/>
      <c r="V26" s="540"/>
      <c r="W26" s="592"/>
      <c r="X26" s="593"/>
      <c r="Y26" s="594"/>
      <c r="Z26" s="496" t="s">
        <v>174</v>
      </c>
      <c r="AA26" s="598"/>
      <c r="AB26" s="598"/>
      <c r="AC26" s="598"/>
      <c r="AD26" s="598"/>
      <c r="AE26" s="598"/>
      <c r="AF26" s="598"/>
      <c r="AG26" s="599"/>
      <c r="AH26" s="497" t="s">
        <v>171</v>
      </c>
      <c r="AI26" s="498"/>
      <c r="AJ26" s="498"/>
      <c r="AK26" s="498"/>
      <c r="AL26" s="540"/>
      <c r="AM26" s="497" t="s">
        <v>126</v>
      </c>
      <c r="AN26" s="498"/>
      <c r="AO26" s="498"/>
      <c r="AP26" s="498"/>
      <c r="AQ26" s="498"/>
      <c r="AR26" s="540"/>
      <c r="AS26" s="497" t="s">
        <v>126</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126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176</v>
      </c>
      <c r="F27" s="476"/>
      <c r="G27" s="476"/>
      <c r="H27" s="476"/>
      <c r="I27" s="476"/>
      <c r="J27" s="476"/>
      <c r="K27" s="477"/>
      <c r="L27" s="497">
        <v>1</v>
      </c>
      <c r="M27" s="498"/>
      <c r="N27" s="498"/>
      <c r="O27" s="498"/>
      <c r="P27" s="540"/>
      <c r="Q27" s="497">
        <v>3230</v>
      </c>
      <c r="R27" s="498"/>
      <c r="S27" s="498"/>
      <c r="T27" s="498"/>
      <c r="U27" s="498"/>
      <c r="V27" s="540"/>
      <c r="W27" s="592"/>
      <c r="X27" s="593"/>
      <c r="Y27" s="594"/>
      <c r="Z27" s="496" t="s">
        <v>177</v>
      </c>
      <c r="AA27" s="476"/>
      <c r="AB27" s="476"/>
      <c r="AC27" s="476"/>
      <c r="AD27" s="476"/>
      <c r="AE27" s="476"/>
      <c r="AF27" s="476"/>
      <c r="AG27" s="477"/>
      <c r="AH27" s="497">
        <v>18</v>
      </c>
      <c r="AI27" s="498"/>
      <c r="AJ27" s="498"/>
      <c r="AK27" s="498"/>
      <c r="AL27" s="540"/>
      <c r="AM27" s="497">
        <v>47993</v>
      </c>
      <c r="AN27" s="498"/>
      <c r="AO27" s="498"/>
      <c r="AP27" s="498"/>
      <c r="AQ27" s="498"/>
      <c r="AR27" s="540"/>
      <c r="AS27" s="497">
        <v>2666</v>
      </c>
      <c r="AT27" s="498"/>
      <c r="AU27" s="498"/>
      <c r="AV27" s="498"/>
      <c r="AW27" s="498"/>
      <c r="AX27" s="499"/>
      <c r="AY27" s="541" t="s">
        <v>178</v>
      </c>
      <c r="AZ27" s="542"/>
      <c r="BA27" s="542"/>
      <c r="BB27" s="542"/>
      <c r="BC27" s="542"/>
      <c r="BD27" s="542"/>
      <c r="BE27" s="542"/>
      <c r="BF27" s="542"/>
      <c r="BG27" s="542"/>
      <c r="BH27" s="542"/>
      <c r="BI27" s="542"/>
      <c r="BJ27" s="542"/>
      <c r="BK27" s="542"/>
      <c r="BL27" s="542"/>
      <c r="BM27" s="543"/>
      <c r="BN27" s="565">
        <v>215314</v>
      </c>
      <c r="BO27" s="566"/>
      <c r="BP27" s="566"/>
      <c r="BQ27" s="566"/>
      <c r="BR27" s="566"/>
      <c r="BS27" s="566"/>
      <c r="BT27" s="566"/>
      <c r="BU27" s="567"/>
      <c r="BV27" s="565">
        <v>215100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179</v>
      </c>
      <c r="F28" s="476"/>
      <c r="G28" s="476"/>
      <c r="H28" s="476"/>
      <c r="I28" s="476"/>
      <c r="J28" s="476"/>
      <c r="K28" s="477"/>
      <c r="L28" s="497">
        <v>1</v>
      </c>
      <c r="M28" s="498"/>
      <c r="N28" s="498"/>
      <c r="O28" s="498"/>
      <c r="P28" s="540"/>
      <c r="Q28" s="497">
        <v>2460</v>
      </c>
      <c r="R28" s="498"/>
      <c r="S28" s="498"/>
      <c r="T28" s="498"/>
      <c r="U28" s="498"/>
      <c r="V28" s="540"/>
      <c r="W28" s="592"/>
      <c r="X28" s="593"/>
      <c r="Y28" s="594"/>
      <c r="Z28" s="496" t="s">
        <v>180</v>
      </c>
      <c r="AA28" s="476"/>
      <c r="AB28" s="476"/>
      <c r="AC28" s="476"/>
      <c r="AD28" s="476"/>
      <c r="AE28" s="476"/>
      <c r="AF28" s="476"/>
      <c r="AG28" s="477"/>
      <c r="AH28" s="497" t="s">
        <v>126</v>
      </c>
      <c r="AI28" s="498"/>
      <c r="AJ28" s="498"/>
      <c r="AK28" s="498"/>
      <c r="AL28" s="540"/>
      <c r="AM28" s="497" t="s">
        <v>126</v>
      </c>
      <c r="AN28" s="498"/>
      <c r="AO28" s="498"/>
      <c r="AP28" s="498"/>
      <c r="AQ28" s="498"/>
      <c r="AR28" s="540"/>
      <c r="AS28" s="497" t="s">
        <v>171</v>
      </c>
      <c r="AT28" s="498"/>
      <c r="AU28" s="498"/>
      <c r="AV28" s="498"/>
      <c r="AW28" s="498"/>
      <c r="AX28" s="499"/>
      <c r="AY28" s="600" t="s">
        <v>181</v>
      </c>
      <c r="AZ28" s="601"/>
      <c r="BA28" s="601"/>
      <c r="BB28" s="602"/>
      <c r="BC28" s="406" t="s">
        <v>47</v>
      </c>
      <c r="BD28" s="407"/>
      <c r="BE28" s="407"/>
      <c r="BF28" s="407"/>
      <c r="BG28" s="407"/>
      <c r="BH28" s="407"/>
      <c r="BI28" s="407"/>
      <c r="BJ28" s="407"/>
      <c r="BK28" s="407"/>
      <c r="BL28" s="407"/>
      <c r="BM28" s="408"/>
      <c r="BN28" s="409">
        <v>994843</v>
      </c>
      <c r="BO28" s="410"/>
      <c r="BP28" s="410"/>
      <c r="BQ28" s="410"/>
      <c r="BR28" s="410"/>
      <c r="BS28" s="410"/>
      <c r="BT28" s="410"/>
      <c r="BU28" s="411"/>
      <c r="BV28" s="409">
        <v>857823</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182</v>
      </c>
      <c r="F29" s="476"/>
      <c r="G29" s="476"/>
      <c r="H29" s="476"/>
      <c r="I29" s="476"/>
      <c r="J29" s="476"/>
      <c r="K29" s="477"/>
      <c r="L29" s="497">
        <v>12</v>
      </c>
      <c r="M29" s="498"/>
      <c r="N29" s="498"/>
      <c r="O29" s="498"/>
      <c r="P29" s="540"/>
      <c r="Q29" s="497">
        <v>2250</v>
      </c>
      <c r="R29" s="498"/>
      <c r="S29" s="498"/>
      <c r="T29" s="498"/>
      <c r="U29" s="498"/>
      <c r="V29" s="540"/>
      <c r="W29" s="595"/>
      <c r="X29" s="596"/>
      <c r="Y29" s="597"/>
      <c r="Z29" s="496" t="s">
        <v>183</v>
      </c>
      <c r="AA29" s="476"/>
      <c r="AB29" s="476"/>
      <c r="AC29" s="476"/>
      <c r="AD29" s="476"/>
      <c r="AE29" s="476"/>
      <c r="AF29" s="476"/>
      <c r="AG29" s="477"/>
      <c r="AH29" s="497">
        <v>110</v>
      </c>
      <c r="AI29" s="498"/>
      <c r="AJ29" s="498"/>
      <c r="AK29" s="498"/>
      <c r="AL29" s="540"/>
      <c r="AM29" s="497">
        <v>349937</v>
      </c>
      <c r="AN29" s="498"/>
      <c r="AO29" s="498"/>
      <c r="AP29" s="498"/>
      <c r="AQ29" s="498"/>
      <c r="AR29" s="540"/>
      <c r="AS29" s="497">
        <v>3181</v>
      </c>
      <c r="AT29" s="498"/>
      <c r="AU29" s="498"/>
      <c r="AV29" s="498"/>
      <c r="AW29" s="498"/>
      <c r="AX29" s="499"/>
      <c r="AY29" s="603"/>
      <c r="AZ29" s="604"/>
      <c r="BA29" s="604"/>
      <c r="BB29" s="605"/>
      <c r="BC29" s="480" t="s">
        <v>184</v>
      </c>
      <c r="BD29" s="481"/>
      <c r="BE29" s="481"/>
      <c r="BF29" s="481"/>
      <c r="BG29" s="481"/>
      <c r="BH29" s="481"/>
      <c r="BI29" s="481"/>
      <c r="BJ29" s="481"/>
      <c r="BK29" s="481"/>
      <c r="BL29" s="481"/>
      <c r="BM29" s="482"/>
      <c r="BN29" s="446">
        <v>315187</v>
      </c>
      <c r="BO29" s="447"/>
      <c r="BP29" s="447"/>
      <c r="BQ29" s="447"/>
      <c r="BR29" s="447"/>
      <c r="BS29" s="447"/>
      <c r="BT29" s="447"/>
      <c r="BU29" s="448"/>
      <c r="BV29" s="446">
        <v>415162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185</v>
      </c>
      <c r="X30" s="614"/>
      <c r="Y30" s="614"/>
      <c r="Z30" s="614"/>
      <c r="AA30" s="614"/>
      <c r="AB30" s="614"/>
      <c r="AC30" s="614"/>
      <c r="AD30" s="614"/>
      <c r="AE30" s="614"/>
      <c r="AF30" s="614"/>
      <c r="AG30" s="615"/>
      <c r="AH30" s="573">
        <v>99.4</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1973634</v>
      </c>
      <c r="BO30" s="566"/>
      <c r="BP30" s="566"/>
      <c r="BQ30" s="566"/>
      <c r="BR30" s="566"/>
      <c r="BS30" s="566"/>
      <c r="BT30" s="566"/>
      <c r="BU30" s="567"/>
      <c r="BV30" s="565">
        <v>1525198</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186</v>
      </c>
      <c r="D32" s="609"/>
      <c r="E32" s="609"/>
      <c r="F32" s="609"/>
      <c r="G32" s="609"/>
      <c r="H32" s="609"/>
      <c r="I32" s="609"/>
      <c r="J32" s="609"/>
      <c r="K32" s="609"/>
      <c r="L32" s="609"/>
      <c r="M32" s="609"/>
      <c r="N32" s="609"/>
      <c r="O32" s="609"/>
      <c r="P32" s="609"/>
      <c r="Q32" s="609"/>
      <c r="R32" s="609"/>
      <c r="S32" s="609"/>
      <c r="U32" s="450" t="s">
        <v>187</v>
      </c>
      <c r="V32" s="450"/>
      <c r="W32" s="450"/>
      <c r="X32" s="450"/>
      <c r="Y32" s="450"/>
      <c r="Z32" s="450"/>
      <c r="AA32" s="450"/>
      <c r="AB32" s="450"/>
      <c r="AC32" s="450"/>
      <c r="AD32" s="450"/>
      <c r="AE32" s="450"/>
      <c r="AF32" s="450"/>
      <c r="AG32" s="450"/>
      <c r="AH32" s="450"/>
      <c r="AI32" s="450"/>
      <c r="AJ32" s="450"/>
      <c r="AK32" s="450"/>
      <c r="AM32" s="450" t="s">
        <v>188</v>
      </c>
      <c r="AN32" s="450"/>
      <c r="AO32" s="450"/>
      <c r="AP32" s="450"/>
      <c r="AQ32" s="450"/>
      <c r="AR32" s="450"/>
      <c r="AS32" s="450"/>
      <c r="AT32" s="450"/>
      <c r="AU32" s="450"/>
      <c r="AV32" s="450"/>
      <c r="AW32" s="450"/>
      <c r="AX32" s="450"/>
      <c r="AY32" s="450"/>
      <c r="AZ32" s="450"/>
      <c r="BA32" s="450"/>
      <c r="BB32" s="450"/>
      <c r="BC32" s="450"/>
      <c r="BE32" s="450" t="s">
        <v>189</v>
      </c>
      <c r="BF32" s="450"/>
      <c r="BG32" s="450"/>
      <c r="BH32" s="450"/>
      <c r="BI32" s="450"/>
      <c r="BJ32" s="450"/>
      <c r="BK32" s="450"/>
      <c r="BL32" s="450"/>
      <c r="BM32" s="450"/>
      <c r="BN32" s="450"/>
      <c r="BO32" s="450"/>
      <c r="BP32" s="450"/>
      <c r="BQ32" s="450"/>
      <c r="BR32" s="450"/>
      <c r="BS32" s="450"/>
      <c r="BT32" s="450"/>
      <c r="BU32" s="450"/>
      <c r="BW32" s="450" t="s">
        <v>190</v>
      </c>
      <c r="BX32" s="450"/>
      <c r="BY32" s="450"/>
      <c r="BZ32" s="450"/>
      <c r="CA32" s="450"/>
      <c r="CB32" s="450"/>
      <c r="CC32" s="450"/>
      <c r="CD32" s="450"/>
      <c r="CE32" s="450"/>
      <c r="CF32" s="450"/>
      <c r="CG32" s="450"/>
      <c r="CH32" s="450"/>
      <c r="CI32" s="450"/>
      <c r="CJ32" s="450"/>
      <c r="CK32" s="450"/>
      <c r="CL32" s="450"/>
      <c r="CM32" s="450"/>
      <c r="CO32" s="450" t="s">
        <v>191</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192</v>
      </c>
      <c r="D33" s="470"/>
      <c r="E33" s="435" t="s">
        <v>193</v>
      </c>
      <c r="F33" s="435"/>
      <c r="G33" s="435"/>
      <c r="H33" s="435"/>
      <c r="I33" s="435"/>
      <c r="J33" s="435"/>
      <c r="K33" s="435"/>
      <c r="L33" s="435"/>
      <c r="M33" s="435"/>
      <c r="N33" s="435"/>
      <c r="O33" s="435"/>
      <c r="P33" s="435"/>
      <c r="Q33" s="435"/>
      <c r="R33" s="435"/>
      <c r="S33" s="435"/>
      <c r="T33" s="203"/>
      <c r="U33" s="470" t="s">
        <v>194</v>
      </c>
      <c r="V33" s="470"/>
      <c r="W33" s="435" t="s">
        <v>195</v>
      </c>
      <c r="X33" s="435"/>
      <c r="Y33" s="435"/>
      <c r="Z33" s="435"/>
      <c r="AA33" s="435"/>
      <c r="AB33" s="435"/>
      <c r="AC33" s="435"/>
      <c r="AD33" s="435"/>
      <c r="AE33" s="435"/>
      <c r="AF33" s="435"/>
      <c r="AG33" s="435"/>
      <c r="AH33" s="435"/>
      <c r="AI33" s="435"/>
      <c r="AJ33" s="435"/>
      <c r="AK33" s="435"/>
      <c r="AL33" s="203"/>
      <c r="AM33" s="470" t="s">
        <v>194</v>
      </c>
      <c r="AN33" s="470"/>
      <c r="AO33" s="435" t="s">
        <v>195</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194</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上水道事業会計</v>
      </c>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IF('各会計、関係団体の財政状況及び健全化判断比率'!B32="","",'各会計、関係団体の財政状況及び健全化判断比率'!B32)</f>
        <v>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東白衛生組合</v>
      </c>
      <c r="BZ34" s="637"/>
      <c r="CA34" s="637"/>
      <c r="CB34" s="637"/>
      <c r="CC34" s="637"/>
      <c r="CD34" s="637"/>
      <c r="CE34" s="637"/>
      <c r="CF34" s="637"/>
      <c r="CG34" s="637"/>
      <c r="CH34" s="637"/>
      <c r="CI34" s="637"/>
      <c r="CJ34" s="637"/>
      <c r="CK34" s="637"/>
      <c r="CL34" s="637"/>
      <c r="CM34" s="637"/>
      <c r="CN34" s="178"/>
      <c r="CO34" s="636">
        <f>IF(CQ34="","",MAX(C34:D43,U34:V43,AM34:AN43,BE34:BF43,BW34:BX43)+1)</f>
        <v>20</v>
      </c>
      <c r="CP34" s="636"/>
      <c r="CQ34" s="637" t="str">
        <f>IF('各会計、関係団体の財政状況及び健全化判断比率'!BS7="","",'各会計、関係団体の財政状況及び健全化判断比率'!BS7)</f>
        <v>棚倉町活性化協会</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霊園整備事業特別会計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8</v>
      </c>
      <c r="BF35" s="636"/>
      <c r="BG35" s="637" t="str">
        <f>IF('各会計、関係団体の財政状況及び健全化判断比率'!B33="","",'各会計、関係団体の財政状況及び健全化判断比率'!B33)</f>
        <v>公共下水道事業特別会計</v>
      </c>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白河地方広域市町村圏整備組合　一般会計</v>
      </c>
      <c r="BZ35" s="637"/>
      <c r="CA35" s="637"/>
      <c r="CB35" s="637"/>
      <c r="CC35" s="637"/>
      <c r="CD35" s="637"/>
      <c r="CE35" s="637"/>
      <c r="CF35" s="637"/>
      <c r="CG35" s="637"/>
      <c r="CH35" s="637"/>
      <c r="CI35" s="637"/>
      <c r="CJ35" s="637"/>
      <c r="CK35" s="637"/>
      <c r="CL35" s="637"/>
      <c r="CM35" s="637"/>
      <c r="CN35" s="178"/>
      <c r="CO35" s="636">
        <f t="shared" ref="CO35:CO43" si="3">IF(CQ35="","",CO34+1)</f>
        <v>21</v>
      </c>
      <c r="CP35" s="636"/>
      <c r="CQ35" s="637" t="str">
        <f>IF('各会計、関係団体の財政状況及び健全化判断比率'!BS8="","",'各会計、関係団体の財政状況及び健全化判断比率'!BS8)</f>
        <v>ルネサンス棚倉</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〇</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9</v>
      </c>
      <c r="BF36" s="636"/>
      <c r="BG36" s="637" t="str">
        <f>IF('各会計、関係団体の財政状況及び健全化判断比率'!B34="","",'各会計、関係団体の財政状況及び健全化判断比率'!B34)</f>
        <v>農業集落排水事業特別会計</v>
      </c>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白河地方広域市町村圏整備組合　水道用水供給事業会計</v>
      </c>
      <c r="BZ36" s="637"/>
      <c r="CA36" s="637"/>
      <c r="CB36" s="637"/>
      <c r="CC36" s="637"/>
      <c r="CD36" s="637"/>
      <c r="CE36" s="637"/>
      <c r="CF36" s="637"/>
      <c r="CG36" s="637"/>
      <c r="CH36" s="637"/>
      <c r="CI36" s="637"/>
      <c r="CJ36" s="637"/>
      <c r="CK36" s="637"/>
      <c r="CL36" s="637"/>
      <c r="CM36" s="637"/>
      <c r="CN36" s="178"/>
      <c r="CO36" s="636">
        <f t="shared" si="3"/>
        <v>22</v>
      </c>
      <c r="CP36" s="636"/>
      <c r="CQ36" s="637" t="str">
        <f>IF('各会計、関係団体の財政状況及び健全化判断比率'!BS9="","",'各会計、関係団体の財政状況及び健全化判断比率'!BS9)</f>
        <v>まち工房たなぐら</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福島県後期高齢者医療広域連合　一般会計</v>
      </c>
      <c r="BZ37" s="637"/>
      <c r="CA37" s="637"/>
      <c r="CB37" s="637"/>
      <c r="CC37" s="637"/>
      <c r="CD37" s="637"/>
      <c r="CE37" s="637"/>
      <c r="CF37" s="637"/>
      <c r="CG37" s="637"/>
      <c r="CH37" s="637"/>
      <c r="CI37" s="637"/>
      <c r="CJ37" s="637"/>
      <c r="CK37" s="637"/>
      <c r="CL37" s="637"/>
      <c r="CM37" s="637"/>
      <c r="CN37" s="178"/>
      <c r="CO37" s="636">
        <f t="shared" si="3"/>
        <v>23</v>
      </c>
      <c r="CP37" s="636"/>
      <c r="CQ37" s="637" t="str">
        <f>IF('各会計、関係団体の財政状況及び健全化判断比率'!BS10="","",'各会計、関係団体の財政状況及び健全化判断比率'!BS10)</f>
        <v>白河地方土地開発公社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福島県後期高齢者医療広域連合　後期高齢者特別会計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福島県市町村総合事務組合　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福島県市町村総合事務組合　消防補償等特別会計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福島県市町村総合事務組合　消防賞じゅつ金特別会計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18</v>
      </c>
      <c r="BX42" s="636"/>
      <c r="BY42" s="637" t="str">
        <f>IF('各会計、関係団体の財政状況及び健全化判断比率'!B76="","",'各会計、関係団体の財政状況及び健全化判断比率'!B76)</f>
        <v>福島県市町村総合事務組合　非常勤職員公務災害補償特別会計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19</v>
      </c>
      <c r="BX43" s="636"/>
      <c r="BY43" s="637" t="str">
        <f>IF('各会計、関係団体の財政状況及び健全化判断比率'!B77="","",'各会計、関係団体の財政状況及び健全化判断比率'!B77)</f>
        <v>福島県市町村総合事務組合　自治会館管理特別会計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606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CO39" sqref="CO3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18" t="s">
        <v>568</v>
      </c>
      <c r="D34" s="1218"/>
      <c r="E34" s="1219"/>
      <c r="F34" s="32">
        <v>4.9800000000000004</v>
      </c>
      <c r="G34" s="33">
        <v>6.25</v>
      </c>
      <c r="H34" s="33">
        <v>7.41</v>
      </c>
      <c r="I34" s="33">
        <v>8.69</v>
      </c>
      <c r="J34" s="34">
        <v>9.2799999999999994</v>
      </c>
      <c r="K34" s="22"/>
      <c r="L34" s="22"/>
      <c r="M34" s="22"/>
      <c r="N34" s="22"/>
      <c r="O34" s="22"/>
      <c r="P34" s="22"/>
    </row>
    <row r="35" spans="1:16" ht="39" customHeight="1" x14ac:dyDescent="0.2">
      <c r="A35" s="22"/>
      <c r="B35" s="35"/>
      <c r="C35" s="1212" t="s">
        <v>569</v>
      </c>
      <c r="D35" s="1213"/>
      <c r="E35" s="1214"/>
      <c r="F35" s="36">
        <v>9.08</v>
      </c>
      <c r="G35" s="37">
        <v>8.6199999999999992</v>
      </c>
      <c r="H35" s="37">
        <v>8.02</v>
      </c>
      <c r="I35" s="37">
        <v>6.99</v>
      </c>
      <c r="J35" s="38">
        <v>5.98</v>
      </c>
      <c r="K35" s="22"/>
      <c r="L35" s="22"/>
      <c r="M35" s="22"/>
      <c r="N35" s="22"/>
      <c r="O35" s="22"/>
      <c r="P35" s="22"/>
    </row>
    <row r="36" spans="1:16" ht="39" customHeight="1" x14ac:dyDescent="0.2">
      <c r="A36" s="22"/>
      <c r="B36" s="35"/>
      <c r="C36" s="1212" t="s">
        <v>570</v>
      </c>
      <c r="D36" s="1213"/>
      <c r="E36" s="1214"/>
      <c r="F36" s="36">
        <v>0.64</v>
      </c>
      <c r="G36" s="37">
        <v>0.81</v>
      </c>
      <c r="H36" s="37">
        <v>1.0900000000000001</v>
      </c>
      <c r="I36" s="37">
        <v>1.19</v>
      </c>
      <c r="J36" s="38">
        <v>1.1499999999999999</v>
      </c>
      <c r="K36" s="22"/>
      <c r="L36" s="22"/>
      <c r="M36" s="22"/>
      <c r="N36" s="22"/>
      <c r="O36" s="22"/>
      <c r="P36" s="22"/>
    </row>
    <row r="37" spans="1:16" ht="39" customHeight="1" x14ac:dyDescent="0.2">
      <c r="A37" s="22"/>
      <c r="B37" s="35"/>
      <c r="C37" s="1212" t="s">
        <v>571</v>
      </c>
      <c r="D37" s="1213"/>
      <c r="E37" s="1214"/>
      <c r="F37" s="36">
        <v>2.46</v>
      </c>
      <c r="G37" s="37">
        <v>1.95</v>
      </c>
      <c r="H37" s="37">
        <v>1.06</v>
      </c>
      <c r="I37" s="37">
        <v>0.93</v>
      </c>
      <c r="J37" s="38">
        <v>0.9</v>
      </c>
      <c r="K37" s="22"/>
      <c r="L37" s="22"/>
      <c r="M37" s="22"/>
      <c r="N37" s="22"/>
      <c r="O37" s="22"/>
      <c r="P37" s="22"/>
    </row>
    <row r="38" spans="1:16" ht="39" customHeight="1" x14ac:dyDescent="0.2">
      <c r="A38" s="22"/>
      <c r="B38" s="35"/>
      <c r="C38" s="1212" t="s">
        <v>572</v>
      </c>
      <c r="D38" s="1213"/>
      <c r="E38" s="1214"/>
      <c r="F38" s="36">
        <v>0.01</v>
      </c>
      <c r="G38" s="37">
        <v>0</v>
      </c>
      <c r="H38" s="37">
        <v>0</v>
      </c>
      <c r="I38" s="37">
        <v>0.01</v>
      </c>
      <c r="J38" s="38">
        <v>0.01</v>
      </c>
      <c r="K38" s="22"/>
      <c r="L38" s="22"/>
      <c r="M38" s="22"/>
      <c r="N38" s="22"/>
      <c r="O38" s="22"/>
      <c r="P38" s="22"/>
    </row>
    <row r="39" spans="1:16" ht="39" customHeight="1" x14ac:dyDescent="0.2">
      <c r="A39" s="22"/>
      <c r="B39" s="35"/>
      <c r="C39" s="1212" t="s">
        <v>573</v>
      </c>
      <c r="D39" s="1213"/>
      <c r="E39" s="1214"/>
      <c r="F39" s="36">
        <v>0</v>
      </c>
      <c r="G39" s="37">
        <v>0</v>
      </c>
      <c r="H39" s="37">
        <v>0</v>
      </c>
      <c r="I39" s="37">
        <v>0.01</v>
      </c>
      <c r="J39" s="38">
        <v>0</v>
      </c>
      <c r="K39" s="22"/>
      <c r="L39" s="22"/>
      <c r="M39" s="22"/>
      <c r="N39" s="22"/>
      <c r="O39" s="22"/>
      <c r="P39" s="22"/>
    </row>
    <row r="40" spans="1:16" ht="39" customHeight="1" x14ac:dyDescent="0.2">
      <c r="A40" s="22"/>
      <c r="B40" s="35"/>
      <c r="C40" s="1212" t="s">
        <v>574</v>
      </c>
      <c r="D40" s="1213"/>
      <c r="E40" s="1214"/>
      <c r="F40" s="36">
        <v>0</v>
      </c>
      <c r="G40" s="37">
        <v>0</v>
      </c>
      <c r="H40" s="37">
        <v>0</v>
      </c>
      <c r="I40" s="37">
        <v>0.01</v>
      </c>
      <c r="J40" s="38">
        <v>0</v>
      </c>
      <c r="K40" s="22"/>
      <c r="L40" s="22"/>
      <c r="M40" s="22"/>
      <c r="N40" s="22"/>
      <c r="O40" s="22"/>
      <c r="P40" s="22"/>
    </row>
    <row r="41" spans="1:16" ht="39" customHeight="1" x14ac:dyDescent="0.2">
      <c r="A41" s="22"/>
      <c r="B41" s="35"/>
      <c r="C41" s="1212" t="s">
        <v>575</v>
      </c>
      <c r="D41" s="1213"/>
      <c r="E41" s="1214"/>
      <c r="F41" s="36">
        <v>0</v>
      </c>
      <c r="G41" s="37">
        <v>0.01</v>
      </c>
      <c r="H41" s="37">
        <v>0</v>
      </c>
      <c r="I41" s="37">
        <v>0.01</v>
      </c>
      <c r="J41" s="38">
        <v>0</v>
      </c>
      <c r="K41" s="22"/>
      <c r="L41" s="22"/>
      <c r="M41" s="22"/>
      <c r="N41" s="22"/>
      <c r="O41" s="22"/>
      <c r="P41" s="22"/>
    </row>
    <row r="42" spans="1:16" ht="39" customHeight="1" x14ac:dyDescent="0.2">
      <c r="A42" s="22"/>
      <c r="B42" s="39"/>
      <c r="C42" s="1212" t="s">
        <v>576</v>
      </c>
      <c r="D42" s="1213"/>
      <c r="E42" s="1214"/>
      <c r="F42" s="36" t="s">
        <v>518</v>
      </c>
      <c r="G42" s="37" t="s">
        <v>518</v>
      </c>
      <c r="H42" s="37" t="s">
        <v>518</v>
      </c>
      <c r="I42" s="37" t="s">
        <v>518</v>
      </c>
      <c r="J42" s="38" t="s">
        <v>518</v>
      </c>
      <c r="K42" s="22"/>
      <c r="L42" s="22"/>
      <c r="M42" s="22"/>
      <c r="N42" s="22"/>
      <c r="O42" s="22"/>
      <c r="P42" s="22"/>
    </row>
    <row r="43" spans="1:16" ht="39" customHeight="1" thickBot="1" x14ac:dyDescent="0.25">
      <c r="A43" s="22"/>
      <c r="B43" s="40"/>
      <c r="C43" s="1215" t="s">
        <v>577</v>
      </c>
      <c r="D43" s="1216"/>
      <c r="E43" s="1217"/>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YWNYkKoNfPz59akFE3T8n5Zf3F8vviv68y1VnZ9J1MBBISuzInqCTsHRFPoSJCL7fQAUlI0X9WYH2BtD7aN1Q==" saltValue="8rGW0FSU23KoJChJjMBS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CO39" sqref="CO3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20" t="s">
        <v>10</v>
      </c>
      <c r="C45" s="1221"/>
      <c r="D45" s="58"/>
      <c r="E45" s="1226" t="s">
        <v>11</v>
      </c>
      <c r="F45" s="1226"/>
      <c r="G45" s="1226"/>
      <c r="H45" s="1226"/>
      <c r="I45" s="1226"/>
      <c r="J45" s="1227"/>
      <c r="K45" s="59">
        <v>807</v>
      </c>
      <c r="L45" s="60">
        <v>831</v>
      </c>
      <c r="M45" s="60">
        <v>848</v>
      </c>
      <c r="N45" s="60">
        <v>864</v>
      </c>
      <c r="O45" s="61">
        <v>918</v>
      </c>
      <c r="P45" s="48"/>
      <c r="Q45" s="48"/>
      <c r="R45" s="48"/>
      <c r="S45" s="48"/>
      <c r="T45" s="48"/>
      <c r="U45" s="48"/>
    </row>
    <row r="46" spans="1:21" ht="30.75" customHeight="1" x14ac:dyDescent="0.2">
      <c r="A46" s="48"/>
      <c r="B46" s="1222"/>
      <c r="C46" s="1223"/>
      <c r="D46" s="62"/>
      <c r="E46" s="1228" t="s">
        <v>12</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x14ac:dyDescent="0.2">
      <c r="A47" s="48"/>
      <c r="B47" s="1222"/>
      <c r="C47" s="1223"/>
      <c r="D47" s="62"/>
      <c r="E47" s="1228" t="s">
        <v>13</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x14ac:dyDescent="0.2">
      <c r="A48" s="48"/>
      <c r="B48" s="1222"/>
      <c r="C48" s="1223"/>
      <c r="D48" s="62"/>
      <c r="E48" s="1228" t="s">
        <v>14</v>
      </c>
      <c r="F48" s="1228"/>
      <c r="G48" s="1228"/>
      <c r="H48" s="1228"/>
      <c r="I48" s="1228"/>
      <c r="J48" s="1229"/>
      <c r="K48" s="63">
        <v>202</v>
      </c>
      <c r="L48" s="64">
        <v>213</v>
      </c>
      <c r="M48" s="64">
        <v>197</v>
      </c>
      <c r="N48" s="64">
        <v>195</v>
      </c>
      <c r="O48" s="65">
        <v>194</v>
      </c>
      <c r="P48" s="48"/>
      <c r="Q48" s="48"/>
      <c r="R48" s="48"/>
      <c r="S48" s="48"/>
      <c r="T48" s="48"/>
      <c r="U48" s="48"/>
    </row>
    <row r="49" spans="1:21" ht="30.75" customHeight="1" x14ac:dyDescent="0.2">
      <c r="A49" s="48"/>
      <c r="B49" s="1222"/>
      <c r="C49" s="1223"/>
      <c r="D49" s="62"/>
      <c r="E49" s="1228" t="s">
        <v>15</v>
      </c>
      <c r="F49" s="1228"/>
      <c r="G49" s="1228"/>
      <c r="H49" s="1228"/>
      <c r="I49" s="1228"/>
      <c r="J49" s="1229"/>
      <c r="K49" s="63">
        <v>11</v>
      </c>
      <c r="L49" s="64">
        <v>11</v>
      </c>
      <c r="M49" s="64">
        <v>9</v>
      </c>
      <c r="N49" s="64">
        <v>10</v>
      </c>
      <c r="O49" s="65">
        <v>12</v>
      </c>
      <c r="P49" s="48"/>
      <c r="Q49" s="48"/>
      <c r="R49" s="48"/>
      <c r="S49" s="48"/>
      <c r="T49" s="48"/>
      <c r="U49" s="48"/>
    </row>
    <row r="50" spans="1:21" ht="30.75" customHeight="1" x14ac:dyDescent="0.2">
      <c r="A50" s="48"/>
      <c r="B50" s="1222"/>
      <c r="C50" s="1223"/>
      <c r="D50" s="62"/>
      <c r="E50" s="1228" t="s">
        <v>16</v>
      </c>
      <c r="F50" s="1228"/>
      <c r="G50" s="1228"/>
      <c r="H50" s="1228"/>
      <c r="I50" s="1228"/>
      <c r="J50" s="1229"/>
      <c r="K50" s="63">
        <v>27</v>
      </c>
      <c r="L50" s="64">
        <v>53</v>
      </c>
      <c r="M50" s="64">
        <v>53</v>
      </c>
      <c r="N50" s="64">
        <v>49</v>
      </c>
      <c r="O50" s="65">
        <v>42</v>
      </c>
      <c r="P50" s="48"/>
      <c r="Q50" s="48"/>
      <c r="R50" s="48"/>
      <c r="S50" s="48"/>
      <c r="T50" s="48"/>
      <c r="U50" s="48"/>
    </row>
    <row r="51" spans="1:21" ht="30.75" customHeight="1" x14ac:dyDescent="0.2">
      <c r="A51" s="48"/>
      <c r="B51" s="1224"/>
      <c r="C51" s="1225"/>
      <c r="D51" s="66"/>
      <c r="E51" s="1228" t="s">
        <v>17</v>
      </c>
      <c r="F51" s="1228"/>
      <c r="G51" s="1228"/>
      <c r="H51" s="1228"/>
      <c r="I51" s="1228"/>
      <c r="J51" s="1229"/>
      <c r="K51" s="63" t="s">
        <v>518</v>
      </c>
      <c r="L51" s="64" t="s">
        <v>518</v>
      </c>
      <c r="M51" s="64" t="s">
        <v>518</v>
      </c>
      <c r="N51" s="64" t="s">
        <v>518</v>
      </c>
      <c r="O51" s="65" t="s">
        <v>518</v>
      </c>
      <c r="P51" s="48"/>
      <c r="Q51" s="48"/>
      <c r="R51" s="48"/>
      <c r="S51" s="48"/>
      <c r="T51" s="48"/>
      <c r="U51" s="48"/>
    </row>
    <row r="52" spans="1:21" ht="30.75" customHeight="1" x14ac:dyDescent="0.2">
      <c r="A52" s="48"/>
      <c r="B52" s="1230" t="s">
        <v>18</v>
      </c>
      <c r="C52" s="1231"/>
      <c r="D52" s="66"/>
      <c r="E52" s="1228" t="s">
        <v>19</v>
      </c>
      <c r="F52" s="1228"/>
      <c r="G52" s="1228"/>
      <c r="H52" s="1228"/>
      <c r="I52" s="1228"/>
      <c r="J52" s="1229"/>
      <c r="K52" s="63">
        <v>637</v>
      </c>
      <c r="L52" s="64">
        <v>622</v>
      </c>
      <c r="M52" s="64">
        <v>634</v>
      </c>
      <c r="N52" s="64">
        <v>644</v>
      </c>
      <c r="O52" s="65">
        <v>663</v>
      </c>
      <c r="P52" s="48"/>
      <c r="Q52" s="48"/>
      <c r="R52" s="48"/>
      <c r="S52" s="48"/>
      <c r="T52" s="48"/>
      <c r="U52" s="48"/>
    </row>
    <row r="53" spans="1:21" ht="30.75" customHeight="1" thickBot="1" x14ac:dyDescent="0.25">
      <c r="A53" s="48"/>
      <c r="B53" s="1232" t="s">
        <v>20</v>
      </c>
      <c r="C53" s="1233"/>
      <c r="D53" s="67"/>
      <c r="E53" s="1234" t="s">
        <v>21</v>
      </c>
      <c r="F53" s="1234"/>
      <c r="G53" s="1234"/>
      <c r="H53" s="1234"/>
      <c r="I53" s="1234"/>
      <c r="J53" s="1235"/>
      <c r="K53" s="68">
        <v>410</v>
      </c>
      <c r="L53" s="69">
        <v>486</v>
      </c>
      <c r="M53" s="69">
        <v>473</v>
      </c>
      <c r="N53" s="69">
        <v>474</v>
      </c>
      <c r="O53" s="70">
        <v>503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36" t="s">
        <v>24</v>
      </c>
      <c r="C57" s="1237"/>
      <c r="D57" s="1240" t="s">
        <v>25</v>
      </c>
      <c r="E57" s="1241"/>
      <c r="F57" s="1241"/>
      <c r="G57" s="1241"/>
      <c r="H57" s="1241"/>
      <c r="I57" s="1241"/>
      <c r="J57" s="1242"/>
      <c r="K57" s="83"/>
      <c r="L57" s="84"/>
      <c r="M57" s="84"/>
      <c r="N57" s="84"/>
      <c r="O57" s="85"/>
    </row>
    <row r="58" spans="1:21" ht="31.5" customHeight="1" thickBot="1" x14ac:dyDescent="0.25">
      <c r="B58" s="1238"/>
      <c r="C58" s="1239"/>
      <c r="D58" s="1243" t="s">
        <v>26</v>
      </c>
      <c r="E58" s="1244"/>
      <c r="F58" s="1244"/>
      <c r="G58" s="1244"/>
      <c r="H58" s="1244"/>
      <c r="I58" s="1244"/>
      <c r="J58" s="1245"/>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hHMwPya3UeQGGA9yfJcO4A16qh9B4f10Qox0YG5zdhVAKpfsFCuloAwKNyXRH43rPoz+yYf7gGEQSL1UTgwug==" saltValue="n3Rjt4fpWWkgdsPrKFls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CO39" sqref="CO3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559</v>
      </c>
      <c r="J40" s="100" t="s">
        <v>560</v>
      </c>
      <c r="K40" s="100" t="s">
        <v>561</v>
      </c>
      <c r="L40" s="100" t="s">
        <v>562</v>
      </c>
      <c r="M40" s="101" t="s">
        <v>563</v>
      </c>
    </row>
    <row r="41" spans="2:13" ht="27.75" customHeight="1" x14ac:dyDescent="0.2">
      <c r="B41" s="1246" t="s">
        <v>29</v>
      </c>
      <c r="C41" s="1247"/>
      <c r="D41" s="102"/>
      <c r="E41" s="1252" t="s">
        <v>30</v>
      </c>
      <c r="F41" s="1252"/>
      <c r="G41" s="1252"/>
      <c r="H41" s="1253"/>
      <c r="I41" s="351">
        <v>6650</v>
      </c>
      <c r="J41" s="352">
        <v>6325</v>
      </c>
      <c r="K41" s="352">
        <v>5995</v>
      </c>
      <c r="L41" s="352">
        <v>5761</v>
      </c>
      <c r="M41" s="353">
        <v>5403</v>
      </c>
    </row>
    <row r="42" spans="2:13" ht="27.75" customHeight="1" x14ac:dyDescent="0.2">
      <c r="B42" s="1248"/>
      <c r="C42" s="1249"/>
      <c r="D42" s="103"/>
      <c r="E42" s="1254" t="s">
        <v>31</v>
      </c>
      <c r="F42" s="1254"/>
      <c r="G42" s="1254"/>
      <c r="H42" s="1255"/>
      <c r="I42" s="354">
        <v>567</v>
      </c>
      <c r="J42" s="355">
        <v>515</v>
      </c>
      <c r="K42" s="355">
        <v>462</v>
      </c>
      <c r="L42" s="355">
        <v>413</v>
      </c>
      <c r="M42" s="356">
        <v>370</v>
      </c>
    </row>
    <row r="43" spans="2:13" ht="27.75" customHeight="1" x14ac:dyDescent="0.2">
      <c r="B43" s="1248"/>
      <c r="C43" s="1249"/>
      <c r="D43" s="103"/>
      <c r="E43" s="1254" t="s">
        <v>32</v>
      </c>
      <c r="F43" s="1254"/>
      <c r="G43" s="1254"/>
      <c r="H43" s="1255"/>
      <c r="I43" s="354">
        <v>2110</v>
      </c>
      <c r="J43" s="355">
        <v>2005</v>
      </c>
      <c r="K43" s="355">
        <v>1947</v>
      </c>
      <c r="L43" s="355">
        <v>1842</v>
      </c>
      <c r="M43" s="356">
        <v>1686</v>
      </c>
    </row>
    <row r="44" spans="2:13" ht="27.75" customHeight="1" x14ac:dyDescent="0.2">
      <c r="B44" s="1248"/>
      <c r="C44" s="1249"/>
      <c r="D44" s="103"/>
      <c r="E44" s="1254" t="s">
        <v>33</v>
      </c>
      <c r="F44" s="1254"/>
      <c r="G44" s="1254"/>
      <c r="H44" s="1255"/>
      <c r="I44" s="354">
        <v>37</v>
      </c>
      <c r="J44" s="355">
        <v>48</v>
      </c>
      <c r="K44" s="355">
        <v>57</v>
      </c>
      <c r="L44" s="355">
        <v>69</v>
      </c>
      <c r="M44" s="356">
        <v>62</v>
      </c>
    </row>
    <row r="45" spans="2:13" ht="27.75" customHeight="1" x14ac:dyDescent="0.2">
      <c r="B45" s="1248"/>
      <c r="C45" s="1249"/>
      <c r="D45" s="103"/>
      <c r="E45" s="1254" t="s">
        <v>34</v>
      </c>
      <c r="F45" s="1254"/>
      <c r="G45" s="1254"/>
      <c r="H45" s="1255"/>
      <c r="I45" s="354">
        <v>1010</v>
      </c>
      <c r="J45" s="355">
        <v>835</v>
      </c>
      <c r="K45" s="355">
        <v>799</v>
      </c>
      <c r="L45" s="355">
        <v>805</v>
      </c>
      <c r="M45" s="356">
        <v>781</v>
      </c>
    </row>
    <row r="46" spans="2:13" ht="27.75" customHeight="1" x14ac:dyDescent="0.2">
      <c r="B46" s="1248"/>
      <c r="C46" s="1249"/>
      <c r="D46" s="104"/>
      <c r="E46" s="1254" t="s">
        <v>35</v>
      </c>
      <c r="F46" s="1254"/>
      <c r="G46" s="1254"/>
      <c r="H46" s="1255"/>
      <c r="I46" s="354">
        <v>73</v>
      </c>
      <c r="J46" s="355">
        <v>85</v>
      </c>
      <c r="K46" s="355">
        <v>96</v>
      </c>
      <c r="L46" s="355">
        <v>20</v>
      </c>
      <c r="M46" s="356">
        <v>10</v>
      </c>
    </row>
    <row r="47" spans="2:13" ht="27.75" customHeight="1" x14ac:dyDescent="0.2">
      <c r="B47" s="1248"/>
      <c r="C47" s="1249"/>
      <c r="D47" s="105"/>
      <c r="E47" s="1256" t="s">
        <v>36</v>
      </c>
      <c r="F47" s="1257"/>
      <c r="G47" s="1257"/>
      <c r="H47" s="1258"/>
      <c r="I47" s="354" t="s">
        <v>518</v>
      </c>
      <c r="J47" s="355" t="s">
        <v>518</v>
      </c>
      <c r="K47" s="355" t="s">
        <v>518</v>
      </c>
      <c r="L47" s="355" t="s">
        <v>518</v>
      </c>
      <c r="M47" s="356" t="s">
        <v>518</v>
      </c>
    </row>
    <row r="48" spans="2:13" ht="27.75" customHeight="1" x14ac:dyDescent="0.2">
      <c r="B48" s="1248"/>
      <c r="C48" s="1249"/>
      <c r="D48" s="103"/>
      <c r="E48" s="1254" t="s">
        <v>37</v>
      </c>
      <c r="F48" s="1254"/>
      <c r="G48" s="1254"/>
      <c r="H48" s="1255"/>
      <c r="I48" s="354" t="s">
        <v>518</v>
      </c>
      <c r="J48" s="355" t="s">
        <v>518</v>
      </c>
      <c r="K48" s="355" t="s">
        <v>518</v>
      </c>
      <c r="L48" s="355" t="s">
        <v>518</v>
      </c>
      <c r="M48" s="356" t="s">
        <v>518</v>
      </c>
    </row>
    <row r="49" spans="2:13" ht="27.75" customHeight="1" x14ac:dyDescent="0.2">
      <c r="B49" s="1250"/>
      <c r="C49" s="1251"/>
      <c r="D49" s="103"/>
      <c r="E49" s="1254" t="s">
        <v>38</v>
      </c>
      <c r="F49" s="1254"/>
      <c r="G49" s="1254"/>
      <c r="H49" s="1255"/>
      <c r="I49" s="354" t="s">
        <v>518</v>
      </c>
      <c r="J49" s="355" t="s">
        <v>518</v>
      </c>
      <c r="K49" s="355" t="s">
        <v>518</v>
      </c>
      <c r="L49" s="355" t="s">
        <v>518</v>
      </c>
      <c r="M49" s="356" t="s">
        <v>518</v>
      </c>
    </row>
    <row r="50" spans="2:13" ht="27.75" customHeight="1" x14ac:dyDescent="0.2">
      <c r="B50" s="1259" t="s">
        <v>39</v>
      </c>
      <c r="C50" s="1260"/>
      <c r="D50" s="106"/>
      <c r="E50" s="1254" t="s">
        <v>40</v>
      </c>
      <c r="F50" s="1254"/>
      <c r="G50" s="1254"/>
      <c r="H50" s="1255"/>
      <c r="I50" s="354">
        <v>2870</v>
      </c>
      <c r="J50" s="355">
        <v>2802</v>
      </c>
      <c r="K50" s="355">
        <v>2662</v>
      </c>
      <c r="L50" s="355">
        <v>3091</v>
      </c>
      <c r="M50" s="356">
        <v>3606</v>
      </c>
    </row>
    <row r="51" spans="2:13" ht="27.75" customHeight="1" x14ac:dyDescent="0.2">
      <c r="B51" s="1248"/>
      <c r="C51" s="1249"/>
      <c r="D51" s="103"/>
      <c r="E51" s="1254" t="s">
        <v>41</v>
      </c>
      <c r="F51" s="1254"/>
      <c r="G51" s="1254"/>
      <c r="H51" s="1255"/>
      <c r="I51" s="354">
        <v>25</v>
      </c>
      <c r="J51" s="355">
        <v>31</v>
      </c>
      <c r="K51" s="355">
        <v>33</v>
      </c>
      <c r="L51" s="355">
        <v>22</v>
      </c>
      <c r="M51" s="356">
        <v>15</v>
      </c>
    </row>
    <row r="52" spans="2:13" ht="27.75" customHeight="1" x14ac:dyDescent="0.2">
      <c r="B52" s="1250"/>
      <c r="C52" s="1251"/>
      <c r="D52" s="103"/>
      <c r="E52" s="1254" t="s">
        <v>42</v>
      </c>
      <c r="F52" s="1254"/>
      <c r="G52" s="1254"/>
      <c r="H52" s="1255"/>
      <c r="I52" s="354">
        <v>6355</v>
      </c>
      <c r="J52" s="355">
        <v>6091</v>
      </c>
      <c r="K52" s="355">
        <v>6006</v>
      </c>
      <c r="L52" s="355">
        <v>5926</v>
      </c>
      <c r="M52" s="356">
        <v>5749</v>
      </c>
    </row>
    <row r="53" spans="2:13" ht="27.75" customHeight="1" thickBot="1" x14ac:dyDescent="0.25">
      <c r="B53" s="1261" t="s">
        <v>43</v>
      </c>
      <c r="C53" s="1262"/>
      <c r="D53" s="107"/>
      <c r="E53" s="1263" t="s">
        <v>44</v>
      </c>
      <c r="F53" s="1263"/>
      <c r="G53" s="1263"/>
      <c r="H53" s="1264"/>
      <c r="I53" s="357">
        <v>1197</v>
      </c>
      <c r="J53" s="358">
        <v>889</v>
      </c>
      <c r="K53" s="358">
        <v>655</v>
      </c>
      <c r="L53" s="358">
        <v>-128</v>
      </c>
      <c r="M53" s="359">
        <v>-1058</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tnsGCg+GR+NtKAbZKmDrXYva4DOtB4glS7RprSgPZGID+0ugXYIC4prNJCHl7IX+65Wh1uBi+KoTzGkaJiw2vg==" saltValue="QjZI/ZvxbTPTxx7g7Q+Q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CO39" sqref="CO3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561</v>
      </c>
      <c r="G54" s="116" t="s">
        <v>562</v>
      </c>
      <c r="H54" s="117" t="s">
        <v>563</v>
      </c>
    </row>
    <row r="55" spans="2:8" ht="52.5" customHeight="1" x14ac:dyDescent="0.2">
      <c r="B55" s="118"/>
      <c r="C55" s="1273" t="s">
        <v>47</v>
      </c>
      <c r="D55" s="1273"/>
      <c r="E55" s="1274"/>
      <c r="F55" s="119">
        <v>752</v>
      </c>
      <c r="G55" s="119">
        <v>858</v>
      </c>
      <c r="H55" s="120">
        <v>995</v>
      </c>
    </row>
    <row r="56" spans="2:8" ht="52.5" customHeight="1" x14ac:dyDescent="0.2">
      <c r="B56" s="121"/>
      <c r="C56" s="1275" t="s">
        <v>48</v>
      </c>
      <c r="D56" s="1275"/>
      <c r="E56" s="1276"/>
      <c r="F56" s="122">
        <v>315</v>
      </c>
      <c r="G56" s="122">
        <v>415</v>
      </c>
      <c r="H56" s="123">
        <v>315</v>
      </c>
    </row>
    <row r="57" spans="2:8" ht="53.25" customHeight="1" x14ac:dyDescent="0.2">
      <c r="B57" s="121"/>
      <c r="C57" s="1277" t="s">
        <v>49</v>
      </c>
      <c r="D57" s="1277"/>
      <c r="E57" s="1278"/>
      <c r="F57" s="124">
        <v>1295</v>
      </c>
      <c r="G57" s="124">
        <v>1525</v>
      </c>
      <c r="H57" s="125">
        <v>1974</v>
      </c>
    </row>
    <row r="58" spans="2:8" ht="45.75" customHeight="1" x14ac:dyDescent="0.2">
      <c r="B58" s="126"/>
      <c r="C58" s="1265" t="s">
        <v>601</v>
      </c>
      <c r="D58" s="1266"/>
      <c r="E58" s="1267"/>
      <c r="F58" s="127">
        <v>862</v>
      </c>
      <c r="G58" s="127">
        <v>1052</v>
      </c>
      <c r="H58" s="128">
        <v>1421</v>
      </c>
    </row>
    <row r="59" spans="2:8" ht="45.75" customHeight="1" x14ac:dyDescent="0.2">
      <c r="B59" s="126"/>
      <c r="C59" s="1265" t="s">
        <v>602</v>
      </c>
      <c r="D59" s="1266"/>
      <c r="E59" s="1267"/>
      <c r="F59" s="127">
        <v>74</v>
      </c>
      <c r="G59" s="127">
        <v>110</v>
      </c>
      <c r="H59" s="128">
        <v>179</v>
      </c>
    </row>
    <row r="60" spans="2:8" ht="45.75" customHeight="1" x14ac:dyDescent="0.2">
      <c r="B60" s="126"/>
      <c r="C60" s="1265" t="s">
        <v>603</v>
      </c>
      <c r="D60" s="1266"/>
      <c r="E60" s="1267"/>
      <c r="F60" s="127">
        <v>144</v>
      </c>
      <c r="G60" s="127">
        <v>141</v>
      </c>
      <c r="H60" s="128">
        <v>137</v>
      </c>
    </row>
    <row r="61" spans="2:8" ht="45.75" customHeight="1" x14ac:dyDescent="0.2">
      <c r="B61" s="126"/>
      <c r="C61" s="1265" t="s">
        <v>604</v>
      </c>
      <c r="D61" s="1266"/>
      <c r="E61" s="1267"/>
      <c r="F61" s="127">
        <v>128</v>
      </c>
      <c r="G61" s="127">
        <v>119</v>
      </c>
      <c r="H61" s="128">
        <v>109</v>
      </c>
    </row>
    <row r="62" spans="2:8" ht="45.75" customHeight="1" thickBot="1" x14ac:dyDescent="0.25">
      <c r="B62" s="129"/>
      <c r="C62" s="1268" t="s">
        <v>605</v>
      </c>
      <c r="D62" s="1269"/>
      <c r="E62" s="1270"/>
      <c r="F62" s="130">
        <v>9</v>
      </c>
      <c r="G62" s="130">
        <v>26</v>
      </c>
      <c r="H62" s="131">
        <v>46</v>
      </c>
    </row>
    <row r="63" spans="2:8" ht="52.5" customHeight="1" thickBot="1" x14ac:dyDescent="0.25">
      <c r="B63" s="132"/>
      <c r="C63" s="1271" t="s">
        <v>50</v>
      </c>
      <c r="D63" s="1271"/>
      <c r="E63" s="1272"/>
      <c r="F63" s="133">
        <v>2362</v>
      </c>
      <c r="G63" s="133">
        <v>2798</v>
      </c>
      <c r="H63" s="134">
        <v>3284</v>
      </c>
    </row>
    <row r="64" spans="2:8" ht="13.2" x14ac:dyDescent="0.2"/>
  </sheetData>
  <sheetProtection algorithmName="SHA-512" hashValue="LhNTUa2shAeTrhUknNkrdV8cuGwQETDVAjDMm5W+zJH+lTlREA3CBqqO1R/Nu5VstKlUjmcddTctTlPkp0AZiQ==" saltValue="ADcGqCgoj3hLJihRWBQK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CO39" sqref="CO39"/>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608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9" t="s">
        <v>609</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2" x14ac:dyDescent="0.2">
      <c r="B44" s="375"/>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2" x14ac:dyDescent="0.2">
      <c r="B45" s="375"/>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2" x14ac:dyDescent="0.2">
      <c r="B46" s="375"/>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2" x14ac:dyDescent="0.2">
      <c r="B47" s="375"/>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610</v>
      </c>
    </row>
    <row r="50" spans="1:109" ht="13.2" x14ac:dyDescent="0.2">
      <c r="B50" s="375"/>
      <c r="G50" s="1288"/>
      <c r="H50" s="1288"/>
      <c r="I50" s="1288"/>
      <c r="J50" s="1288"/>
      <c r="K50" s="385"/>
      <c r="L50" s="385"/>
      <c r="M50" s="386"/>
      <c r="N50" s="386"/>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559</v>
      </c>
      <c r="BQ50" s="1292"/>
      <c r="BR50" s="1292"/>
      <c r="BS50" s="1292"/>
      <c r="BT50" s="1292"/>
      <c r="BU50" s="1292"/>
      <c r="BV50" s="1292"/>
      <c r="BW50" s="1292"/>
      <c r="BX50" s="1292" t="s">
        <v>560</v>
      </c>
      <c r="BY50" s="1292"/>
      <c r="BZ50" s="1292"/>
      <c r="CA50" s="1292"/>
      <c r="CB50" s="1292"/>
      <c r="CC50" s="1292"/>
      <c r="CD50" s="1292"/>
      <c r="CE50" s="1292"/>
      <c r="CF50" s="1292" t="s">
        <v>561</v>
      </c>
      <c r="CG50" s="1292"/>
      <c r="CH50" s="1292"/>
      <c r="CI50" s="1292"/>
      <c r="CJ50" s="1292"/>
      <c r="CK50" s="1292"/>
      <c r="CL50" s="1292"/>
      <c r="CM50" s="1292"/>
      <c r="CN50" s="1292" t="s">
        <v>562</v>
      </c>
      <c r="CO50" s="1292"/>
      <c r="CP50" s="1292"/>
      <c r="CQ50" s="1292"/>
      <c r="CR50" s="1292"/>
      <c r="CS50" s="1292"/>
      <c r="CT50" s="1292"/>
      <c r="CU50" s="1292"/>
      <c r="CV50" s="1292" t="s">
        <v>563</v>
      </c>
      <c r="CW50" s="1292"/>
      <c r="CX50" s="1292"/>
      <c r="CY50" s="1292"/>
      <c r="CZ50" s="1292"/>
      <c r="DA50" s="1292"/>
      <c r="DB50" s="1292"/>
      <c r="DC50" s="1292"/>
    </row>
    <row r="51" spans="1:109" ht="13.5" customHeight="1" x14ac:dyDescent="0.2">
      <c r="B51" s="375"/>
      <c r="G51" s="1298"/>
      <c r="H51" s="1298"/>
      <c r="I51" s="1296"/>
      <c r="J51" s="1296"/>
      <c r="K51" s="1294"/>
      <c r="L51" s="1294"/>
      <c r="M51" s="1294"/>
      <c r="N51" s="1294"/>
      <c r="AM51" s="384"/>
      <c r="AN51" s="1295" t="s">
        <v>611</v>
      </c>
      <c r="AO51" s="1295"/>
      <c r="AP51" s="1295"/>
      <c r="AQ51" s="1295"/>
      <c r="AR51" s="1295"/>
      <c r="AS51" s="1295"/>
      <c r="AT51" s="1295"/>
      <c r="AU51" s="1295"/>
      <c r="AV51" s="1295"/>
      <c r="AW51" s="1295"/>
      <c r="AX51" s="1295"/>
      <c r="AY51" s="1295"/>
      <c r="AZ51" s="1295"/>
      <c r="BA51" s="1295"/>
      <c r="BB51" s="1295" t="s">
        <v>612</v>
      </c>
      <c r="BC51" s="1295"/>
      <c r="BD51" s="1295"/>
      <c r="BE51" s="1295"/>
      <c r="BF51" s="1295"/>
      <c r="BG51" s="1295"/>
      <c r="BH51" s="1295"/>
      <c r="BI51" s="1295"/>
      <c r="BJ51" s="1295"/>
      <c r="BK51" s="1295"/>
      <c r="BL51" s="1295"/>
      <c r="BM51" s="1295"/>
      <c r="BN51" s="1295"/>
      <c r="BO51" s="1295"/>
      <c r="BP51" s="1293">
        <v>33.6</v>
      </c>
      <c r="BQ51" s="1293"/>
      <c r="BR51" s="1293"/>
      <c r="BS51" s="1293"/>
      <c r="BT51" s="1293"/>
      <c r="BU51" s="1293"/>
      <c r="BV51" s="1293"/>
      <c r="BW51" s="1293"/>
      <c r="BX51" s="1293">
        <v>25</v>
      </c>
      <c r="BY51" s="1293"/>
      <c r="BZ51" s="1293"/>
      <c r="CA51" s="1293"/>
      <c r="CB51" s="1293"/>
      <c r="CC51" s="1293"/>
      <c r="CD51" s="1293"/>
      <c r="CE51" s="1293"/>
      <c r="CF51" s="1293">
        <v>18.399999999999999</v>
      </c>
      <c r="CG51" s="1293"/>
      <c r="CH51" s="1293"/>
      <c r="CI51" s="1293"/>
      <c r="CJ51" s="1293"/>
      <c r="CK51" s="1293"/>
      <c r="CL51" s="1293"/>
      <c r="CM51" s="1293"/>
      <c r="CN51" s="1293"/>
      <c r="CO51" s="1293"/>
      <c r="CP51" s="1293"/>
      <c r="CQ51" s="1293"/>
      <c r="CR51" s="1293"/>
      <c r="CS51" s="1293"/>
      <c r="CT51" s="1293"/>
      <c r="CU51" s="1293"/>
      <c r="CV51" s="1293"/>
      <c r="CW51" s="1293"/>
      <c r="CX51" s="1293"/>
      <c r="CY51" s="1293"/>
      <c r="CZ51" s="1293"/>
      <c r="DA51" s="1293"/>
      <c r="DB51" s="1293"/>
      <c r="DC51" s="1293"/>
    </row>
    <row r="52" spans="1:109" ht="13.2" x14ac:dyDescent="0.2">
      <c r="B52" s="375"/>
      <c r="G52" s="1298"/>
      <c r="H52" s="1298"/>
      <c r="I52" s="1296"/>
      <c r="J52" s="1296"/>
      <c r="K52" s="1294"/>
      <c r="L52" s="1294"/>
      <c r="M52" s="1294"/>
      <c r="N52" s="1294"/>
      <c r="AM52" s="384"/>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2" x14ac:dyDescent="0.2">
      <c r="A53" s="383"/>
      <c r="B53" s="375"/>
      <c r="G53" s="1298"/>
      <c r="H53" s="1298"/>
      <c r="I53" s="1288"/>
      <c r="J53" s="1288"/>
      <c r="K53" s="1294"/>
      <c r="L53" s="1294"/>
      <c r="M53" s="1294"/>
      <c r="N53" s="1294"/>
      <c r="AM53" s="384"/>
      <c r="AN53" s="1295"/>
      <c r="AO53" s="1295"/>
      <c r="AP53" s="1295"/>
      <c r="AQ53" s="1295"/>
      <c r="AR53" s="1295"/>
      <c r="AS53" s="1295"/>
      <c r="AT53" s="1295"/>
      <c r="AU53" s="1295"/>
      <c r="AV53" s="1295"/>
      <c r="AW53" s="1295"/>
      <c r="AX53" s="1295"/>
      <c r="AY53" s="1295"/>
      <c r="AZ53" s="1295"/>
      <c r="BA53" s="1295"/>
      <c r="BB53" s="1295" t="s">
        <v>613</v>
      </c>
      <c r="BC53" s="1295"/>
      <c r="BD53" s="1295"/>
      <c r="BE53" s="1295"/>
      <c r="BF53" s="1295"/>
      <c r="BG53" s="1295"/>
      <c r="BH53" s="1295"/>
      <c r="BI53" s="1295"/>
      <c r="BJ53" s="1295"/>
      <c r="BK53" s="1295"/>
      <c r="BL53" s="1295"/>
      <c r="BM53" s="1295"/>
      <c r="BN53" s="1295"/>
      <c r="BO53" s="1295"/>
      <c r="BP53" s="1293">
        <v>55.4</v>
      </c>
      <c r="BQ53" s="1293"/>
      <c r="BR53" s="1293"/>
      <c r="BS53" s="1293"/>
      <c r="BT53" s="1293"/>
      <c r="BU53" s="1293"/>
      <c r="BV53" s="1293"/>
      <c r="BW53" s="1293"/>
      <c r="BX53" s="1293">
        <v>57</v>
      </c>
      <c r="BY53" s="1293"/>
      <c r="BZ53" s="1293"/>
      <c r="CA53" s="1293"/>
      <c r="CB53" s="1293"/>
      <c r="CC53" s="1293"/>
      <c r="CD53" s="1293"/>
      <c r="CE53" s="1293"/>
      <c r="CF53" s="1293">
        <v>58.7</v>
      </c>
      <c r="CG53" s="1293"/>
      <c r="CH53" s="1293"/>
      <c r="CI53" s="1293"/>
      <c r="CJ53" s="1293"/>
      <c r="CK53" s="1293"/>
      <c r="CL53" s="1293"/>
      <c r="CM53" s="1293"/>
      <c r="CN53" s="1293">
        <v>60.6</v>
      </c>
      <c r="CO53" s="1293"/>
      <c r="CP53" s="1293"/>
      <c r="CQ53" s="1293"/>
      <c r="CR53" s="1293"/>
      <c r="CS53" s="1293"/>
      <c r="CT53" s="1293"/>
      <c r="CU53" s="1293"/>
      <c r="CV53" s="1293">
        <v>61.8</v>
      </c>
      <c r="CW53" s="1293"/>
      <c r="CX53" s="1293"/>
      <c r="CY53" s="1293"/>
      <c r="CZ53" s="1293"/>
      <c r="DA53" s="1293"/>
      <c r="DB53" s="1293"/>
      <c r="DC53" s="1293"/>
    </row>
    <row r="54" spans="1:109" ht="13.2" x14ac:dyDescent="0.2">
      <c r="A54" s="383"/>
      <c r="B54" s="375"/>
      <c r="G54" s="1298"/>
      <c r="H54" s="1298"/>
      <c r="I54" s="1288"/>
      <c r="J54" s="1288"/>
      <c r="K54" s="1294"/>
      <c r="L54" s="1294"/>
      <c r="M54" s="1294"/>
      <c r="N54" s="1294"/>
      <c r="AM54" s="384"/>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2" x14ac:dyDescent="0.2">
      <c r="A55" s="383"/>
      <c r="B55" s="375"/>
      <c r="G55" s="1288"/>
      <c r="H55" s="1288"/>
      <c r="I55" s="1288"/>
      <c r="J55" s="1288"/>
      <c r="K55" s="1294"/>
      <c r="L55" s="1294"/>
      <c r="M55" s="1294"/>
      <c r="N55" s="1294"/>
      <c r="AN55" s="1292" t="s">
        <v>614</v>
      </c>
      <c r="AO55" s="1292"/>
      <c r="AP55" s="1292"/>
      <c r="AQ55" s="1292"/>
      <c r="AR55" s="1292"/>
      <c r="AS55" s="1292"/>
      <c r="AT55" s="1292"/>
      <c r="AU55" s="1292"/>
      <c r="AV55" s="1292"/>
      <c r="AW55" s="1292"/>
      <c r="AX55" s="1292"/>
      <c r="AY55" s="1292"/>
      <c r="AZ55" s="1292"/>
      <c r="BA55" s="1292"/>
      <c r="BB55" s="1295" t="s">
        <v>612</v>
      </c>
      <c r="BC55" s="1295"/>
      <c r="BD55" s="1295"/>
      <c r="BE55" s="1295"/>
      <c r="BF55" s="1295"/>
      <c r="BG55" s="1295"/>
      <c r="BH55" s="1295"/>
      <c r="BI55" s="1295"/>
      <c r="BJ55" s="1295"/>
      <c r="BK55" s="1295"/>
      <c r="BL55" s="1295"/>
      <c r="BM55" s="1295"/>
      <c r="BN55" s="1295"/>
      <c r="BO55" s="1295"/>
      <c r="BP55" s="1293">
        <v>32.799999999999997</v>
      </c>
      <c r="BQ55" s="1293"/>
      <c r="BR55" s="1293"/>
      <c r="BS55" s="1293"/>
      <c r="BT55" s="1293"/>
      <c r="BU55" s="1293"/>
      <c r="BV55" s="1293"/>
      <c r="BW55" s="1293"/>
      <c r="BX55" s="1293">
        <v>20.9</v>
      </c>
      <c r="BY55" s="1293"/>
      <c r="BZ55" s="1293"/>
      <c r="CA55" s="1293"/>
      <c r="CB55" s="1293"/>
      <c r="CC55" s="1293"/>
      <c r="CD55" s="1293"/>
      <c r="CE55" s="1293"/>
      <c r="CF55" s="1293">
        <v>21</v>
      </c>
      <c r="CG55" s="1293"/>
      <c r="CH55" s="1293"/>
      <c r="CI55" s="1293"/>
      <c r="CJ55" s="1293"/>
      <c r="CK55" s="1293"/>
      <c r="CL55" s="1293"/>
      <c r="CM55" s="1293"/>
      <c r="CN55" s="1293">
        <v>23.5</v>
      </c>
      <c r="CO55" s="1293"/>
      <c r="CP55" s="1293"/>
      <c r="CQ55" s="1293"/>
      <c r="CR55" s="1293"/>
      <c r="CS55" s="1293"/>
      <c r="CT55" s="1293"/>
      <c r="CU55" s="1293"/>
      <c r="CV55" s="1293">
        <v>8.5</v>
      </c>
      <c r="CW55" s="1293"/>
      <c r="CX55" s="1293"/>
      <c r="CY55" s="1293"/>
      <c r="CZ55" s="1293"/>
      <c r="DA55" s="1293"/>
      <c r="DB55" s="1293"/>
      <c r="DC55" s="1293"/>
    </row>
    <row r="56" spans="1:109" ht="13.2" x14ac:dyDescent="0.2">
      <c r="A56" s="383"/>
      <c r="B56" s="375"/>
      <c r="G56" s="1288"/>
      <c r="H56" s="1288"/>
      <c r="I56" s="1288"/>
      <c r="J56" s="1288"/>
      <c r="K56" s="1294"/>
      <c r="L56" s="1294"/>
      <c r="M56" s="1294"/>
      <c r="N56" s="1294"/>
      <c r="AN56" s="1292"/>
      <c r="AO56" s="1292"/>
      <c r="AP56" s="1292"/>
      <c r="AQ56" s="1292"/>
      <c r="AR56" s="1292"/>
      <c r="AS56" s="1292"/>
      <c r="AT56" s="1292"/>
      <c r="AU56" s="1292"/>
      <c r="AV56" s="1292"/>
      <c r="AW56" s="1292"/>
      <c r="AX56" s="1292"/>
      <c r="AY56" s="1292"/>
      <c r="AZ56" s="1292"/>
      <c r="BA56" s="1292"/>
      <c r="BB56" s="1295"/>
      <c r="BC56" s="1295"/>
      <c r="BD56" s="1295"/>
      <c r="BE56" s="1295"/>
      <c r="BF56" s="1295"/>
      <c r="BG56" s="1295"/>
      <c r="BH56" s="1295"/>
      <c r="BI56" s="1295"/>
      <c r="BJ56" s="1295"/>
      <c r="BK56" s="1295"/>
      <c r="BL56" s="1295"/>
      <c r="BM56" s="1295"/>
      <c r="BN56" s="1295"/>
      <c r="BO56" s="1295"/>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3" customFormat="1" ht="13.2" x14ac:dyDescent="0.2">
      <c r="B57" s="387"/>
      <c r="G57" s="1288"/>
      <c r="H57" s="1288"/>
      <c r="I57" s="1297"/>
      <c r="J57" s="1297"/>
      <c r="K57" s="1294"/>
      <c r="L57" s="1294"/>
      <c r="M57" s="1294"/>
      <c r="N57" s="1294"/>
      <c r="AM57" s="369"/>
      <c r="AN57" s="1292"/>
      <c r="AO57" s="1292"/>
      <c r="AP57" s="1292"/>
      <c r="AQ57" s="1292"/>
      <c r="AR57" s="1292"/>
      <c r="AS57" s="1292"/>
      <c r="AT57" s="1292"/>
      <c r="AU57" s="1292"/>
      <c r="AV57" s="1292"/>
      <c r="AW57" s="1292"/>
      <c r="AX57" s="1292"/>
      <c r="AY57" s="1292"/>
      <c r="AZ57" s="1292"/>
      <c r="BA57" s="1292"/>
      <c r="BB57" s="1295" t="s">
        <v>613</v>
      </c>
      <c r="BC57" s="1295"/>
      <c r="BD57" s="1295"/>
      <c r="BE57" s="1295"/>
      <c r="BF57" s="1295"/>
      <c r="BG57" s="1295"/>
      <c r="BH57" s="1295"/>
      <c r="BI57" s="1295"/>
      <c r="BJ57" s="1295"/>
      <c r="BK57" s="1295"/>
      <c r="BL57" s="1295"/>
      <c r="BM57" s="1295"/>
      <c r="BN57" s="1295"/>
      <c r="BO57" s="1295"/>
      <c r="BP57" s="1293">
        <v>58.9</v>
      </c>
      <c r="BQ57" s="1293"/>
      <c r="BR57" s="1293"/>
      <c r="BS57" s="1293"/>
      <c r="BT57" s="1293"/>
      <c r="BU57" s="1293"/>
      <c r="BV57" s="1293"/>
      <c r="BW57" s="1293"/>
      <c r="BX57" s="1293">
        <v>60.5</v>
      </c>
      <c r="BY57" s="1293"/>
      <c r="BZ57" s="1293"/>
      <c r="CA57" s="1293"/>
      <c r="CB57" s="1293"/>
      <c r="CC57" s="1293"/>
      <c r="CD57" s="1293"/>
      <c r="CE57" s="1293"/>
      <c r="CF57" s="1293">
        <v>61.5</v>
      </c>
      <c r="CG57" s="1293"/>
      <c r="CH57" s="1293"/>
      <c r="CI57" s="1293"/>
      <c r="CJ57" s="1293"/>
      <c r="CK57" s="1293"/>
      <c r="CL57" s="1293"/>
      <c r="CM57" s="1293"/>
      <c r="CN57" s="1293">
        <v>61.9</v>
      </c>
      <c r="CO57" s="1293"/>
      <c r="CP57" s="1293"/>
      <c r="CQ57" s="1293"/>
      <c r="CR57" s="1293"/>
      <c r="CS57" s="1293"/>
      <c r="CT57" s="1293"/>
      <c r="CU57" s="1293"/>
      <c r="CV57" s="1293">
        <v>62.1</v>
      </c>
      <c r="CW57" s="1293"/>
      <c r="CX57" s="1293"/>
      <c r="CY57" s="1293"/>
      <c r="CZ57" s="1293"/>
      <c r="DA57" s="1293"/>
      <c r="DB57" s="1293"/>
      <c r="DC57" s="1293"/>
      <c r="DD57" s="388"/>
      <c r="DE57" s="387"/>
    </row>
    <row r="58" spans="1:109" s="383" customFormat="1" ht="13.2" x14ac:dyDescent="0.2">
      <c r="A58" s="369"/>
      <c r="B58" s="387"/>
      <c r="G58" s="1288"/>
      <c r="H58" s="1288"/>
      <c r="I58" s="1297"/>
      <c r="J58" s="1297"/>
      <c r="K58" s="1294"/>
      <c r="L58" s="1294"/>
      <c r="M58" s="1294"/>
      <c r="N58" s="1294"/>
      <c r="AM58" s="369"/>
      <c r="AN58" s="1292"/>
      <c r="AO58" s="1292"/>
      <c r="AP58" s="1292"/>
      <c r="AQ58" s="1292"/>
      <c r="AR58" s="1292"/>
      <c r="AS58" s="1292"/>
      <c r="AT58" s="1292"/>
      <c r="AU58" s="1292"/>
      <c r="AV58" s="1292"/>
      <c r="AW58" s="1292"/>
      <c r="AX58" s="1292"/>
      <c r="AY58" s="1292"/>
      <c r="AZ58" s="1292"/>
      <c r="BA58" s="1292"/>
      <c r="BB58" s="1295"/>
      <c r="BC58" s="1295"/>
      <c r="BD58" s="1295"/>
      <c r="BE58" s="1295"/>
      <c r="BF58" s="1295"/>
      <c r="BG58" s="1295"/>
      <c r="BH58" s="1295"/>
      <c r="BI58" s="1295"/>
      <c r="BJ58" s="1295"/>
      <c r="BK58" s="1295"/>
      <c r="BL58" s="1295"/>
      <c r="BM58" s="1295"/>
      <c r="BN58" s="1295"/>
      <c r="BO58" s="1295"/>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615</v>
      </c>
    </row>
    <row r="64" spans="1:109" ht="13.2" x14ac:dyDescent="0.2">
      <c r="B64" s="375"/>
      <c r="G64" s="382"/>
      <c r="I64" s="395"/>
      <c r="J64" s="395"/>
      <c r="K64" s="395"/>
      <c r="L64" s="395"/>
      <c r="M64" s="395"/>
      <c r="N64" s="396"/>
      <c r="AM64" s="382"/>
      <c r="AN64" s="382" t="s">
        <v>608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9" t="s">
        <v>617</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2" x14ac:dyDescent="0.2">
      <c r="B66" s="375"/>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2" x14ac:dyDescent="0.2">
      <c r="B67" s="375"/>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2" x14ac:dyDescent="0.2">
      <c r="B68" s="375"/>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2" x14ac:dyDescent="0.2">
      <c r="B69" s="375"/>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610</v>
      </c>
    </row>
    <row r="72" spans="2:107" ht="13.2" x14ac:dyDescent="0.2">
      <c r="B72" s="375"/>
      <c r="G72" s="1288"/>
      <c r="H72" s="1288"/>
      <c r="I72" s="1288"/>
      <c r="J72" s="1288"/>
      <c r="K72" s="385"/>
      <c r="L72" s="385"/>
      <c r="M72" s="386"/>
      <c r="N72" s="386"/>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559</v>
      </c>
      <c r="BQ72" s="1292"/>
      <c r="BR72" s="1292"/>
      <c r="BS72" s="1292"/>
      <c r="BT72" s="1292"/>
      <c r="BU72" s="1292"/>
      <c r="BV72" s="1292"/>
      <c r="BW72" s="1292"/>
      <c r="BX72" s="1292" t="s">
        <v>560</v>
      </c>
      <c r="BY72" s="1292"/>
      <c r="BZ72" s="1292"/>
      <c r="CA72" s="1292"/>
      <c r="CB72" s="1292"/>
      <c r="CC72" s="1292"/>
      <c r="CD72" s="1292"/>
      <c r="CE72" s="1292"/>
      <c r="CF72" s="1292" t="s">
        <v>561</v>
      </c>
      <c r="CG72" s="1292"/>
      <c r="CH72" s="1292"/>
      <c r="CI72" s="1292"/>
      <c r="CJ72" s="1292"/>
      <c r="CK72" s="1292"/>
      <c r="CL72" s="1292"/>
      <c r="CM72" s="1292"/>
      <c r="CN72" s="1292" t="s">
        <v>562</v>
      </c>
      <c r="CO72" s="1292"/>
      <c r="CP72" s="1292"/>
      <c r="CQ72" s="1292"/>
      <c r="CR72" s="1292"/>
      <c r="CS72" s="1292"/>
      <c r="CT72" s="1292"/>
      <c r="CU72" s="1292"/>
      <c r="CV72" s="1292" t="s">
        <v>563</v>
      </c>
      <c r="CW72" s="1292"/>
      <c r="CX72" s="1292"/>
      <c r="CY72" s="1292"/>
      <c r="CZ72" s="1292"/>
      <c r="DA72" s="1292"/>
      <c r="DB72" s="1292"/>
      <c r="DC72" s="1292"/>
    </row>
    <row r="73" spans="2:107" ht="13.2" x14ac:dyDescent="0.2">
      <c r="B73" s="375"/>
      <c r="G73" s="1298"/>
      <c r="H73" s="1298"/>
      <c r="I73" s="1298"/>
      <c r="J73" s="1298"/>
      <c r="K73" s="1299"/>
      <c r="L73" s="1299"/>
      <c r="M73" s="1299"/>
      <c r="N73" s="1299"/>
      <c r="AM73" s="384"/>
      <c r="AN73" s="1295" t="s">
        <v>611</v>
      </c>
      <c r="AO73" s="1295"/>
      <c r="AP73" s="1295"/>
      <c r="AQ73" s="1295"/>
      <c r="AR73" s="1295"/>
      <c r="AS73" s="1295"/>
      <c r="AT73" s="1295"/>
      <c r="AU73" s="1295"/>
      <c r="AV73" s="1295"/>
      <c r="AW73" s="1295"/>
      <c r="AX73" s="1295"/>
      <c r="AY73" s="1295"/>
      <c r="AZ73" s="1295"/>
      <c r="BA73" s="1295"/>
      <c r="BB73" s="1295" t="s">
        <v>612</v>
      </c>
      <c r="BC73" s="1295"/>
      <c r="BD73" s="1295"/>
      <c r="BE73" s="1295"/>
      <c r="BF73" s="1295"/>
      <c r="BG73" s="1295"/>
      <c r="BH73" s="1295"/>
      <c r="BI73" s="1295"/>
      <c r="BJ73" s="1295"/>
      <c r="BK73" s="1295"/>
      <c r="BL73" s="1295"/>
      <c r="BM73" s="1295"/>
      <c r="BN73" s="1295"/>
      <c r="BO73" s="1295"/>
      <c r="BP73" s="1293">
        <v>33.6</v>
      </c>
      <c r="BQ73" s="1293"/>
      <c r="BR73" s="1293"/>
      <c r="BS73" s="1293"/>
      <c r="BT73" s="1293"/>
      <c r="BU73" s="1293"/>
      <c r="BV73" s="1293"/>
      <c r="BW73" s="1293"/>
      <c r="BX73" s="1293">
        <v>25</v>
      </c>
      <c r="BY73" s="1293"/>
      <c r="BZ73" s="1293"/>
      <c r="CA73" s="1293"/>
      <c r="CB73" s="1293"/>
      <c r="CC73" s="1293"/>
      <c r="CD73" s="1293"/>
      <c r="CE73" s="1293"/>
      <c r="CF73" s="1293">
        <v>18.399999999999999</v>
      </c>
      <c r="CG73" s="1293"/>
      <c r="CH73" s="1293"/>
      <c r="CI73" s="1293"/>
      <c r="CJ73" s="1293"/>
      <c r="CK73" s="1293"/>
      <c r="CL73" s="1293"/>
      <c r="CM73" s="1293"/>
      <c r="CN73" s="1293"/>
      <c r="CO73" s="1293"/>
      <c r="CP73" s="1293"/>
      <c r="CQ73" s="1293"/>
      <c r="CR73" s="1293"/>
      <c r="CS73" s="1293"/>
      <c r="CT73" s="1293"/>
      <c r="CU73" s="1293"/>
      <c r="CV73" s="1293"/>
      <c r="CW73" s="1293"/>
      <c r="CX73" s="1293"/>
      <c r="CY73" s="1293"/>
      <c r="CZ73" s="1293"/>
      <c r="DA73" s="1293"/>
      <c r="DB73" s="1293"/>
      <c r="DC73" s="1293"/>
    </row>
    <row r="74" spans="2:107" ht="13.2" x14ac:dyDescent="0.2">
      <c r="B74" s="375"/>
      <c r="G74" s="1298"/>
      <c r="H74" s="1298"/>
      <c r="I74" s="1298"/>
      <c r="J74" s="1298"/>
      <c r="K74" s="1299"/>
      <c r="L74" s="1299"/>
      <c r="M74" s="1299"/>
      <c r="N74" s="1299"/>
      <c r="AM74" s="384"/>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2" x14ac:dyDescent="0.2">
      <c r="B75" s="375"/>
      <c r="G75" s="1298"/>
      <c r="H75" s="1298"/>
      <c r="I75" s="1288"/>
      <c r="J75" s="1288"/>
      <c r="K75" s="1294"/>
      <c r="L75" s="1294"/>
      <c r="M75" s="1294"/>
      <c r="N75" s="1294"/>
      <c r="AM75" s="384"/>
      <c r="AN75" s="1295"/>
      <c r="AO75" s="1295"/>
      <c r="AP75" s="1295"/>
      <c r="AQ75" s="1295"/>
      <c r="AR75" s="1295"/>
      <c r="AS75" s="1295"/>
      <c r="AT75" s="1295"/>
      <c r="AU75" s="1295"/>
      <c r="AV75" s="1295"/>
      <c r="AW75" s="1295"/>
      <c r="AX75" s="1295"/>
      <c r="AY75" s="1295"/>
      <c r="AZ75" s="1295"/>
      <c r="BA75" s="1295"/>
      <c r="BB75" s="1295" t="s">
        <v>616</v>
      </c>
      <c r="BC75" s="1295"/>
      <c r="BD75" s="1295"/>
      <c r="BE75" s="1295"/>
      <c r="BF75" s="1295"/>
      <c r="BG75" s="1295"/>
      <c r="BH75" s="1295"/>
      <c r="BI75" s="1295"/>
      <c r="BJ75" s="1295"/>
      <c r="BK75" s="1295"/>
      <c r="BL75" s="1295"/>
      <c r="BM75" s="1295"/>
      <c r="BN75" s="1295"/>
      <c r="BO75" s="1295"/>
      <c r="BP75" s="1293">
        <v>10.8</v>
      </c>
      <c r="BQ75" s="1293"/>
      <c r="BR75" s="1293"/>
      <c r="BS75" s="1293"/>
      <c r="BT75" s="1293"/>
      <c r="BU75" s="1293"/>
      <c r="BV75" s="1293"/>
      <c r="BW75" s="1293"/>
      <c r="BX75" s="1293">
        <v>11.8</v>
      </c>
      <c r="BY75" s="1293"/>
      <c r="BZ75" s="1293"/>
      <c r="CA75" s="1293"/>
      <c r="CB75" s="1293"/>
      <c r="CC75" s="1293"/>
      <c r="CD75" s="1293"/>
      <c r="CE75" s="1293"/>
      <c r="CF75" s="1293">
        <v>12.8</v>
      </c>
      <c r="CG75" s="1293"/>
      <c r="CH75" s="1293"/>
      <c r="CI75" s="1293"/>
      <c r="CJ75" s="1293"/>
      <c r="CK75" s="1293"/>
      <c r="CL75" s="1293"/>
      <c r="CM75" s="1293"/>
      <c r="CN75" s="1293">
        <v>13.1</v>
      </c>
      <c r="CO75" s="1293"/>
      <c r="CP75" s="1293"/>
      <c r="CQ75" s="1293"/>
      <c r="CR75" s="1293"/>
      <c r="CS75" s="1293"/>
      <c r="CT75" s="1293"/>
      <c r="CU75" s="1293"/>
      <c r="CV75" s="1293">
        <v>12.6</v>
      </c>
      <c r="CW75" s="1293"/>
      <c r="CX75" s="1293"/>
      <c r="CY75" s="1293"/>
      <c r="CZ75" s="1293"/>
      <c r="DA75" s="1293"/>
      <c r="DB75" s="1293"/>
      <c r="DC75" s="1293"/>
    </row>
    <row r="76" spans="2:107" ht="13.2" x14ac:dyDescent="0.2">
      <c r="B76" s="375"/>
      <c r="G76" s="1298"/>
      <c r="H76" s="1298"/>
      <c r="I76" s="1288"/>
      <c r="J76" s="1288"/>
      <c r="K76" s="1294"/>
      <c r="L76" s="1294"/>
      <c r="M76" s="1294"/>
      <c r="N76" s="1294"/>
      <c r="AM76" s="384"/>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2" x14ac:dyDescent="0.2">
      <c r="B77" s="375"/>
      <c r="G77" s="1288"/>
      <c r="H77" s="1288"/>
      <c r="I77" s="1288"/>
      <c r="J77" s="1288"/>
      <c r="K77" s="1299"/>
      <c r="L77" s="1299"/>
      <c r="M77" s="1299"/>
      <c r="N77" s="1299"/>
      <c r="AN77" s="1292" t="s">
        <v>614</v>
      </c>
      <c r="AO77" s="1292"/>
      <c r="AP77" s="1292"/>
      <c r="AQ77" s="1292"/>
      <c r="AR77" s="1292"/>
      <c r="AS77" s="1292"/>
      <c r="AT77" s="1292"/>
      <c r="AU77" s="1292"/>
      <c r="AV77" s="1292"/>
      <c r="AW77" s="1292"/>
      <c r="AX77" s="1292"/>
      <c r="AY77" s="1292"/>
      <c r="AZ77" s="1292"/>
      <c r="BA77" s="1292"/>
      <c r="BB77" s="1295" t="s">
        <v>612</v>
      </c>
      <c r="BC77" s="1295"/>
      <c r="BD77" s="1295"/>
      <c r="BE77" s="1295"/>
      <c r="BF77" s="1295"/>
      <c r="BG77" s="1295"/>
      <c r="BH77" s="1295"/>
      <c r="BI77" s="1295"/>
      <c r="BJ77" s="1295"/>
      <c r="BK77" s="1295"/>
      <c r="BL77" s="1295"/>
      <c r="BM77" s="1295"/>
      <c r="BN77" s="1295"/>
      <c r="BO77" s="1295"/>
      <c r="BP77" s="1293">
        <v>32.799999999999997</v>
      </c>
      <c r="BQ77" s="1293"/>
      <c r="BR77" s="1293"/>
      <c r="BS77" s="1293"/>
      <c r="BT77" s="1293"/>
      <c r="BU77" s="1293"/>
      <c r="BV77" s="1293"/>
      <c r="BW77" s="1293"/>
      <c r="BX77" s="1293">
        <v>20.9</v>
      </c>
      <c r="BY77" s="1293"/>
      <c r="BZ77" s="1293"/>
      <c r="CA77" s="1293"/>
      <c r="CB77" s="1293"/>
      <c r="CC77" s="1293"/>
      <c r="CD77" s="1293"/>
      <c r="CE77" s="1293"/>
      <c r="CF77" s="1293">
        <v>21</v>
      </c>
      <c r="CG77" s="1293"/>
      <c r="CH77" s="1293"/>
      <c r="CI77" s="1293"/>
      <c r="CJ77" s="1293"/>
      <c r="CK77" s="1293"/>
      <c r="CL77" s="1293"/>
      <c r="CM77" s="1293"/>
      <c r="CN77" s="1293">
        <v>23.5</v>
      </c>
      <c r="CO77" s="1293"/>
      <c r="CP77" s="1293"/>
      <c r="CQ77" s="1293"/>
      <c r="CR77" s="1293"/>
      <c r="CS77" s="1293"/>
      <c r="CT77" s="1293"/>
      <c r="CU77" s="1293"/>
      <c r="CV77" s="1293">
        <v>8.5</v>
      </c>
      <c r="CW77" s="1293"/>
      <c r="CX77" s="1293"/>
      <c r="CY77" s="1293"/>
      <c r="CZ77" s="1293"/>
      <c r="DA77" s="1293"/>
      <c r="DB77" s="1293"/>
      <c r="DC77" s="1293"/>
    </row>
    <row r="78" spans="2:107" ht="13.2" x14ac:dyDescent="0.2">
      <c r="B78" s="375"/>
      <c r="G78" s="1288"/>
      <c r="H78" s="1288"/>
      <c r="I78" s="1288"/>
      <c r="J78" s="1288"/>
      <c r="K78" s="1299"/>
      <c r="L78" s="1299"/>
      <c r="M78" s="1299"/>
      <c r="N78" s="1299"/>
      <c r="AN78" s="1292"/>
      <c r="AO78" s="1292"/>
      <c r="AP78" s="1292"/>
      <c r="AQ78" s="1292"/>
      <c r="AR78" s="1292"/>
      <c r="AS78" s="1292"/>
      <c r="AT78" s="1292"/>
      <c r="AU78" s="1292"/>
      <c r="AV78" s="1292"/>
      <c r="AW78" s="1292"/>
      <c r="AX78" s="1292"/>
      <c r="AY78" s="1292"/>
      <c r="AZ78" s="1292"/>
      <c r="BA78" s="1292"/>
      <c r="BB78" s="1295"/>
      <c r="BC78" s="1295"/>
      <c r="BD78" s="1295"/>
      <c r="BE78" s="1295"/>
      <c r="BF78" s="1295"/>
      <c r="BG78" s="1295"/>
      <c r="BH78" s="1295"/>
      <c r="BI78" s="1295"/>
      <c r="BJ78" s="1295"/>
      <c r="BK78" s="1295"/>
      <c r="BL78" s="1295"/>
      <c r="BM78" s="1295"/>
      <c r="BN78" s="1295"/>
      <c r="BO78" s="1295"/>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2" x14ac:dyDescent="0.2">
      <c r="B79" s="375"/>
      <c r="G79" s="1288"/>
      <c r="H79" s="1288"/>
      <c r="I79" s="1297"/>
      <c r="J79" s="1297"/>
      <c r="K79" s="1300"/>
      <c r="L79" s="1300"/>
      <c r="M79" s="1300"/>
      <c r="N79" s="1300"/>
      <c r="AN79" s="1292"/>
      <c r="AO79" s="1292"/>
      <c r="AP79" s="1292"/>
      <c r="AQ79" s="1292"/>
      <c r="AR79" s="1292"/>
      <c r="AS79" s="1292"/>
      <c r="AT79" s="1292"/>
      <c r="AU79" s="1292"/>
      <c r="AV79" s="1292"/>
      <c r="AW79" s="1292"/>
      <c r="AX79" s="1292"/>
      <c r="AY79" s="1292"/>
      <c r="AZ79" s="1292"/>
      <c r="BA79" s="1292"/>
      <c r="BB79" s="1295" t="s">
        <v>616</v>
      </c>
      <c r="BC79" s="1295"/>
      <c r="BD79" s="1295"/>
      <c r="BE79" s="1295"/>
      <c r="BF79" s="1295"/>
      <c r="BG79" s="1295"/>
      <c r="BH79" s="1295"/>
      <c r="BI79" s="1295"/>
      <c r="BJ79" s="1295"/>
      <c r="BK79" s="1295"/>
      <c r="BL79" s="1295"/>
      <c r="BM79" s="1295"/>
      <c r="BN79" s="1295"/>
      <c r="BO79" s="1295"/>
      <c r="BP79" s="1293">
        <v>9.1</v>
      </c>
      <c r="BQ79" s="1293"/>
      <c r="BR79" s="1293"/>
      <c r="BS79" s="1293"/>
      <c r="BT79" s="1293"/>
      <c r="BU79" s="1293"/>
      <c r="BV79" s="1293"/>
      <c r="BW79" s="1293"/>
      <c r="BX79" s="1293">
        <v>9.1</v>
      </c>
      <c r="BY79" s="1293"/>
      <c r="BZ79" s="1293"/>
      <c r="CA79" s="1293"/>
      <c r="CB79" s="1293"/>
      <c r="CC79" s="1293"/>
      <c r="CD79" s="1293"/>
      <c r="CE79" s="1293"/>
      <c r="CF79" s="1293">
        <v>9.1999999999999993</v>
      </c>
      <c r="CG79" s="1293"/>
      <c r="CH79" s="1293"/>
      <c r="CI79" s="1293"/>
      <c r="CJ79" s="1293"/>
      <c r="CK79" s="1293"/>
      <c r="CL79" s="1293"/>
      <c r="CM79" s="1293"/>
      <c r="CN79" s="1293">
        <v>8.6</v>
      </c>
      <c r="CO79" s="1293"/>
      <c r="CP79" s="1293"/>
      <c r="CQ79" s="1293"/>
      <c r="CR79" s="1293"/>
      <c r="CS79" s="1293"/>
      <c r="CT79" s="1293"/>
      <c r="CU79" s="1293"/>
      <c r="CV79" s="1293">
        <v>8.1999999999999993</v>
      </c>
      <c r="CW79" s="1293"/>
      <c r="CX79" s="1293"/>
      <c r="CY79" s="1293"/>
      <c r="CZ79" s="1293"/>
      <c r="DA79" s="1293"/>
      <c r="DB79" s="1293"/>
      <c r="DC79" s="1293"/>
    </row>
    <row r="80" spans="2:107" ht="13.2" x14ac:dyDescent="0.2">
      <c r="B80" s="375"/>
      <c r="G80" s="1288"/>
      <c r="H80" s="1288"/>
      <c r="I80" s="1297"/>
      <c r="J80" s="1297"/>
      <c r="K80" s="1300"/>
      <c r="L80" s="1300"/>
      <c r="M80" s="1300"/>
      <c r="N80" s="1300"/>
      <c r="AN80" s="1292"/>
      <c r="AO80" s="1292"/>
      <c r="AP80" s="1292"/>
      <c r="AQ80" s="1292"/>
      <c r="AR80" s="1292"/>
      <c r="AS80" s="1292"/>
      <c r="AT80" s="1292"/>
      <c r="AU80" s="1292"/>
      <c r="AV80" s="1292"/>
      <c r="AW80" s="1292"/>
      <c r="AX80" s="1292"/>
      <c r="AY80" s="1292"/>
      <c r="AZ80" s="1292"/>
      <c r="BA80" s="1292"/>
      <c r="BB80" s="1295"/>
      <c r="BC80" s="1295"/>
      <c r="BD80" s="1295"/>
      <c r="BE80" s="1295"/>
      <c r="BF80" s="1295"/>
      <c r="BG80" s="1295"/>
      <c r="BH80" s="1295"/>
      <c r="BI80" s="1295"/>
      <c r="BJ80" s="1295"/>
      <c r="BK80" s="1295"/>
      <c r="BL80" s="1295"/>
      <c r="BM80" s="1295"/>
      <c r="BN80" s="1295"/>
      <c r="BO80" s="1295"/>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gqgIfezowBi3c7TRIljieJvucnqGxZ/YkOWgbju3h8CyL83w8xoXUzndks1g8i2vtiWtFzcZhW6OgWas3GjyiQ==" saltValue="BrZuigTQaXXiqfaD6gHl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506</v>
      </c>
    </row>
  </sheetData>
  <sheetProtection algorithmName="SHA-512" hashValue="VUZdatqs8wKtUd+W3fsUmanhEMrJReFVcKykMNlllfWUKxG17lDilsW5f61yw0MZFV5HJqMRUQY0bDkskE0rNg==" saltValue="/pNL1+htAIQUpDCd5usy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CO39" sqref="CO3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506</v>
      </c>
    </row>
  </sheetData>
  <sheetProtection algorithmName="SHA-512" hashValue="4lbMYCvMy1FLPXSpnjMuvLVAA39W/NxfOoXaA2ZE2Nteb+vfc4WjDxLHWb+cEjYSY/WYUPL8f2vnqyda+cWSYA==" saltValue="7dQ7o6rMJugIeDZs6io1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556</v>
      </c>
      <c r="G2" s="148"/>
      <c r="H2" s="149"/>
    </row>
    <row r="3" spans="1:8" x14ac:dyDescent="0.2">
      <c r="A3" s="145" t="s">
        <v>549</v>
      </c>
      <c r="B3" s="150"/>
      <c r="C3" s="151"/>
      <c r="D3" s="152">
        <v>71998</v>
      </c>
      <c r="E3" s="153"/>
      <c r="F3" s="154">
        <v>82993</v>
      </c>
      <c r="G3" s="155"/>
      <c r="H3" s="156"/>
    </row>
    <row r="4" spans="1:8" x14ac:dyDescent="0.2">
      <c r="A4" s="157"/>
      <c r="B4" s="158"/>
      <c r="C4" s="159"/>
      <c r="D4" s="160">
        <v>8825</v>
      </c>
      <c r="E4" s="161"/>
      <c r="F4" s="162">
        <v>46787</v>
      </c>
      <c r="G4" s="163"/>
      <c r="H4" s="164"/>
    </row>
    <row r="5" spans="1:8" x14ac:dyDescent="0.2">
      <c r="A5" s="145" t="s">
        <v>551</v>
      </c>
      <c r="B5" s="150"/>
      <c r="C5" s="151"/>
      <c r="D5" s="152">
        <v>44105</v>
      </c>
      <c r="E5" s="153"/>
      <c r="F5" s="154">
        <v>108252</v>
      </c>
      <c r="G5" s="155"/>
      <c r="H5" s="156"/>
    </row>
    <row r="6" spans="1:8" x14ac:dyDescent="0.2">
      <c r="A6" s="157"/>
      <c r="B6" s="158"/>
      <c r="C6" s="159"/>
      <c r="D6" s="160">
        <v>10466</v>
      </c>
      <c r="E6" s="161"/>
      <c r="F6" s="162">
        <v>50321</v>
      </c>
      <c r="G6" s="163"/>
      <c r="H6" s="164"/>
    </row>
    <row r="7" spans="1:8" x14ac:dyDescent="0.2">
      <c r="A7" s="145" t="s">
        <v>552</v>
      </c>
      <c r="B7" s="150"/>
      <c r="C7" s="151"/>
      <c r="D7" s="152">
        <v>50548</v>
      </c>
      <c r="E7" s="153"/>
      <c r="F7" s="154">
        <v>93492</v>
      </c>
      <c r="G7" s="155"/>
      <c r="H7" s="156"/>
    </row>
    <row r="8" spans="1:8" x14ac:dyDescent="0.2">
      <c r="A8" s="157"/>
      <c r="B8" s="158"/>
      <c r="C8" s="159"/>
      <c r="D8" s="160">
        <v>8936</v>
      </c>
      <c r="E8" s="161"/>
      <c r="F8" s="162">
        <v>53316</v>
      </c>
      <c r="G8" s="163"/>
      <c r="H8" s="164"/>
    </row>
    <row r="9" spans="1:8" x14ac:dyDescent="0.2">
      <c r="A9" s="145" t="s">
        <v>553</v>
      </c>
      <c r="B9" s="150"/>
      <c r="C9" s="151"/>
      <c r="D9" s="152">
        <v>56974</v>
      </c>
      <c r="E9" s="153"/>
      <c r="F9" s="154">
        <v>94796</v>
      </c>
      <c r="G9" s="155"/>
      <c r="H9" s="156"/>
    </row>
    <row r="10" spans="1:8" x14ac:dyDescent="0.2">
      <c r="A10" s="157"/>
      <c r="B10" s="158"/>
      <c r="C10" s="159"/>
      <c r="D10" s="160">
        <v>14119</v>
      </c>
      <c r="E10" s="161"/>
      <c r="F10" s="162">
        <v>55781</v>
      </c>
      <c r="G10" s="163"/>
      <c r="H10" s="164"/>
    </row>
    <row r="11" spans="1:8" x14ac:dyDescent="0.2">
      <c r="A11" s="145" t="s">
        <v>554</v>
      </c>
      <c r="B11" s="150"/>
      <c r="C11" s="151"/>
      <c r="D11" s="152">
        <v>65936</v>
      </c>
      <c r="E11" s="153"/>
      <c r="F11" s="154">
        <v>85942</v>
      </c>
      <c r="G11" s="155"/>
      <c r="H11" s="156"/>
    </row>
    <row r="12" spans="1:8" x14ac:dyDescent="0.2">
      <c r="A12" s="157"/>
      <c r="B12" s="158"/>
      <c r="C12" s="165"/>
      <c r="D12" s="160">
        <v>23102</v>
      </c>
      <c r="E12" s="161"/>
      <c r="F12" s="162">
        <v>48630</v>
      </c>
      <c r="G12" s="163"/>
      <c r="H12" s="164"/>
    </row>
    <row r="13" spans="1:8" x14ac:dyDescent="0.2">
      <c r="A13" s="145"/>
      <c r="B13" s="150"/>
      <c r="C13" s="166"/>
      <c r="D13" s="167">
        <v>57912</v>
      </c>
      <c r="E13" s="168"/>
      <c r="F13" s="169">
        <v>93095</v>
      </c>
      <c r="G13" s="170"/>
      <c r="H13" s="156"/>
    </row>
    <row r="14" spans="1:8" x14ac:dyDescent="0.2">
      <c r="A14" s="157"/>
      <c r="B14" s="158"/>
      <c r="C14" s="159"/>
      <c r="D14" s="160">
        <v>13090</v>
      </c>
      <c r="E14" s="161"/>
      <c r="F14" s="162">
        <v>50967</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4.99</v>
      </c>
      <c r="C19" s="171">
        <f>ROUND(VALUE(SUBSTITUTE(実質収支比率等に係る経年分析!G$48,"▲","-")),2)</f>
        <v>6.25</v>
      </c>
      <c r="D19" s="171">
        <f>ROUND(VALUE(SUBSTITUTE(実質収支比率等に係る経年分析!H$48,"▲","-")),2)</f>
        <v>7.42</v>
      </c>
      <c r="E19" s="171">
        <f>ROUND(VALUE(SUBSTITUTE(実質収支比率等に係る経年分析!I$48,"▲","-")),2)</f>
        <v>8.69</v>
      </c>
      <c r="F19" s="171">
        <f>ROUND(VALUE(SUBSTITUTE(実質収支比率等に係る経年分析!J$48,"▲","-")),2)</f>
        <v>9.27</v>
      </c>
    </row>
    <row r="20" spans="1:11" x14ac:dyDescent="0.2">
      <c r="A20" s="171" t="s">
        <v>54</v>
      </c>
      <c r="B20" s="171">
        <f>ROUND(VALUE(SUBSTITUTE(実質収支比率等に係る経年分析!F$47,"▲","-")),2)</f>
        <v>24.73</v>
      </c>
      <c r="C20" s="171">
        <f>ROUND(VALUE(SUBSTITUTE(実質収支比率等に係る経年分析!G$47,"▲","-")),2)</f>
        <v>21.42</v>
      </c>
      <c r="D20" s="171">
        <f>ROUND(VALUE(SUBSTITUTE(実質収支比率等に係る経年分析!H$47,"▲","-")),2)</f>
        <v>17.96</v>
      </c>
      <c r="E20" s="171">
        <f>ROUND(VALUE(SUBSTITUTE(実質収支比率等に係る経年分析!I$47,"▲","-")),2)</f>
        <v>19.260000000000002</v>
      </c>
      <c r="F20" s="171">
        <f>ROUND(VALUE(SUBSTITUTE(実質収支比率等に係る経年分析!J$47,"▲","-")),2)</f>
        <v>20.92</v>
      </c>
    </row>
    <row r="21" spans="1:11" x14ac:dyDescent="0.2">
      <c r="A21" s="171" t="s">
        <v>55</v>
      </c>
      <c r="B21" s="171">
        <f>IF(ISNUMBER(VALUE(SUBSTITUTE(実質収支比率等に係る経年分析!F$49,"▲","-"))),ROUND(VALUE(SUBSTITUTE(実質収支比率等に係る経年分析!F$49,"▲","-")),2),NA())</f>
        <v>-6.73</v>
      </c>
      <c r="C21" s="171">
        <f>IF(ISNUMBER(VALUE(SUBSTITUTE(実質収支比率等に係る経年分析!G$49,"▲","-"))),ROUND(VALUE(SUBSTITUTE(実質収支比率等に係る経年分析!G$49,"▲","-")),2),NA())</f>
        <v>-4.8899999999999997</v>
      </c>
      <c r="D21" s="171">
        <f>IF(ISNUMBER(VALUE(SUBSTITUTE(実質収支比率等に係る経年分析!H$49,"▲","-"))),ROUND(VALUE(SUBSTITUTE(実質収支比率等に係る経年分析!H$49,"▲","-")),2),NA())</f>
        <v>-5.25</v>
      </c>
      <c r="E21" s="171">
        <f>IF(ISNUMBER(VALUE(SUBSTITUTE(実質収支比率等に係る経年分析!I$49,"▲","-"))),ROUND(VALUE(SUBSTITUTE(実質収支比率等に係る経年分析!I$49,"▲","-")),2),NA())</f>
        <v>0.6</v>
      </c>
      <c r="F21" s="171">
        <f>IF(ISNUMBER(VALUE(SUBSTITUTE(実質収支比率等に係る経年分析!J$49,"▲","-"))),ROUND(VALUE(SUBSTITUTE(実質収支比率等に係る経年分析!J$49,"▲","-")),2),NA())</f>
        <v>-7.0000000000000007E-2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1.0900000000000001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1.1499999999999999</v>
      </c>
    </row>
    <row r="35" spans="1:16" x14ac:dyDescent="0.2">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8.6199999999999992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4.9800000000000004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8.69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9.2799999999999994</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637</v>
      </c>
      <c r="E42" s="173"/>
      <c r="F42" s="173"/>
      <c r="G42" s="173">
        <f>'実質公債費比率（分子）の構造'!L$52</f>
        <v>622</v>
      </c>
      <c r="H42" s="173"/>
      <c r="I42" s="173"/>
      <c r="J42" s="173">
        <f>'実質公債費比率（分子）の構造'!M$52</f>
        <v>634</v>
      </c>
      <c r="K42" s="173"/>
      <c r="L42" s="173"/>
      <c r="M42" s="173">
        <f>'実質公債費比率（分子）の構造'!N$52</f>
        <v>644</v>
      </c>
      <c r="N42" s="173"/>
      <c r="O42" s="173"/>
      <c r="P42" s="173">
        <f>'実質公債費比率（分子）の構造'!O$52</f>
        <v>663</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27</v>
      </c>
      <c r="C44" s="173"/>
      <c r="D44" s="173"/>
      <c r="E44" s="173">
        <f>'実質公債費比率（分子）の構造'!L$50</f>
        <v>53</v>
      </c>
      <c r="F44" s="173"/>
      <c r="G44" s="173"/>
      <c r="H44" s="173">
        <f>'実質公債費比率（分子）の構造'!M$50</f>
        <v>53</v>
      </c>
      <c r="I44" s="173"/>
      <c r="J44" s="173"/>
      <c r="K44" s="173">
        <f>'実質公債費比率（分子）の構造'!N$50</f>
        <v>49</v>
      </c>
      <c r="L44" s="173"/>
      <c r="M44" s="173"/>
      <c r="N44" s="173">
        <f>'実質公債費比率（分子）の構造'!O$50</f>
        <v>42</v>
      </c>
      <c r="O44" s="173"/>
      <c r="P44" s="173"/>
    </row>
    <row r="45" spans="1:16" x14ac:dyDescent="0.2">
      <c r="A45" s="173" t="s">
        <v>65</v>
      </c>
      <c r="B45" s="173">
        <f>'実質公債費比率（分子）の構造'!K$49</f>
        <v>11</v>
      </c>
      <c r="C45" s="173"/>
      <c r="D45" s="173"/>
      <c r="E45" s="173">
        <f>'実質公債費比率（分子）の構造'!L$49</f>
        <v>11</v>
      </c>
      <c r="F45" s="173"/>
      <c r="G45" s="173"/>
      <c r="H45" s="173">
        <f>'実質公債費比率（分子）の構造'!M$49</f>
        <v>9</v>
      </c>
      <c r="I45" s="173"/>
      <c r="J45" s="173"/>
      <c r="K45" s="173">
        <f>'実質公債費比率（分子）の構造'!N$49</f>
        <v>10</v>
      </c>
      <c r="L45" s="173"/>
      <c r="M45" s="173"/>
      <c r="N45" s="173">
        <f>'実質公債費比率（分子）の構造'!O$49</f>
        <v>12</v>
      </c>
      <c r="O45" s="173"/>
      <c r="P45" s="173"/>
    </row>
    <row r="46" spans="1:16" x14ac:dyDescent="0.2">
      <c r="A46" s="173" t="s">
        <v>66</v>
      </c>
      <c r="B46" s="173">
        <f>'実質公債費比率（分子）の構造'!K$48</f>
        <v>202</v>
      </c>
      <c r="C46" s="173"/>
      <c r="D46" s="173"/>
      <c r="E46" s="173">
        <f>'実質公債費比率（分子）の構造'!L$48</f>
        <v>213</v>
      </c>
      <c r="F46" s="173"/>
      <c r="G46" s="173"/>
      <c r="H46" s="173">
        <f>'実質公債費比率（分子）の構造'!M$48</f>
        <v>197</v>
      </c>
      <c r="I46" s="173"/>
      <c r="J46" s="173"/>
      <c r="K46" s="173">
        <f>'実質公債費比率（分子）の構造'!N$48</f>
        <v>195</v>
      </c>
      <c r="L46" s="173"/>
      <c r="M46" s="173"/>
      <c r="N46" s="173">
        <f>'実質公債費比率（分子）の構造'!O$48</f>
        <v>194</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807</v>
      </c>
      <c r="C49" s="173"/>
      <c r="D49" s="173"/>
      <c r="E49" s="173">
        <f>'実質公債費比率（分子）の構造'!L$45</f>
        <v>831</v>
      </c>
      <c r="F49" s="173"/>
      <c r="G49" s="173"/>
      <c r="H49" s="173">
        <f>'実質公債費比率（分子）の構造'!M$45</f>
        <v>848</v>
      </c>
      <c r="I49" s="173"/>
      <c r="J49" s="173"/>
      <c r="K49" s="173">
        <f>'実質公債費比率（分子）の構造'!N$45</f>
        <v>864</v>
      </c>
      <c r="L49" s="173"/>
      <c r="M49" s="173"/>
      <c r="N49" s="173">
        <f>'実質公債費比率（分子）の構造'!O$45</f>
        <v>918</v>
      </c>
      <c r="O49" s="173"/>
      <c r="P49" s="173"/>
    </row>
    <row r="50" spans="1:16" x14ac:dyDescent="0.2">
      <c r="A50" s="173" t="s">
        <v>70</v>
      </c>
      <c r="B50" s="173" t="e">
        <f>NA()</f>
        <v>#N/A</v>
      </c>
      <c r="C50" s="173">
        <f>IF(ISNUMBER('実質公債費比率（分子）の構造'!K$53),'実質公債費比率（分子）の構造'!K$53,NA())</f>
        <v>410</v>
      </c>
      <c r="D50" s="173" t="e">
        <f>NA()</f>
        <v>#N/A</v>
      </c>
      <c r="E50" s="173" t="e">
        <f>NA()</f>
        <v>#N/A</v>
      </c>
      <c r="F50" s="173">
        <f>IF(ISNUMBER('実質公債費比率（分子）の構造'!L$53),'実質公債費比率（分子）の構造'!L$53,NA())</f>
        <v>486</v>
      </c>
      <c r="G50" s="173" t="e">
        <f>NA()</f>
        <v>#N/A</v>
      </c>
      <c r="H50" s="173" t="e">
        <f>NA()</f>
        <v>#N/A</v>
      </c>
      <c r="I50" s="173">
        <f>IF(ISNUMBER('実質公債費比率（分子）の構造'!M$53),'実質公債費比率（分子）の構造'!M$53,NA())</f>
        <v>473</v>
      </c>
      <c r="J50" s="173" t="e">
        <f>NA()</f>
        <v>#N/A</v>
      </c>
      <c r="K50" s="173" t="e">
        <f>NA()</f>
        <v>#N/A</v>
      </c>
      <c r="L50" s="173">
        <f>IF(ISNUMBER('実質公債費比率（分子）の構造'!N$53),'実質公債費比率（分子）の構造'!N$53,NA())</f>
        <v>474</v>
      </c>
      <c r="M50" s="173" t="e">
        <f>NA()</f>
        <v>#N/A</v>
      </c>
      <c r="N50" s="173" t="e">
        <f>NA()</f>
        <v>#N/A</v>
      </c>
      <c r="O50" s="173">
        <f>IF(ISNUMBER('実質公債費比率（分子）の構造'!O$53),'実質公債費比率（分子）の構造'!O$53,NA())</f>
        <v>503</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6355</v>
      </c>
      <c r="E56" s="172"/>
      <c r="F56" s="172"/>
      <c r="G56" s="172">
        <f>'将来負担比率（分子）の構造'!J$52</f>
        <v>6091</v>
      </c>
      <c r="H56" s="172"/>
      <c r="I56" s="172"/>
      <c r="J56" s="172">
        <f>'将来負担比率（分子）の構造'!K$52</f>
        <v>6006</v>
      </c>
      <c r="K56" s="172"/>
      <c r="L56" s="172"/>
      <c r="M56" s="172">
        <f>'将来負担比率（分子）の構造'!L$52</f>
        <v>5926</v>
      </c>
      <c r="N56" s="172"/>
      <c r="O56" s="172"/>
      <c r="P56" s="172">
        <f>'将来負担比率（分子）の構造'!M$52</f>
        <v>5749</v>
      </c>
    </row>
    <row r="57" spans="1:16" x14ac:dyDescent="0.2">
      <c r="A57" s="172" t="s">
        <v>41</v>
      </c>
      <c r="B57" s="172"/>
      <c r="C57" s="172"/>
      <c r="D57" s="172">
        <f>'将来負担比率（分子）の構造'!I$51</f>
        <v>25</v>
      </c>
      <c r="E57" s="172"/>
      <c r="F57" s="172"/>
      <c r="G57" s="172">
        <f>'将来負担比率（分子）の構造'!J$51</f>
        <v>31</v>
      </c>
      <c r="H57" s="172"/>
      <c r="I57" s="172"/>
      <c r="J57" s="172">
        <f>'将来負担比率（分子）の構造'!K$51</f>
        <v>33</v>
      </c>
      <c r="K57" s="172"/>
      <c r="L57" s="172"/>
      <c r="M57" s="172">
        <f>'将来負担比率（分子）の構造'!L$51</f>
        <v>22</v>
      </c>
      <c r="N57" s="172"/>
      <c r="O57" s="172"/>
      <c r="P57" s="172">
        <f>'将来負担比率（分子）の構造'!M$51</f>
        <v>15</v>
      </c>
    </row>
    <row r="58" spans="1:16" x14ac:dyDescent="0.2">
      <c r="A58" s="172" t="s">
        <v>40</v>
      </c>
      <c r="B58" s="172"/>
      <c r="C58" s="172"/>
      <c r="D58" s="172">
        <f>'将来負担比率（分子）の構造'!I$50</f>
        <v>2870</v>
      </c>
      <c r="E58" s="172"/>
      <c r="F58" s="172"/>
      <c r="G58" s="172">
        <f>'将来負担比率（分子）の構造'!J$50</f>
        <v>2802</v>
      </c>
      <c r="H58" s="172"/>
      <c r="I58" s="172"/>
      <c r="J58" s="172">
        <f>'将来負担比率（分子）の構造'!K$50</f>
        <v>2662</v>
      </c>
      <c r="K58" s="172"/>
      <c r="L58" s="172"/>
      <c r="M58" s="172">
        <f>'将来負担比率（分子）の構造'!L$50</f>
        <v>3091</v>
      </c>
      <c r="N58" s="172"/>
      <c r="O58" s="172"/>
      <c r="P58" s="172">
        <f>'将来負担比率（分子）の構造'!M$50</f>
        <v>3606</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73</v>
      </c>
      <c r="C61" s="172"/>
      <c r="D61" s="172"/>
      <c r="E61" s="172">
        <f>'将来負担比率（分子）の構造'!J$46</f>
        <v>85</v>
      </c>
      <c r="F61" s="172"/>
      <c r="G61" s="172"/>
      <c r="H61" s="172">
        <f>'将来負担比率（分子）の構造'!K$46</f>
        <v>96</v>
      </c>
      <c r="I61" s="172"/>
      <c r="J61" s="172"/>
      <c r="K61" s="172">
        <f>'将来負担比率（分子）の構造'!L$46</f>
        <v>20</v>
      </c>
      <c r="L61" s="172"/>
      <c r="M61" s="172"/>
      <c r="N61" s="172">
        <f>'将来負担比率（分子）の構造'!M$46</f>
        <v>10</v>
      </c>
      <c r="O61" s="172"/>
      <c r="P61" s="172"/>
    </row>
    <row r="62" spans="1:16" x14ac:dyDescent="0.2">
      <c r="A62" s="172" t="s">
        <v>34</v>
      </c>
      <c r="B62" s="172">
        <f>'将来負担比率（分子）の構造'!I$45</f>
        <v>1010</v>
      </c>
      <c r="C62" s="172"/>
      <c r="D62" s="172"/>
      <c r="E62" s="172">
        <f>'将来負担比率（分子）の構造'!J$45</f>
        <v>835</v>
      </c>
      <c r="F62" s="172"/>
      <c r="G62" s="172"/>
      <c r="H62" s="172">
        <f>'将来負担比率（分子）の構造'!K$45</f>
        <v>799</v>
      </c>
      <c r="I62" s="172"/>
      <c r="J62" s="172"/>
      <c r="K62" s="172">
        <f>'将来負担比率（分子）の構造'!L$45</f>
        <v>805</v>
      </c>
      <c r="L62" s="172"/>
      <c r="M62" s="172"/>
      <c r="N62" s="172">
        <f>'将来負担比率（分子）の構造'!M$45</f>
        <v>781</v>
      </c>
      <c r="O62" s="172"/>
      <c r="P62" s="172"/>
    </row>
    <row r="63" spans="1:16" x14ac:dyDescent="0.2">
      <c r="A63" s="172" t="s">
        <v>33</v>
      </c>
      <c r="B63" s="172">
        <f>'将来負担比率（分子）の構造'!I$44</f>
        <v>37</v>
      </c>
      <c r="C63" s="172"/>
      <c r="D63" s="172"/>
      <c r="E63" s="172">
        <f>'将来負担比率（分子）の構造'!J$44</f>
        <v>48</v>
      </c>
      <c r="F63" s="172"/>
      <c r="G63" s="172"/>
      <c r="H63" s="172">
        <f>'将来負担比率（分子）の構造'!K$44</f>
        <v>57</v>
      </c>
      <c r="I63" s="172"/>
      <c r="J63" s="172"/>
      <c r="K63" s="172">
        <f>'将来負担比率（分子）の構造'!L$44</f>
        <v>69</v>
      </c>
      <c r="L63" s="172"/>
      <c r="M63" s="172"/>
      <c r="N63" s="172">
        <f>'将来負担比率（分子）の構造'!M$44</f>
        <v>62</v>
      </c>
      <c r="O63" s="172"/>
      <c r="P63" s="172"/>
    </row>
    <row r="64" spans="1:16" x14ac:dyDescent="0.2">
      <c r="A64" s="172" t="s">
        <v>32</v>
      </c>
      <c r="B64" s="172">
        <f>'将来負担比率（分子）の構造'!I$43</f>
        <v>2110</v>
      </c>
      <c r="C64" s="172"/>
      <c r="D64" s="172"/>
      <c r="E64" s="172">
        <f>'将来負担比率（分子）の構造'!J$43</f>
        <v>2005</v>
      </c>
      <c r="F64" s="172"/>
      <c r="G64" s="172"/>
      <c r="H64" s="172">
        <f>'将来負担比率（分子）の構造'!K$43</f>
        <v>1947</v>
      </c>
      <c r="I64" s="172"/>
      <c r="J64" s="172"/>
      <c r="K64" s="172">
        <f>'将来負担比率（分子）の構造'!L$43</f>
        <v>1842</v>
      </c>
      <c r="L64" s="172"/>
      <c r="M64" s="172"/>
      <c r="N64" s="172">
        <f>'将来負担比率（分子）の構造'!M$43</f>
        <v>1686</v>
      </c>
      <c r="O64" s="172"/>
      <c r="P64" s="172"/>
    </row>
    <row r="65" spans="1:16" x14ac:dyDescent="0.2">
      <c r="A65" s="172" t="s">
        <v>31</v>
      </c>
      <c r="B65" s="172">
        <f>'将来負担比率（分子）の構造'!I$42</f>
        <v>567</v>
      </c>
      <c r="C65" s="172"/>
      <c r="D65" s="172"/>
      <c r="E65" s="172">
        <f>'将来負担比率（分子）の構造'!J$42</f>
        <v>515</v>
      </c>
      <c r="F65" s="172"/>
      <c r="G65" s="172"/>
      <c r="H65" s="172">
        <f>'将来負担比率（分子）の構造'!K$42</f>
        <v>462</v>
      </c>
      <c r="I65" s="172"/>
      <c r="J65" s="172"/>
      <c r="K65" s="172">
        <f>'将来負担比率（分子）の構造'!L$42</f>
        <v>413</v>
      </c>
      <c r="L65" s="172"/>
      <c r="M65" s="172"/>
      <c r="N65" s="172">
        <f>'将来負担比率（分子）の構造'!M$42</f>
        <v>370</v>
      </c>
      <c r="O65" s="172"/>
      <c r="P65" s="172"/>
    </row>
    <row r="66" spans="1:16" x14ac:dyDescent="0.2">
      <c r="A66" s="172" t="s">
        <v>30</v>
      </c>
      <c r="B66" s="172">
        <f>'将来負担比率（分子）の構造'!I$41</f>
        <v>6650</v>
      </c>
      <c r="C66" s="172"/>
      <c r="D66" s="172"/>
      <c r="E66" s="172">
        <f>'将来負担比率（分子）の構造'!J$41</f>
        <v>6325</v>
      </c>
      <c r="F66" s="172"/>
      <c r="G66" s="172"/>
      <c r="H66" s="172">
        <f>'将来負担比率（分子）の構造'!K$41</f>
        <v>5995</v>
      </c>
      <c r="I66" s="172"/>
      <c r="J66" s="172"/>
      <c r="K66" s="172">
        <f>'将来負担比率（分子）の構造'!L$41</f>
        <v>5761</v>
      </c>
      <c r="L66" s="172"/>
      <c r="M66" s="172"/>
      <c r="N66" s="172">
        <f>'将来負担比率（分子）の構造'!M$41</f>
        <v>5403</v>
      </c>
      <c r="O66" s="172"/>
      <c r="P66" s="172"/>
    </row>
    <row r="67" spans="1:16" x14ac:dyDescent="0.2">
      <c r="A67" s="172" t="s">
        <v>74</v>
      </c>
      <c r="B67" s="172" t="e">
        <f>NA()</f>
        <v>#N/A</v>
      </c>
      <c r="C67" s="172">
        <f>IF(ISNUMBER('将来負担比率（分子）の構造'!I$53), IF('将来負担比率（分子）の構造'!I$53 &lt; 0, 0, '将来負担比率（分子）の構造'!I$53), NA())</f>
        <v>1197</v>
      </c>
      <c r="D67" s="172" t="e">
        <f>NA()</f>
        <v>#N/A</v>
      </c>
      <c r="E67" s="172" t="e">
        <f>NA()</f>
        <v>#N/A</v>
      </c>
      <c r="F67" s="172">
        <f>IF(ISNUMBER('将来負担比率（分子）の構造'!J$53), IF('将来負担比率（分子）の構造'!J$53 &lt; 0, 0, '将来負担比率（分子）の構造'!J$53), NA())</f>
        <v>889</v>
      </c>
      <c r="G67" s="172" t="e">
        <f>NA()</f>
        <v>#N/A</v>
      </c>
      <c r="H67" s="172" t="e">
        <f>NA()</f>
        <v>#N/A</v>
      </c>
      <c r="I67" s="172">
        <f>IF(ISNUMBER('将来負担比率（分子）の構造'!K$53), IF('将来負担比率（分子）の構造'!K$53 &lt; 0, 0, '将来負担比率（分子）の構造'!K$53), NA())</f>
        <v>655</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752</v>
      </c>
      <c r="C72" s="176">
        <f>基金残高に係る経年分析!G55</f>
        <v>858</v>
      </c>
      <c r="D72" s="176">
        <f>基金残高に係る経年分析!H55</f>
        <v>995</v>
      </c>
    </row>
    <row r="73" spans="1:16" x14ac:dyDescent="0.2">
      <c r="A73" s="175" t="s">
        <v>77</v>
      </c>
      <c r="B73" s="176">
        <f>基金残高に係る経年分析!F56</f>
        <v>315</v>
      </c>
      <c r="C73" s="176">
        <f>基金残高に係る経年分析!G56</f>
        <v>415</v>
      </c>
      <c r="D73" s="176">
        <f>基金残高に係る経年分析!H56</f>
        <v>315</v>
      </c>
    </row>
    <row r="74" spans="1:16" x14ac:dyDescent="0.2">
      <c r="A74" s="175" t="s">
        <v>78</v>
      </c>
      <c r="B74" s="176">
        <f>基金残高に係る経年分析!F57</f>
        <v>1295</v>
      </c>
      <c r="C74" s="176">
        <f>基金残高に係る経年分析!G57</f>
        <v>1525</v>
      </c>
      <c r="D74" s="176">
        <f>基金残高に係る経年分析!H57</f>
        <v>1974</v>
      </c>
    </row>
  </sheetData>
  <sheetProtection algorithmName="SHA-512" hashValue="uEPDxcp0OjO1w1pAdf+3xRTiZ/koS1D6MrMan9cwuRexk8CLxJ8xjzZD8IQcoozuffx5AdXQdqX/4FkVCA+c/Q==" saltValue="bDTSzNRjS9x7fUJQjIO1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CD39" sqref="CD39:CQ39"/>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6" t="s">
        <v>221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2" t="s">
        <v>222</v>
      </c>
      <c r="C5" s="733"/>
      <c r="D5" s="733"/>
      <c r="E5" s="733"/>
      <c r="F5" s="733"/>
      <c r="G5" s="733"/>
      <c r="H5" s="733"/>
      <c r="I5" s="733"/>
      <c r="J5" s="733"/>
      <c r="K5" s="733"/>
      <c r="L5" s="733"/>
      <c r="M5" s="733"/>
      <c r="N5" s="733"/>
      <c r="O5" s="733"/>
      <c r="P5" s="733"/>
      <c r="Q5" s="734"/>
      <c r="R5" s="717">
        <v>1889099</v>
      </c>
      <c r="S5" s="718"/>
      <c r="T5" s="718"/>
      <c r="U5" s="718"/>
      <c r="V5" s="718"/>
      <c r="W5" s="718"/>
      <c r="X5" s="718"/>
      <c r="Y5" s="761"/>
      <c r="Z5" s="779">
        <v>22.9</v>
      </c>
      <c r="AA5" s="779"/>
      <c r="AB5" s="779"/>
      <c r="AC5" s="779"/>
      <c r="AD5" s="780">
        <v>1889099</v>
      </c>
      <c r="AE5" s="780"/>
      <c r="AF5" s="780"/>
      <c r="AG5" s="780"/>
      <c r="AH5" s="780"/>
      <c r="AI5" s="780"/>
      <c r="AJ5" s="780"/>
      <c r="AK5" s="780"/>
      <c r="AL5" s="762">
        <v>42.7</v>
      </c>
      <c r="AM5" s="737"/>
      <c r="AN5" s="737"/>
      <c r="AO5" s="763"/>
      <c r="AP5" s="732" t="s">
        <v>223</v>
      </c>
      <c r="AQ5" s="733"/>
      <c r="AR5" s="733"/>
      <c r="AS5" s="733"/>
      <c r="AT5" s="733"/>
      <c r="AU5" s="733"/>
      <c r="AV5" s="733"/>
      <c r="AW5" s="733"/>
      <c r="AX5" s="733"/>
      <c r="AY5" s="733"/>
      <c r="AZ5" s="733"/>
      <c r="BA5" s="733"/>
      <c r="BB5" s="733"/>
      <c r="BC5" s="733"/>
      <c r="BD5" s="733"/>
      <c r="BE5" s="733"/>
      <c r="BF5" s="734"/>
      <c r="BG5" s="664">
        <v>1881752</v>
      </c>
      <c r="BH5" s="665"/>
      <c r="BI5" s="665"/>
      <c r="BJ5" s="665"/>
      <c r="BK5" s="665"/>
      <c r="BL5" s="665"/>
      <c r="BM5" s="665"/>
      <c r="BN5" s="666"/>
      <c r="BO5" s="691">
        <v>99.6</v>
      </c>
      <c r="BP5" s="691"/>
      <c r="BQ5" s="691"/>
      <c r="BR5" s="691"/>
      <c r="BS5" s="692" t="s">
        <v>126</v>
      </c>
      <c r="BT5" s="692"/>
      <c r="BU5" s="692"/>
      <c r="BV5" s="692"/>
      <c r="BW5" s="692"/>
      <c r="BX5" s="692"/>
      <c r="BY5" s="692"/>
      <c r="BZ5" s="692"/>
      <c r="CA5" s="692"/>
      <c r="CB5" s="750"/>
      <c r="CD5" s="766" t="s">
        <v>218</v>
      </c>
      <c r="CE5" s="767"/>
      <c r="CF5" s="767"/>
      <c r="CG5" s="767"/>
      <c r="CH5" s="767"/>
      <c r="CI5" s="767"/>
      <c r="CJ5" s="767"/>
      <c r="CK5" s="767"/>
      <c r="CL5" s="767"/>
      <c r="CM5" s="767"/>
      <c r="CN5" s="767"/>
      <c r="CO5" s="767"/>
      <c r="CP5" s="767"/>
      <c r="CQ5" s="768"/>
      <c r="CR5" s="766" t="s">
        <v>224</v>
      </c>
      <c r="CS5" s="767"/>
      <c r="CT5" s="767"/>
      <c r="CU5" s="767"/>
      <c r="CV5" s="767"/>
      <c r="CW5" s="767"/>
      <c r="CX5" s="767"/>
      <c r="CY5" s="768"/>
      <c r="CZ5" s="766" t="s">
        <v>216</v>
      </c>
      <c r="DA5" s="767"/>
      <c r="DB5" s="767"/>
      <c r="DC5" s="768"/>
      <c r="DD5" s="766" t="s">
        <v>225</v>
      </c>
      <c r="DE5" s="767"/>
      <c r="DF5" s="767"/>
      <c r="DG5" s="767"/>
      <c r="DH5" s="767"/>
      <c r="DI5" s="767"/>
      <c r="DJ5" s="767"/>
      <c r="DK5" s="767"/>
      <c r="DL5" s="767"/>
      <c r="DM5" s="767"/>
      <c r="DN5" s="767"/>
      <c r="DO5" s="767"/>
      <c r="DP5" s="768"/>
      <c r="DQ5" s="766" t="s">
        <v>226</v>
      </c>
      <c r="DR5" s="767"/>
      <c r="DS5" s="767"/>
      <c r="DT5" s="767"/>
      <c r="DU5" s="767"/>
      <c r="DV5" s="767"/>
      <c r="DW5" s="767"/>
      <c r="DX5" s="767"/>
      <c r="DY5" s="767"/>
      <c r="DZ5" s="767"/>
      <c r="EA5" s="767"/>
      <c r="EB5" s="767"/>
      <c r="EC5" s="768"/>
    </row>
    <row r="6" spans="2:143" ht="11.25" customHeight="1" x14ac:dyDescent="0.2">
      <c r="B6" s="661" t="s">
        <v>227</v>
      </c>
      <c r="C6" s="662"/>
      <c r="D6" s="662"/>
      <c r="E6" s="662"/>
      <c r="F6" s="662"/>
      <c r="G6" s="662"/>
      <c r="H6" s="662"/>
      <c r="I6" s="662"/>
      <c r="J6" s="662"/>
      <c r="K6" s="662"/>
      <c r="L6" s="662"/>
      <c r="M6" s="662"/>
      <c r="N6" s="662"/>
      <c r="O6" s="662"/>
      <c r="P6" s="662"/>
      <c r="Q6" s="663"/>
      <c r="R6" s="664">
        <v>76080</v>
      </c>
      <c r="S6" s="665"/>
      <c r="T6" s="665"/>
      <c r="U6" s="665"/>
      <c r="V6" s="665"/>
      <c r="W6" s="665"/>
      <c r="X6" s="665"/>
      <c r="Y6" s="666"/>
      <c r="Z6" s="691">
        <v>0.9</v>
      </c>
      <c r="AA6" s="691"/>
      <c r="AB6" s="691"/>
      <c r="AC6" s="691"/>
      <c r="AD6" s="692">
        <v>76080</v>
      </c>
      <c r="AE6" s="692"/>
      <c r="AF6" s="692"/>
      <c r="AG6" s="692"/>
      <c r="AH6" s="692"/>
      <c r="AI6" s="692"/>
      <c r="AJ6" s="692"/>
      <c r="AK6" s="692"/>
      <c r="AL6" s="667">
        <v>1.7</v>
      </c>
      <c r="AM6" s="668"/>
      <c r="AN6" s="668"/>
      <c r="AO6" s="693"/>
      <c r="AP6" s="661" t="s">
        <v>228</v>
      </c>
      <c r="AQ6" s="662"/>
      <c r="AR6" s="662"/>
      <c r="AS6" s="662"/>
      <c r="AT6" s="662"/>
      <c r="AU6" s="662"/>
      <c r="AV6" s="662"/>
      <c r="AW6" s="662"/>
      <c r="AX6" s="662"/>
      <c r="AY6" s="662"/>
      <c r="AZ6" s="662"/>
      <c r="BA6" s="662"/>
      <c r="BB6" s="662"/>
      <c r="BC6" s="662"/>
      <c r="BD6" s="662"/>
      <c r="BE6" s="662"/>
      <c r="BF6" s="663"/>
      <c r="BG6" s="664">
        <v>1881752</v>
      </c>
      <c r="BH6" s="665"/>
      <c r="BI6" s="665"/>
      <c r="BJ6" s="665"/>
      <c r="BK6" s="665"/>
      <c r="BL6" s="665"/>
      <c r="BM6" s="665"/>
      <c r="BN6" s="666"/>
      <c r="BO6" s="691">
        <v>99.6</v>
      </c>
      <c r="BP6" s="691"/>
      <c r="BQ6" s="691"/>
      <c r="BR6" s="691"/>
      <c r="BS6" s="692" t="s">
        <v>126</v>
      </c>
      <c r="BT6" s="692"/>
      <c r="BU6" s="692"/>
      <c r="BV6" s="692"/>
      <c r="BW6" s="692"/>
      <c r="BX6" s="692"/>
      <c r="BY6" s="692"/>
      <c r="BZ6" s="692"/>
      <c r="CA6" s="692"/>
      <c r="CB6" s="750"/>
      <c r="CD6" s="720" t="s">
        <v>229</v>
      </c>
      <c r="CE6" s="721"/>
      <c r="CF6" s="721"/>
      <c r="CG6" s="721"/>
      <c r="CH6" s="721"/>
      <c r="CI6" s="721"/>
      <c r="CJ6" s="721"/>
      <c r="CK6" s="721"/>
      <c r="CL6" s="721"/>
      <c r="CM6" s="721"/>
      <c r="CN6" s="721"/>
      <c r="CO6" s="721"/>
      <c r="CP6" s="721"/>
      <c r="CQ6" s="722"/>
      <c r="CR6" s="664">
        <v>84289</v>
      </c>
      <c r="CS6" s="665"/>
      <c r="CT6" s="665"/>
      <c r="CU6" s="665"/>
      <c r="CV6" s="665"/>
      <c r="CW6" s="665"/>
      <c r="CX6" s="665"/>
      <c r="CY6" s="666"/>
      <c r="CZ6" s="762">
        <v>1.1000000000000001</v>
      </c>
      <c r="DA6" s="737"/>
      <c r="DB6" s="737"/>
      <c r="DC6" s="765"/>
      <c r="DD6" s="670" t="s">
        <v>126</v>
      </c>
      <c r="DE6" s="665"/>
      <c r="DF6" s="665"/>
      <c r="DG6" s="665"/>
      <c r="DH6" s="665"/>
      <c r="DI6" s="665"/>
      <c r="DJ6" s="665"/>
      <c r="DK6" s="665"/>
      <c r="DL6" s="665"/>
      <c r="DM6" s="665"/>
      <c r="DN6" s="665"/>
      <c r="DO6" s="665"/>
      <c r="DP6" s="666"/>
      <c r="DQ6" s="670">
        <v>84289</v>
      </c>
      <c r="DR6" s="665"/>
      <c r="DS6" s="665"/>
      <c r="DT6" s="665"/>
      <c r="DU6" s="665"/>
      <c r="DV6" s="665"/>
      <c r="DW6" s="665"/>
      <c r="DX6" s="665"/>
      <c r="DY6" s="665"/>
      <c r="DZ6" s="665"/>
      <c r="EA6" s="665"/>
      <c r="EB6" s="665"/>
      <c r="EC6" s="708"/>
    </row>
    <row r="7" spans="2:143" ht="11.25" customHeight="1" x14ac:dyDescent="0.2">
      <c r="B7" s="661" t="s">
        <v>230</v>
      </c>
      <c r="C7" s="662"/>
      <c r="D7" s="662"/>
      <c r="E7" s="662"/>
      <c r="F7" s="662"/>
      <c r="G7" s="662"/>
      <c r="H7" s="662"/>
      <c r="I7" s="662"/>
      <c r="J7" s="662"/>
      <c r="K7" s="662"/>
      <c r="L7" s="662"/>
      <c r="M7" s="662"/>
      <c r="N7" s="662"/>
      <c r="O7" s="662"/>
      <c r="P7" s="662"/>
      <c r="Q7" s="663"/>
      <c r="R7" s="664">
        <v>972</v>
      </c>
      <c r="S7" s="665"/>
      <c r="T7" s="665"/>
      <c r="U7" s="665"/>
      <c r="V7" s="665"/>
      <c r="W7" s="665"/>
      <c r="X7" s="665"/>
      <c r="Y7" s="666"/>
      <c r="Z7" s="691">
        <v>0</v>
      </c>
      <c r="AA7" s="691"/>
      <c r="AB7" s="691"/>
      <c r="AC7" s="691"/>
      <c r="AD7" s="692">
        <v>972</v>
      </c>
      <c r="AE7" s="692"/>
      <c r="AF7" s="692"/>
      <c r="AG7" s="692"/>
      <c r="AH7" s="692"/>
      <c r="AI7" s="692"/>
      <c r="AJ7" s="692"/>
      <c r="AK7" s="692"/>
      <c r="AL7" s="667">
        <v>0</v>
      </c>
      <c r="AM7" s="668"/>
      <c r="AN7" s="668"/>
      <c r="AO7" s="693"/>
      <c r="AP7" s="661" t="s">
        <v>231</v>
      </c>
      <c r="AQ7" s="662"/>
      <c r="AR7" s="662"/>
      <c r="AS7" s="662"/>
      <c r="AT7" s="662"/>
      <c r="AU7" s="662"/>
      <c r="AV7" s="662"/>
      <c r="AW7" s="662"/>
      <c r="AX7" s="662"/>
      <c r="AY7" s="662"/>
      <c r="AZ7" s="662"/>
      <c r="BA7" s="662"/>
      <c r="BB7" s="662"/>
      <c r="BC7" s="662"/>
      <c r="BD7" s="662"/>
      <c r="BE7" s="662"/>
      <c r="BF7" s="663"/>
      <c r="BG7" s="664">
        <v>700217</v>
      </c>
      <c r="BH7" s="665"/>
      <c r="BI7" s="665"/>
      <c r="BJ7" s="665"/>
      <c r="BK7" s="665"/>
      <c r="BL7" s="665"/>
      <c r="BM7" s="665"/>
      <c r="BN7" s="666"/>
      <c r="BO7" s="691">
        <v>37.1</v>
      </c>
      <c r="BP7" s="691"/>
      <c r="BQ7" s="691"/>
      <c r="BR7" s="691"/>
      <c r="BS7" s="692" t="s">
        <v>126</v>
      </c>
      <c r="BT7" s="692"/>
      <c r="BU7" s="692"/>
      <c r="BV7" s="692"/>
      <c r="BW7" s="692"/>
      <c r="BX7" s="692"/>
      <c r="BY7" s="692"/>
      <c r="BZ7" s="692"/>
      <c r="CA7" s="692"/>
      <c r="CB7" s="750"/>
      <c r="CD7" s="698" t="s">
        <v>232</v>
      </c>
      <c r="CE7" s="699"/>
      <c r="CF7" s="699"/>
      <c r="CG7" s="699"/>
      <c r="CH7" s="699"/>
      <c r="CI7" s="699"/>
      <c r="CJ7" s="699"/>
      <c r="CK7" s="699"/>
      <c r="CL7" s="699"/>
      <c r="CM7" s="699"/>
      <c r="CN7" s="699"/>
      <c r="CO7" s="699"/>
      <c r="CP7" s="699"/>
      <c r="CQ7" s="700"/>
      <c r="CR7" s="664">
        <v>1390189</v>
      </c>
      <c r="CS7" s="665"/>
      <c r="CT7" s="665"/>
      <c r="CU7" s="665"/>
      <c r="CV7" s="665"/>
      <c r="CW7" s="665"/>
      <c r="CX7" s="665"/>
      <c r="CY7" s="666"/>
      <c r="CZ7" s="691">
        <v>17.899999999999999</v>
      </c>
      <c r="DA7" s="691"/>
      <c r="DB7" s="691"/>
      <c r="DC7" s="691"/>
      <c r="DD7" s="670">
        <v>114588</v>
      </c>
      <c r="DE7" s="665"/>
      <c r="DF7" s="665"/>
      <c r="DG7" s="665"/>
      <c r="DH7" s="665"/>
      <c r="DI7" s="665"/>
      <c r="DJ7" s="665"/>
      <c r="DK7" s="665"/>
      <c r="DL7" s="665"/>
      <c r="DM7" s="665"/>
      <c r="DN7" s="665"/>
      <c r="DO7" s="665"/>
      <c r="DP7" s="666"/>
      <c r="DQ7" s="670">
        <v>1055953</v>
      </c>
      <c r="DR7" s="665"/>
      <c r="DS7" s="665"/>
      <c r="DT7" s="665"/>
      <c r="DU7" s="665"/>
      <c r="DV7" s="665"/>
      <c r="DW7" s="665"/>
      <c r="DX7" s="665"/>
      <c r="DY7" s="665"/>
      <c r="DZ7" s="665"/>
      <c r="EA7" s="665"/>
      <c r="EB7" s="665"/>
      <c r="EC7" s="708"/>
    </row>
    <row r="8" spans="2:143" ht="11.25" customHeight="1" x14ac:dyDescent="0.2">
      <c r="B8" s="661" t="s">
        <v>233</v>
      </c>
      <c r="C8" s="662"/>
      <c r="D8" s="662"/>
      <c r="E8" s="662"/>
      <c r="F8" s="662"/>
      <c r="G8" s="662"/>
      <c r="H8" s="662"/>
      <c r="I8" s="662"/>
      <c r="J8" s="662"/>
      <c r="K8" s="662"/>
      <c r="L8" s="662"/>
      <c r="M8" s="662"/>
      <c r="N8" s="662"/>
      <c r="O8" s="662"/>
      <c r="P8" s="662"/>
      <c r="Q8" s="663"/>
      <c r="R8" s="664">
        <v>6769</v>
      </c>
      <c r="S8" s="665"/>
      <c r="T8" s="665"/>
      <c r="U8" s="665"/>
      <c r="V8" s="665"/>
      <c r="W8" s="665"/>
      <c r="X8" s="665"/>
      <c r="Y8" s="666"/>
      <c r="Z8" s="691">
        <v>0.1</v>
      </c>
      <c r="AA8" s="691"/>
      <c r="AB8" s="691"/>
      <c r="AC8" s="691"/>
      <c r="AD8" s="692">
        <v>6769</v>
      </c>
      <c r="AE8" s="692"/>
      <c r="AF8" s="692"/>
      <c r="AG8" s="692"/>
      <c r="AH8" s="692"/>
      <c r="AI8" s="692"/>
      <c r="AJ8" s="692"/>
      <c r="AK8" s="692"/>
      <c r="AL8" s="667">
        <v>0.2</v>
      </c>
      <c r="AM8" s="668"/>
      <c r="AN8" s="668"/>
      <c r="AO8" s="693"/>
      <c r="AP8" s="661" t="s">
        <v>234</v>
      </c>
      <c r="AQ8" s="662"/>
      <c r="AR8" s="662"/>
      <c r="AS8" s="662"/>
      <c r="AT8" s="662"/>
      <c r="AU8" s="662"/>
      <c r="AV8" s="662"/>
      <c r="AW8" s="662"/>
      <c r="AX8" s="662"/>
      <c r="AY8" s="662"/>
      <c r="AZ8" s="662"/>
      <c r="BA8" s="662"/>
      <c r="BB8" s="662"/>
      <c r="BC8" s="662"/>
      <c r="BD8" s="662"/>
      <c r="BE8" s="662"/>
      <c r="BF8" s="663"/>
      <c r="BG8" s="664">
        <v>23707</v>
      </c>
      <c r="BH8" s="665"/>
      <c r="BI8" s="665"/>
      <c r="BJ8" s="665"/>
      <c r="BK8" s="665"/>
      <c r="BL8" s="665"/>
      <c r="BM8" s="665"/>
      <c r="BN8" s="666"/>
      <c r="BO8" s="691">
        <v>1.3</v>
      </c>
      <c r="BP8" s="691"/>
      <c r="BQ8" s="691"/>
      <c r="BR8" s="691"/>
      <c r="BS8" s="692" t="s">
        <v>126</v>
      </c>
      <c r="BT8" s="692"/>
      <c r="BU8" s="692"/>
      <c r="BV8" s="692"/>
      <c r="BW8" s="692"/>
      <c r="BX8" s="692"/>
      <c r="BY8" s="692"/>
      <c r="BZ8" s="692"/>
      <c r="CA8" s="692"/>
      <c r="CB8" s="750"/>
      <c r="CD8" s="698" t="s">
        <v>235</v>
      </c>
      <c r="CE8" s="699"/>
      <c r="CF8" s="699"/>
      <c r="CG8" s="699"/>
      <c r="CH8" s="699"/>
      <c r="CI8" s="699"/>
      <c r="CJ8" s="699"/>
      <c r="CK8" s="699"/>
      <c r="CL8" s="699"/>
      <c r="CM8" s="699"/>
      <c r="CN8" s="699"/>
      <c r="CO8" s="699"/>
      <c r="CP8" s="699"/>
      <c r="CQ8" s="700"/>
      <c r="CR8" s="664">
        <v>1926576</v>
      </c>
      <c r="CS8" s="665"/>
      <c r="CT8" s="665"/>
      <c r="CU8" s="665"/>
      <c r="CV8" s="665"/>
      <c r="CW8" s="665"/>
      <c r="CX8" s="665"/>
      <c r="CY8" s="666"/>
      <c r="CZ8" s="691">
        <v>24.9</v>
      </c>
      <c r="DA8" s="691"/>
      <c r="DB8" s="691"/>
      <c r="DC8" s="691"/>
      <c r="DD8" s="670">
        <v>54822</v>
      </c>
      <c r="DE8" s="665"/>
      <c r="DF8" s="665"/>
      <c r="DG8" s="665"/>
      <c r="DH8" s="665"/>
      <c r="DI8" s="665"/>
      <c r="DJ8" s="665"/>
      <c r="DK8" s="665"/>
      <c r="DL8" s="665"/>
      <c r="DM8" s="665"/>
      <c r="DN8" s="665"/>
      <c r="DO8" s="665"/>
      <c r="DP8" s="666"/>
      <c r="DQ8" s="670">
        <v>843915</v>
      </c>
      <c r="DR8" s="665"/>
      <c r="DS8" s="665"/>
      <c r="DT8" s="665"/>
      <c r="DU8" s="665"/>
      <c r="DV8" s="665"/>
      <c r="DW8" s="665"/>
      <c r="DX8" s="665"/>
      <c r="DY8" s="665"/>
      <c r="DZ8" s="665"/>
      <c r="EA8" s="665"/>
      <c r="EB8" s="665"/>
      <c r="EC8" s="708"/>
    </row>
    <row r="9" spans="2:143" ht="11.25" customHeight="1" x14ac:dyDescent="0.2">
      <c r="B9" s="661" t="s">
        <v>236</v>
      </c>
      <c r="C9" s="662"/>
      <c r="D9" s="662"/>
      <c r="E9" s="662"/>
      <c r="F9" s="662"/>
      <c r="G9" s="662"/>
      <c r="H9" s="662"/>
      <c r="I9" s="662"/>
      <c r="J9" s="662"/>
      <c r="K9" s="662"/>
      <c r="L9" s="662"/>
      <c r="M9" s="662"/>
      <c r="N9" s="662"/>
      <c r="O9" s="662"/>
      <c r="P9" s="662"/>
      <c r="Q9" s="663"/>
      <c r="R9" s="664">
        <v>7159</v>
      </c>
      <c r="S9" s="665"/>
      <c r="T9" s="665"/>
      <c r="U9" s="665"/>
      <c r="V9" s="665"/>
      <c r="W9" s="665"/>
      <c r="X9" s="665"/>
      <c r="Y9" s="666"/>
      <c r="Z9" s="691">
        <v>0.1</v>
      </c>
      <c r="AA9" s="691"/>
      <c r="AB9" s="691"/>
      <c r="AC9" s="691"/>
      <c r="AD9" s="692">
        <v>7159</v>
      </c>
      <c r="AE9" s="692"/>
      <c r="AF9" s="692"/>
      <c r="AG9" s="692"/>
      <c r="AH9" s="692"/>
      <c r="AI9" s="692"/>
      <c r="AJ9" s="692"/>
      <c r="AK9" s="692"/>
      <c r="AL9" s="667">
        <v>0.2</v>
      </c>
      <c r="AM9" s="668"/>
      <c r="AN9" s="668"/>
      <c r="AO9" s="693"/>
      <c r="AP9" s="661" t="s">
        <v>237</v>
      </c>
      <c r="AQ9" s="662"/>
      <c r="AR9" s="662"/>
      <c r="AS9" s="662"/>
      <c r="AT9" s="662"/>
      <c r="AU9" s="662"/>
      <c r="AV9" s="662"/>
      <c r="AW9" s="662"/>
      <c r="AX9" s="662"/>
      <c r="AY9" s="662"/>
      <c r="AZ9" s="662"/>
      <c r="BA9" s="662"/>
      <c r="BB9" s="662"/>
      <c r="BC9" s="662"/>
      <c r="BD9" s="662"/>
      <c r="BE9" s="662"/>
      <c r="BF9" s="663"/>
      <c r="BG9" s="664">
        <v>535171</v>
      </c>
      <c r="BH9" s="665"/>
      <c r="BI9" s="665"/>
      <c r="BJ9" s="665"/>
      <c r="BK9" s="665"/>
      <c r="BL9" s="665"/>
      <c r="BM9" s="665"/>
      <c r="BN9" s="666"/>
      <c r="BO9" s="691">
        <v>28.3</v>
      </c>
      <c r="BP9" s="691"/>
      <c r="BQ9" s="691"/>
      <c r="BR9" s="691"/>
      <c r="BS9" s="692" t="s">
        <v>126</v>
      </c>
      <c r="BT9" s="692"/>
      <c r="BU9" s="692"/>
      <c r="BV9" s="692"/>
      <c r="BW9" s="692"/>
      <c r="BX9" s="692"/>
      <c r="BY9" s="692"/>
      <c r="BZ9" s="692"/>
      <c r="CA9" s="692"/>
      <c r="CB9" s="750"/>
      <c r="CD9" s="698" t="s">
        <v>238</v>
      </c>
      <c r="CE9" s="699"/>
      <c r="CF9" s="699"/>
      <c r="CG9" s="699"/>
      <c r="CH9" s="699"/>
      <c r="CI9" s="699"/>
      <c r="CJ9" s="699"/>
      <c r="CK9" s="699"/>
      <c r="CL9" s="699"/>
      <c r="CM9" s="699"/>
      <c r="CN9" s="699"/>
      <c r="CO9" s="699"/>
      <c r="CP9" s="699"/>
      <c r="CQ9" s="700"/>
      <c r="CR9" s="664">
        <v>594908</v>
      </c>
      <c r="CS9" s="665"/>
      <c r="CT9" s="665"/>
      <c r="CU9" s="665"/>
      <c r="CV9" s="665"/>
      <c r="CW9" s="665"/>
      <c r="CX9" s="665"/>
      <c r="CY9" s="666"/>
      <c r="CZ9" s="691">
        <v>7.7</v>
      </c>
      <c r="DA9" s="691"/>
      <c r="DB9" s="691"/>
      <c r="DC9" s="691"/>
      <c r="DD9" s="670">
        <v>6260</v>
      </c>
      <c r="DE9" s="665"/>
      <c r="DF9" s="665"/>
      <c r="DG9" s="665"/>
      <c r="DH9" s="665"/>
      <c r="DI9" s="665"/>
      <c r="DJ9" s="665"/>
      <c r="DK9" s="665"/>
      <c r="DL9" s="665"/>
      <c r="DM9" s="665"/>
      <c r="DN9" s="665"/>
      <c r="DO9" s="665"/>
      <c r="DP9" s="666"/>
      <c r="DQ9" s="670">
        <v>458510</v>
      </c>
      <c r="DR9" s="665"/>
      <c r="DS9" s="665"/>
      <c r="DT9" s="665"/>
      <c r="DU9" s="665"/>
      <c r="DV9" s="665"/>
      <c r="DW9" s="665"/>
      <c r="DX9" s="665"/>
      <c r="DY9" s="665"/>
      <c r="DZ9" s="665"/>
      <c r="EA9" s="665"/>
      <c r="EB9" s="665"/>
      <c r="EC9" s="708"/>
    </row>
    <row r="10" spans="2:143" ht="11.25" customHeight="1" x14ac:dyDescent="0.2">
      <c r="B10" s="661" t="s">
        <v>239</v>
      </c>
      <c r="C10" s="662"/>
      <c r="D10" s="662"/>
      <c r="E10" s="662"/>
      <c r="F10" s="662"/>
      <c r="G10" s="662"/>
      <c r="H10" s="662"/>
      <c r="I10" s="662"/>
      <c r="J10" s="662"/>
      <c r="K10" s="662"/>
      <c r="L10" s="662"/>
      <c r="M10" s="662"/>
      <c r="N10" s="662"/>
      <c r="O10" s="662"/>
      <c r="P10" s="662"/>
      <c r="Q10" s="663"/>
      <c r="R10" s="664" t="s">
        <v>126</v>
      </c>
      <c r="S10" s="665"/>
      <c r="T10" s="665"/>
      <c r="U10" s="665"/>
      <c r="V10" s="665"/>
      <c r="W10" s="665"/>
      <c r="X10" s="665"/>
      <c r="Y10" s="666"/>
      <c r="Z10" s="691" t="s">
        <v>126</v>
      </c>
      <c r="AA10" s="691"/>
      <c r="AB10" s="691"/>
      <c r="AC10" s="691"/>
      <c r="AD10" s="692" t="s">
        <v>126</v>
      </c>
      <c r="AE10" s="692"/>
      <c r="AF10" s="692"/>
      <c r="AG10" s="692"/>
      <c r="AH10" s="692"/>
      <c r="AI10" s="692"/>
      <c r="AJ10" s="692"/>
      <c r="AK10" s="692"/>
      <c r="AL10" s="667" t="s">
        <v>126</v>
      </c>
      <c r="AM10" s="668"/>
      <c r="AN10" s="668"/>
      <c r="AO10" s="693"/>
      <c r="AP10" s="661" t="s">
        <v>240</v>
      </c>
      <c r="AQ10" s="662"/>
      <c r="AR10" s="662"/>
      <c r="AS10" s="662"/>
      <c r="AT10" s="662"/>
      <c r="AU10" s="662"/>
      <c r="AV10" s="662"/>
      <c r="AW10" s="662"/>
      <c r="AX10" s="662"/>
      <c r="AY10" s="662"/>
      <c r="AZ10" s="662"/>
      <c r="BA10" s="662"/>
      <c r="BB10" s="662"/>
      <c r="BC10" s="662"/>
      <c r="BD10" s="662"/>
      <c r="BE10" s="662"/>
      <c r="BF10" s="663"/>
      <c r="BG10" s="664">
        <v>43805</v>
      </c>
      <c r="BH10" s="665"/>
      <c r="BI10" s="665"/>
      <c r="BJ10" s="665"/>
      <c r="BK10" s="665"/>
      <c r="BL10" s="665"/>
      <c r="BM10" s="665"/>
      <c r="BN10" s="666"/>
      <c r="BO10" s="691">
        <v>2.2999999999999998</v>
      </c>
      <c r="BP10" s="691"/>
      <c r="BQ10" s="691"/>
      <c r="BR10" s="691"/>
      <c r="BS10" s="692" t="s">
        <v>126</v>
      </c>
      <c r="BT10" s="692"/>
      <c r="BU10" s="692"/>
      <c r="BV10" s="692"/>
      <c r="BW10" s="692"/>
      <c r="BX10" s="692"/>
      <c r="BY10" s="692"/>
      <c r="BZ10" s="692"/>
      <c r="CA10" s="692"/>
      <c r="CB10" s="750"/>
      <c r="CD10" s="698" t="s">
        <v>241</v>
      </c>
      <c r="CE10" s="699"/>
      <c r="CF10" s="699"/>
      <c r="CG10" s="699"/>
      <c r="CH10" s="699"/>
      <c r="CI10" s="699"/>
      <c r="CJ10" s="699"/>
      <c r="CK10" s="699"/>
      <c r="CL10" s="699"/>
      <c r="CM10" s="699"/>
      <c r="CN10" s="699"/>
      <c r="CO10" s="699"/>
      <c r="CP10" s="699"/>
      <c r="CQ10" s="700"/>
      <c r="CR10" s="664">
        <v>2893</v>
      </c>
      <c r="CS10" s="665"/>
      <c r="CT10" s="665"/>
      <c r="CU10" s="665"/>
      <c r="CV10" s="665"/>
      <c r="CW10" s="665"/>
      <c r="CX10" s="665"/>
      <c r="CY10" s="666"/>
      <c r="CZ10" s="691">
        <v>0</v>
      </c>
      <c r="DA10" s="691"/>
      <c r="DB10" s="691"/>
      <c r="DC10" s="691"/>
      <c r="DD10" s="670" t="s">
        <v>126</v>
      </c>
      <c r="DE10" s="665"/>
      <c r="DF10" s="665"/>
      <c r="DG10" s="665"/>
      <c r="DH10" s="665"/>
      <c r="DI10" s="665"/>
      <c r="DJ10" s="665"/>
      <c r="DK10" s="665"/>
      <c r="DL10" s="665"/>
      <c r="DM10" s="665"/>
      <c r="DN10" s="665"/>
      <c r="DO10" s="665"/>
      <c r="DP10" s="666"/>
      <c r="DQ10" s="670">
        <v>2893</v>
      </c>
      <c r="DR10" s="665"/>
      <c r="DS10" s="665"/>
      <c r="DT10" s="665"/>
      <c r="DU10" s="665"/>
      <c r="DV10" s="665"/>
      <c r="DW10" s="665"/>
      <c r="DX10" s="665"/>
      <c r="DY10" s="665"/>
      <c r="DZ10" s="665"/>
      <c r="EA10" s="665"/>
      <c r="EB10" s="665"/>
      <c r="EC10" s="708"/>
    </row>
    <row r="11" spans="2:143" ht="11.25" customHeight="1" x14ac:dyDescent="0.2">
      <c r="B11" s="661" t="s">
        <v>242</v>
      </c>
      <c r="C11" s="662"/>
      <c r="D11" s="662"/>
      <c r="E11" s="662"/>
      <c r="F11" s="662"/>
      <c r="G11" s="662"/>
      <c r="H11" s="662"/>
      <c r="I11" s="662"/>
      <c r="J11" s="662"/>
      <c r="K11" s="662"/>
      <c r="L11" s="662"/>
      <c r="M11" s="662"/>
      <c r="N11" s="662"/>
      <c r="O11" s="662"/>
      <c r="P11" s="662"/>
      <c r="Q11" s="663"/>
      <c r="R11" s="664">
        <v>353455</v>
      </c>
      <c r="S11" s="665"/>
      <c r="T11" s="665"/>
      <c r="U11" s="665"/>
      <c r="V11" s="665"/>
      <c r="W11" s="665"/>
      <c r="X11" s="665"/>
      <c r="Y11" s="666"/>
      <c r="Z11" s="667">
        <v>4.3</v>
      </c>
      <c r="AA11" s="668"/>
      <c r="AB11" s="668"/>
      <c r="AC11" s="669"/>
      <c r="AD11" s="670">
        <v>353455</v>
      </c>
      <c r="AE11" s="665"/>
      <c r="AF11" s="665"/>
      <c r="AG11" s="665"/>
      <c r="AH11" s="665"/>
      <c r="AI11" s="665"/>
      <c r="AJ11" s="665"/>
      <c r="AK11" s="666"/>
      <c r="AL11" s="667">
        <v>8</v>
      </c>
      <c r="AM11" s="668"/>
      <c r="AN11" s="668"/>
      <c r="AO11" s="693"/>
      <c r="AP11" s="661" t="s">
        <v>243</v>
      </c>
      <c r="AQ11" s="662"/>
      <c r="AR11" s="662"/>
      <c r="AS11" s="662"/>
      <c r="AT11" s="662"/>
      <c r="AU11" s="662"/>
      <c r="AV11" s="662"/>
      <c r="AW11" s="662"/>
      <c r="AX11" s="662"/>
      <c r="AY11" s="662"/>
      <c r="AZ11" s="662"/>
      <c r="BA11" s="662"/>
      <c r="BB11" s="662"/>
      <c r="BC11" s="662"/>
      <c r="BD11" s="662"/>
      <c r="BE11" s="662"/>
      <c r="BF11" s="663"/>
      <c r="BG11" s="664">
        <v>97534</v>
      </c>
      <c r="BH11" s="665"/>
      <c r="BI11" s="665"/>
      <c r="BJ11" s="665"/>
      <c r="BK11" s="665"/>
      <c r="BL11" s="665"/>
      <c r="BM11" s="665"/>
      <c r="BN11" s="666"/>
      <c r="BO11" s="691">
        <v>5.2</v>
      </c>
      <c r="BP11" s="691"/>
      <c r="BQ11" s="691"/>
      <c r="BR11" s="691"/>
      <c r="BS11" s="692" t="s">
        <v>126</v>
      </c>
      <c r="BT11" s="692"/>
      <c r="BU11" s="692"/>
      <c r="BV11" s="692"/>
      <c r="BW11" s="692"/>
      <c r="BX11" s="692"/>
      <c r="BY11" s="692"/>
      <c r="BZ11" s="692"/>
      <c r="CA11" s="692"/>
      <c r="CB11" s="750"/>
      <c r="CD11" s="698" t="s">
        <v>244</v>
      </c>
      <c r="CE11" s="699"/>
      <c r="CF11" s="699"/>
      <c r="CG11" s="699"/>
      <c r="CH11" s="699"/>
      <c r="CI11" s="699"/>
      <c r="CJ11" s="699"/>
      <c r="CK11" s="699"/>
      <c r="CL11" s="699"/>
      <c r="CM11" s="699"/>
      <c r="CN11" s="699"/>
      <c r="CO11" s="699"/>
      <c r="CP11" s="699"/>
      <c r="CQ11" s="700"/>
      <c r="CR11" s="664">
        <v>407261</v>
      </c>
      <c r="CS11" s="665"/>
      <c r="CT11" s="665"/>
      <c r="CU11" s="665"/>
      <c r="CV11" s="665"/>
      <c r="CW11" s="665"/>
      <c r="CX11" s="665"/>
      <c r="CY11" s="666"/>
      <c r="CZ11" s="691">
        <v>5.3</v>
      </c>
      <c r="DA11" s="691"/>
      <c r="DB11" s="691"/>
      <c r="DC11" s="691"/>
      <c r="DD11" s="670">
        <v>126502</v>
      </c>
      <c r="DE11" s="665"/>
      <c r="DF11" s="665"/>
      <c r="DG11" s="665"/>
      <c r="DH11" s="665"/>
      <c r="DI11" s="665"/>
      <c r="DJ11" s="665"/>
      <c r="DK11" s="665"/>
      <c r="DL11" s="665"/>
      <c r="DM11" s="665"/>
      <c r="DN11" s="665"/>
      <c r="DO11" s="665"/>
      <c r="DP11" s="666"/>
      <c r="DQ11" s="670">
        <v>188250</v>
      </c>
      <c r="DR11" s="665"/>
      <c r="DS11" s="665"/>
      <c r="DT11" s="665"/>
      <c r="DU11" s="665"/>
      <c r="DV11" s="665"/>
      <c r="DW11" s="665"/>
      <c r="DX11" s="665"/>
      <c r="DY11" s="665"/>
      <c r="DZ11" s="665"/>
      <c r="EA11" s="665"/>
      <c r="EB11" s="665"/>
      <c r="EC11" s="708"/>
    </row>
    <row r="12" spans="2:143" ht="11.25" customHeight="1" x14ac:dyDescent="0.2">
      <c r="B12" s="661" t="s">
        <v>245</v>
      </c>
      <c r="C12" s="662"/>
      <c r="D12" s="662"/>
      <c r="E12" s="662"/>
      <c r="F12" s="662"/>
      <c r="G12" s="662"/>
      <c r="H12" s="662"/>
      <c r="I12" s="662"/>
      <c r="J12" s="662"/>
      <c r="K12" s="662"/>
      <c r="L12" s="662"/>
      <c r="M12" s="662"/>
      <c r="N12" s="662"/>
      <c r="O12" s="662"/>
      <c r="P12" s="662"/>
      <c r="Q12" s="663"/>
      <c r="R12" s="664">
        <v>11234</v>
      </c>
      <c r="S12" s="665"/>
      <c r="T12" s="665"/>
      <c r="U12" s="665"/>
      <c r="V12" s="665"/>
      <c r="W12" s="665"/>
      <c r="X12" s="665"/>
      <c r="Y12" s="666"/>
      <c r="Z12" s="691">
        <v>0.1</v>
      </c>
      <c r="AA12" s="691"/>
      <c r="AB12" s="691"/>
      <c r="AC12" s="691"/>
      <c r="AD12" s="692">
        <v>11234</v>
      </c>
      <c r="AE12" s="692"/>
      <c r="AF12" s="692"/>
      <c r="AG12" s="692"/>
      <c r="AH12" s="692"/>
      <c r="AI12" s="692"/>
      <c r="AJ12" s="692"/>
      <c r="AK12" s="692"/>
      <c r="AL12" s="667">
        <v>0.3</v>
      </c>
      <c r="AM12" s="668"/>
      <c r="AN12" s="668"/>
      <c r="AO12" s="693"/>
      <c r="AP12" s="661" t="s">
        <v>246</v>
      </c>
      <c r="AQ12" s="662"/>
      <c r="AR12" s="662"/>
      <c r="AS12" s="662"/>
      <c r="AT12" s="662"/>
      <c r="AU12" s="662"/>
      <c r="AV12" s="662"/>
      <c r="AW12" s="662"/>
      <c r="AX12" s="662"/>
      <c r="AY12" s="662"/>
      <c r="AZ12" s="662"/>
      <c r="BA12" s="662"/>
      <c r="BB12" s="662"/>
      <c r="BC12" s="662"/>
      <c r="BD12" s="662"/>
      <c r="BE12" s="662"/>
      <c r="BF12" s="663"/>
      <c r="BG12" s="664">
        <v>977485</v>
      </c>
      <c r="BH12" s="665"/>
      <c r="BI12" s="665"/>
      <c r="BJ12" s="665"/>
      <c r="BK12" s="665"/>
      <c r="BL12" s="665"/>
      <c r="BM12" s="665"/>
      <c r="BN12" s="666"/>
      <c r="BO12" s="691">
        <v>51.7</v>
      </c>
      <c r="BP12" s="691"/>
      <c r="BQ12" s="691"/>
      <c r="BR12" s="691"/>
      <c r="BS12" s="692" t="s">
        <v>126</v>
      </c>
      <c r="BT12" s="692"/>
      <c r="BU12" s="692"/>
      <c r="BV12" s="692"/>
      <c r="BW12" s="692"/>
      <c r="BX12" s="692"/>
      <c r="BY12" s="692"/>
      <c r="BZ12" s="692"/>
      <c r="CA12" s="692"/>
      <c r="CB12" s="750"/>
      <c r="CD12" s="698" t="s">
        <v>247</v>
      </c>
      <c r="CE12" s="699"/>
      <c r="CF12" s="699"/>
      <c r="CG12" s="699"/>
      <c r="CH12" s="699"/>
      <c r="CI12" s="699"/>
      <c r="CJ12" s="699"/>
      <c r="CK12" s="699"/>
      <c r="CL12" s="699"/>
      <c r="CM12" s="699"/>
      <c r="CN12" s="699"/>
      <c r="CO12" s="699"/>
      <c r="CP12" s="699"/>
      <c r="CQ12" s="700"/>
      <c r="CR12" s="664">
        <v>239583</v>
      </c>
      <c r="CS12" s="665"/>
      <c r="CT12" s="665"/>
      <c r="CU12" s="665"/>
      <c r="CV12" s="665"/>
      <c r="CW12" s="665"/>
      <c r="CX12" s="665"/>
      <c r="CY12" s="666"/>
      <c r="CZ12" s="691">
        <v>3.1</v>
      </c>
      <c r="DA12" s="691"/>
      <c r="DB12" s="691"/>
      <c r="DC12" s="691"/>
      <c r="DD12" s="670">
        <v>37973</v>
      </c>
      <c r="DE12" s="665"/>
      <c r="DF12" s="665"/>
      <c r="DG12" s="665"/>
      <c r="DH12" s="665"/>
      <c r="DI12" s="665"/>
      <c r="DJ12" s="665"/>
      <c r="DK12" s="665"/>
      <c r="DL12" s="665"/>
      <c r="DM12" s="665"/>
      <c r="DN12" s="665"/>
      <c r="DO12" s="665"/>
      <c r="DP12" s="666"/>
      <c r="DQ12" s="670">
        <v>162063</v>
      </c>
      <c r="DR12" s="665"/>
      <c r="DS12" s="665"/>
      <c r="DT12" s="665"/>
      <c r="DU12" s="665"/>
      <c r="DV12" s="665"/>
      <c r="DW12" s="665"/>
      <c r="DX12" s="665"/>
      <c r="DY12" s="665"/>
      <c r="DZ12" s="665"/>
      <c r="EA12" s="665"/>
      <c r="EB12" s="665"/>
      <c r="EC12" s="708"/>
    </row>
    <row r="13" spans="2:143" ht="11.25" customHeight="1" x14ac:dyDescent="0.2">
      <c r="B13" s="661" t="s">
        <v>248</v>
      </c>
      <c r="C13" s="662"/>
      <c r="D13" s="662"/>
      <c r="E13" s="662"/>
      <c r="F13" s="662"/>
      <c r="G13" s="662"/>
      <c r="H13" s="662"/>
      <c r="I13" s="662"/>
      <c r="J13" s="662"/>
      <c r="K13" s="662"/>
      <c r="L13" s="662"/>
      <c r="M13" s="662"/>
      <c r="N13" s="662"/>
      <c r="O13" s="662"/>
      <c r="P13" s="662"/>
      <c r="Q13" s="663"/>
      <c r="R13" s="664" t="s">
        <v>126</v>
      </c>
      <c r="S13" s="665"/>
      <c r="T13" s="665"/>
      <c r="U13" s="665"/>
      <c r="V13" s="665"/>
      <c r="W13" s="665"/>
      <c r="X13" s="665"/>
      <c r="Y13" s="666"/>
      <c r="Z13" s="691" t="s">
        <v>126</v>
      </c>
      <c r="AA13" s="691"/>
      <c r="AB13" s="691"/>
      <c r="AC13" s="691"/>
      <c r="AD13" s="692" t="s">
        <v>126</v>
      </c>
      <c r="AE13" s="692"/>
      <c r="AF13" s="692"/>
      <c r="AG13" s="692"/>
      <c r="AH13" s="692"/>
      <c r="AI13" s="692"/>
      <c r="AJ13" s="692"/>
      <c r="AK13" s="692"/>
      <c r="AL13" s="667" t="s">
        <v>126</v>
      </c>
      <c r="AM13" s="668"/>
      <c r="AN13" s="668"/>
      <c r="AO13" s="693"/>
      <c r="AP13" s="661" t="s">
        <v>249</v>
      </c>
      <c r="AQ13" s="662"/>
      <c r="AR13" s="662"/>
      <c r="AS13" s="662"/>
      <c r="AT13" s="662"/>
      <c r="AU13" s="662"/>
      <c r="AV13" s="662"/>
      <c r="AW13" s="662"/>
      <c r="AX13" s="662"/>
      <c r="AY13" s="662"/>
      <c r="AZ13" s="662"/>
      <c r="BA13" s="662"/>
      <c r="BB13" s="662"/>
      <c r="BC13" s="662"/>
      <c r="BD13" s="662"/>
      <c r="BE13" s="662"/>
      <c r="BF13" s="663"/>
      <c r="BG13" s="664">
        <v>959800</v>
      </c>
      <c r="BH13" s="665"/>
      <c r="BI13" s="665"/>
      <c r="BJ13" s="665"/>
      <c r="BK13" s="665"/>
      <c r="BL13" s="665"/>
      <c r="BM13" s="665"/>
      <c r="BN13" s="666"/>
      <c r="BO13" s="691">
        <v>50.8</v>
      </c>
      <c r="BP13" s="691"/>
      <c r="BQ13" s="691"/>
      <c r="BR13" s="691"/>
      <c r="BS13" s="692" t="s">
        <v>126</v>
      </c>
      <c r="BT13" s="692"/>
      <c r="BU13" s="692"/>
      <c r="BV13" s="692"/>
      <c r="BW13" s="692"/>
      <c r="BX13" s="692"/>
      <c r="BY13" s="692"/>
      <c r="BZ13" s="692"/>
      <c r="CA13" s="692"/>
      <c r="CB13" s="750"/>
      <c r="CD13" s="698" t="s">
        <v>250</v>
      </c>
      <c r="CE13" s="699"/>
      <c r="CF13" s="699"/>
      <c r="CG13" s="699"/>
      <c r="CH13" s="699"/>
      <c r="CI13" s="699"/>
      <c r="CJ13" s="699"/>
      <c r="CK13" s="699"/>
      <c r="CL13" s="699"/>
      <c r="CM13" s="699"/>
      <c r="CN13" s="699"/>
      <c r="CO13" s="699"/>
      <c r="CP13" s="699"/>
      <c r="CQ13" s="700"/>
      <c r="CR13" s="664">
        <v>680855</v>
      </c>
      <c r="CS13" s="665"/>
      <c r="CT13" s="665"/>
      <c r="CU13" s="665"/>
      <c r="CV13" s="665"/>
      <c r="CW13" s="665"/>
      <c r="CX13" s="665"/>
      <c r="CY13" s="666"/>
      <c r="CZ13" s="691">
        <v>8.8000000000000007</v>
      </c>
      <c r="DA13" s="691"/>
      <c r="DB13" s="691"/>
      <c r="DC13" s="691"/>
      <c r="DD13" s="670">
        <v>437563</v>
      </c>
      <c r="DE13" s="665"/>
      <c r="DF13" s="665"/>
      <c r="DG13" s="665"/>
      <c r="DH13" s="665"/>
      <c r="DI13" s="665"/>
      <c r="DJ13" s="665"/>
      <c r="DK13" s="665"/>
      <c r="DL13" s="665"/>
      <c r="DM13" s="665"/>
      <c r="DN13" s="665"/>
      <c r="DO13" s="665"/>
      <c r="DP13" s="666"/>
      <c r="DQ13" s="670">
        <v>287922</v>
      </c>
      <c r="DR13" s="665"/>
      <c r="DS13" s="665"/>
      <c r="DT13" s="665"/>
      <c r="DU13" s="665"/>
      <c r="DV13" s="665"/>
      <c r="DW13" s="665"/>
      <c r="DX13" s="665"/>
      <c r="DY13" s="665"/>
      <c r="DZ13" s="665"/>
      <c r="EA13" s="665"/>
      <c r="EB13" s="665"/>
      <c r="EC13" s="708"/>
    </row>
    <row r="14" spans="2:143" ht="11.25" customHeight="1" x14ac:dyDescent="0.2">
      <c r="B14" s="661" t="s">
        <v>251</v>
      </c>
      <c r="C14" s="662"/>
      <c r="D14" s="662"/>
      <c r="E14" s="662"/>
      <c r="F14" s="662"/>
      <c r="G14" s="662"/>
      <c r="H14" s="662"/>
      <c r="I14" s="662"/>
      <c r="J14" s="662"/>
      <c r="K14" s="662"/>
      <c r="L14" s="662"/>
      <c r="M14" s="662"/>
      <c r="N14" s="662"/>
      <c r="O14" s="662"/>
      <c r="P14" s="662"/>
      <c r="Q14" s="663"/>
      <c r="R14" s="664" t="s">
        <v>126</v>
      </c>
      <c r="S14" s="665"/>
      <c r="T14" s="665"/>
      <c r="U14" s="665"/>
      <c r="V14" s="665"/>
      <c r="W14" s="665"/>
      <c r="X14" s="665"/>
      <c r="Y14" s="666"/>
      <c r="Z14" s="691" t="s">
        <v>126</v>
      </c>
      <c r="AA14" s="691"/>
      <c r="AB14" s="691"/>
      <c r="AC14" s="691"/>
      <c r="AD14" s="692" t="s">
        <v>126</v>
      </c>
      <c r="AE14" s="692"/>
      <c r="AF14" s="692"/>
      <c r="AG14" s="692"/>
      <c r="AH14" s="692"/>
      <c r="AI14" s="692"/>
      <c r="AJ14" s="692"/>
      <c r="AK14" s="692"/>
      <c r="AL14" s="667" t="s">
        <v>126</v>
      </c>
      <c r="AM14" s="668"/>
      <c r="AN14" s="668"/>
      <c r="AO14" s="693"/>
      <c r="AP14" s="661" t="s">
        <v>252</v>
      </c>
      <c r="AQ14" s="662"/>
      <c r="AR14" s="662"/>
      <c r="AS14" s="662"/>
      <c r="AT14" s="662"/>
      <c r="AU14" s="662"/>
      <c r="AV14" s="662"/>
      <c r="AW14" s="662"/>
      <c r="AX14" s="662"/>
      <c r="AY14" s="662"/>
      <c r="AZ14" s="662"/>
      <c r="BA14" s="662"/>
      <c r="BB14" s="662"/>
      <c r="BC14" s="662"/>
      <c r="BD14" s="662"/>
      <c r="BE14" s="662"/>
      <c r="BF14" s="663"/>
      <c r="BG14" s="664">
        <v>49123</v>
      </c>
      <c r="BH14" s="665"/>
      <c r="BI14" s="665"/>
      <c r="BJ14" s="665"/>
      <c r="BK14" s="665"/>
      <c r="BL14" s="665"/>
      <c r="BM14" s="665"/>
      <c r="BN14" s="666"/>
      <c r="BO14" s="691">
        <v>2.6</v>
      </c>
      <c r="BP14" s="691"/>
      <c r="BQ14" s="691"/>
      <c r="BR14" s="691"/>
      <c r="BS14" s="692" t="s">
        <v>126</v>
      </c>
      <c r="BT14" s="692"/>
      <c r="BU14" s="692"/>
      <c r="BV14" s="692"/>
      <c r="BW14" s="692"/>
      <c r="BX14" s="692"/>
      <c r="BY14" s="692"/>
      <c r="BZ14" s="692"/>
      <c r="CA14" s="692"/>
      <c r="CB14" s="750"/>
      <c r="CD14" s="698" t="s">
        <v>253</v>
      </c>
      <c r="CE14" s="699"/>
      <c r="CF14" s="699"/>
      <c r="CG14" s="699"/>
      <c r="CH14" s="699"/>
      <c r="CI14" s="699"/>
      <c r="CJ14" s="699"/>
      <c r="CK14" s="699"/>
      <c r="CL14" s="699"/>
      <c r="CM14" s="699"/>
      <c r="CN14" s="699"/>
      <c r="CO14" s="699"/>
      <c r="CP14" s="699"/>
      <c r="CQ14" s="700"/>
      <c r="CR14" s="664">
        <v>329496</v>
      </c>
      <c r="CS14" s="665"/>
      <c r="CT14" s="665"/>
      <c r="CU14" s="665"/>
      <c r="CV14" s="665"/>
      <c r="CW14" s="665"/>
      <c r="CX14" s="665"/>
      <c r="CY14" s="666"/>
      <c r="CZ14" s="691">
        <v>4.3</v>
      </c>
      <c r="DA14" s="691"/>
      <c r="DB14" s="691"/>
      <c r="DC14" s="691"/>
      <c r="DD14" s="670">
        <v>62250</v>
      </c>
      <c r="DE14" s="665"/>
      <c r="DF14" s="665"/>
      <c r="DG14" s="665"/>
      <c r="DH14" s="665"/>
      <c r="DI14" s="665"/>
      <c r="DJ14" s="665"/>
      <c r="DK14" s="665"/>
      <c r="DL14" s="665"/>
      <c r="DM14" s="665"/>
      <c r="DN14" s="665"/>
      <c r="DO14" s="665"/>
      <c r="DP14" s="666"/>
      <c r="DQ14" s="670">
        <v>270219</v>
      </c>
      <c r="DR14" s="665"/>
      <c r="DS14" s="665"/>
      <c r="DT14" s="665"/>
      <c r="DU14" s="665"/>
      <c r="DV14" s="665"/>
      <c r="DW14" s="665"/>
      <c r="DX14" s="665"/>
      <c r="DY14" s="665"/>
      <c r="DZ14" s="665"/>
      <c r="EA14" s="665"/>
      <c r="EB14" s="665"/>
      <c r="EC14" s="708"/>
    </row>
    <row r="15" spans="2:143" ht="11.25" customHeight="1" x14ac:dyDescent="0.2">
      <c r="B15" s="661" t="s">
        <v>254</v>
      </c>
      <c r="C15" s="662"/>
      <c r="D15" s="662"/>
      <c r="E15" s="662"/>
      <c r="F15" s="662"/>
      <c r="G15" s="662"/>
      <c r="H15" s="662"/>
      <c r="I15" s="662"/>
      <c r="J15" s="662"/>
      <c r="K15" s="662"/>
      <c r="L15" s="662"/>
      <c r="M15" s="662"/>
      <c r="N15" s="662"/>
      <c r="O15" s="662"/>
      <c r="P15" s="662"/>
      <c r="Q15" s="663"/>
      <c r="R15" s="664" t="s">
        <v>126</v>
      </c>
      <c r="S15" s="665"/>
      <c r="T15" s="665"/>
      <c r="U15" s="665"/>
      <c r="V15" s="665"/>
      <c r="W15" s="665"/>
      <c r="X15" s="665"/>
      <c r="Y15" s="666"/>
      <c r="Z15" s="691" t="s">
        <v>126</v>
      </c>
      <c r="AA15" s="691"/>
      <c r="AB15" s="691"/>
      <c r="AC15" s="691"/>
      <c r="AD15" s="692" t="s">
        <v>126</v>
      </c>
      <c r="AE15" s="692"/>
      <c r="AF15" s="692"/>
      <c r="AG15" s="692"/>
      <c r="AH15" s="692"/>
      <c r="AI15" s="692"/>
      <c r="AJ15" s="692"/>
      <c r="AK15" s="692"/>
      <c r="AL15" s="667" t="s">
        <v>126</v>
      </c>
      <c r="AM15" s="668"/>
      <c r="AN15" s="668"/>
      <c r="AO15" s="693"/>
      <c r="AP15" s="661" t="s">
        <v>255</v>
      </c>
      <c r="AQ15" s="662"/>
      <c r="AR15" s="662"/>
      <c r="AS15" s="662"/>
      <c r="AT15" s="662"/>
      <c r="AU15" s="662"/>
      <c r="AV15" s="662"/>
      <c r="AW15" s="662"/>
      <c r="AX15" s="662"/>
      <c r="AY15" s="662"/>
      <c r="AZ15" s="662"/>
      <c r="BA15" s="662"/>
      <c r="BB15" s="662"/>
      <c r="BC15" s="662"/>
      <c r="BD15" s="662"/>
      <c r="BE15" s="662"/>
      <c r="BF15" s="663"/>
      <c r="BG15" s="664">
        <v>154927</v>
      </c>
      <c r="BH15" s="665"/>
      <c r="BI15" s="665"/>
      <c r="BJ15" s="665"/>
      <c r="BK15" s="665"/>
      <c r="BL15" s="665"/>
      <c r="BM15" s="665"/>
      <c r="BN15" s="666"/>
      <c r="BO15" s="691">
        <v>8.1999999999999993</v>
      </c>
      <c r="BP15" s="691"/>
      <c r="BQ15" s="691"/>
      <c r="BR15" s="691"/>
      <c r="BS15" s="692" t="s">
        <v>126</v>
      </c>
      <c r="BT15" s="692"/>
      <c r="BU15" s="692"/>
      <c r="BV15" s="692"/>
      <c r="BW15" s="692"/>
      <c r="BX15" s="692"/>
      <c r="BY15" s="692"/>
      <c r="BZ15" s="692"/>
      <c r="CA15" s="692"/>
      <c r="CB15" s="750"/>
      <c r="CD15" s="698" t="s">
        <v>256</v>
      </c>
      <c r="CE15" s="699"/>
      <c r="CF15" s="699"/>
      <c r="CG15" s="699"/>
      <c r="CH15" s="699"/>
      <c r="CI15" s="699"/>
      <c r="CJ15" s="699"/>
      <c r="CK15" s="699"/>
      <c r="CL15" s="699"/>
      <c r="CM15" s="699"/>
      <c r="CN15" s="699"/>
      <c r="CO15" s="699"/>
      <c r="CP15" s="699"/>
      <c r="CQ15" s="700"/>
      <c r="CR15" s="664">
        <v>862398</v>
      </c>
      <c r="CS15" s="665"/>
      <c r="CT15" s="665"/>
      <c r="CU15" s="665"/>
      <c r="CV15" s="665"/>
      <c r="CW15" s="665"/>
      <c r="CX15" s="665"/>
      <c r="CY15" s="666"/>
      <c r="CZ15" s="691">
        <v>11.1</v>
      </c>
      <c r="DA15" s="691"/>
      <c r="DB15" s="691"/>
      <c r="DC15" s="691"/>
      <c r="DD15" s="670">
        <v>49514</v>
      </c>
      <c r="DE15" s="665"/>
      <c r="DF15" s="665"/>
      <c r="DG15" s="665"/>
      <c r="DH15" s="665"/>
      <c r="DI15" s="665"/>
      <c r="DJ15" s="665"/>
      <c r="DK15" s="665"/>
      <c r="DL15" s="665"/>
      <c r="DM15" s="665"/>
      <c r="DN15" s="665"/>
      <c r="DO15" s="665"/>
      <c r="DP15" s="666"/>
      <c r="DQ15" s="670">
        <v>693970</v>
      </c>
      <c r="DR15" s="665"/>
      <c r="DS15" s="665"/>
      <c r="DT15" s="665"/>
      <c r="DU15" s="665"/>
      <c r="DV15" s="665"/>
      <c r="DW15" s="665"/>
      <c r="DX15" s="665"/>
      <c r="DY15" s="665"/>
      <c r="DZ15" s="665"/>
      <c r="EA15" s="665"/>
      <c r="EB15" s="665"/>
      <c r="EC15" s="708"/>
    </row>
    <row r="16" spans="2:143" ht="11.25" customHeight="1" x14ac:dyDescent="0.2">
      <c r="B16" s="661" t="s">
        <v>257</v>
      </c>
      <c r="C16" s="662"/>
      <c r="D16" s="662"/>
      <c r="E16" s="662"/>
      <c r="F16" s="662"/>
      <c r="G16" s="662"/>
      <c r="H16" s="662"/>
      <c r="I16" s="662"/>
      <c r="J16" s="662"/>
      <c r="K16" s="662"/>
      <c r="L16" s="662"/>
      <c r="M16" s="662"/>
      <c r="N16" s="662"/>
      <c r="O16" s="662"/>
      <c r="P16" s="662"/>
      <c r="Q16" s="663"/>
      <c r="R16" s="664">
        <v>3622</v>
      </c>
      <c r="S16" s="665"/>
      <c r="T16" s="665"/>
      <c r="U16" s="665"/>
      <c r="V16" s="665"/>
      <c r="W16" s="665"/>
      <c r="X16" s="665"/>
      <c r="Y16" s="666"/>
      <c r="Z16" s="691">
        <v>0</v>
      </c>
      <c r="AA16" s="691"/>
      <c r="AB16" s="691"/>
      <c r="AC16" s="691"/>
      <c r="AD16" s="692">
        <v>3622</v>
      </c>
      <c r="AE16" s="692"/>
      <c r="AF16" s="692"/>
      <c r="AG16" s="692"/>
      <c r="AH16" s="692"/>
      <c r="AI16" s="692"/>
      <c r="AJ16" s="692"/>
      <c r="AK16" s="692"/>
      <c r="AL16" s="667">
        <v>0.1</v>
      </c>
      <c r="AM16" s="668"/>
      <c r="AN16" s="668"/>
      <c r="AO16" s="693"/>
      <c r="AP16" s="661" t="s">
        <v>258</v>
      </c>
      <c r="AQ16" s="662"/>
      <c r="AR16" s="662"/>
      <c r="AS16" s="662"/>
      <c r="AT16" s="662"/>
      <c r="AU16" s="662"/>
      <c r="AV16" s="662"/>
      <c r="AW16" s="662"/>
      <c r="AX16" s="662"/>
      <c r="AY16" s="662"/>
      <c r="AZ16" s="662"/>
      <c r="BA16" s="662"/>
      <c r="BB16" s="662"/>
      <c r="BC16" s="662"/>
      <c r="BD16" s="662"/>
      <c r="BE16" s="662"/>
      <c r="BF16" s="663"/>
      <c r="BG16" s="664" t="s">
        <v>126</v>
      </c>
      <c r="BH16" s="665"/>
      <c r="BI16" s="665"/>
      <c r="BJ16" s="665"/>
      <c r="BK16" s="665"/>
      <c r="BL16" s="665"/>
      <c r="BM16" s="665"/>
      <c r="BN16" s="666"/>
      <c r="BO16" s="691" t="s">
        <v>126</v>
      </c>
      <c r="BP16" s="691"/>
      <c r="BQ16" s="691"/>
      <c r="BR16" s="691"/>
      <c r="BS16" s="692" t="s">
        <v>126</v>
      </c>
      <c r="BT16" s="692"/>
      <c r="BU16" s="692"/>
      <c r="BV16" s="692"/>
      <c r="BW16" s="692"/>
      <c r="BX16" s="692"/>
      <c r="BY16" s="692"/>
      <c r="BZ16" s="692"/>
      <c r="CA16" s="692"/>
      <c r="CB16" s="750"/>
      <c r="CD16" s="698" t="s">
        <v>259</v>
      </c>
      <c r="CE16" s="699"/>
      <c r="CF16" s="699"/>
      <c r="CG16" s="699"/>
      <c r="CH16" s="699"/>
      <c r="CI16" s="699"/>
      <c r="CJ16" s="699"/>
      <c r="CK16" s="699"/>
      <c r="CL16" s="699"/>
      <c r="CM16" s="699"/>
      <c r="CN16" s="699"/>
      <c r="CO16" s="699"/>
      <c r="CP16" s="699"/>
      <c r="CQ16" s="700"/>
      <c r="CR16" s="664">
        <v>310516</v>
      </c>
      <c r="CS16" s="665"/>
      <c r="CT16" s="665"/>
      <c r="CU16" s="665"/>
      <c r="CV16" s="665"/>
      <c r="CW16" s="665"/>
      <c r="CX16" s="665"/>
      <c r="CY16" s="666"/>
      <c r="CZ16" s="691">
        <v>4</v>
      </c>
      <c r="DA16" s="691"/>
      <c r="DB16" s="691"/>
      <c r="DC16" s="691"/>
      <c r="DD16" s="670" t="s">
        <v>126</v>
      </c>
      <c r="DE16" s="665"/>
      <c r="DF16" s="665"/>
      <c r="DG16" s="665"/>
      <c r="DH16" s="665"/>
      <c r="DI16" s="665"/>
      <c r="DJ16" s="665"/>
      <c r="DK16" s="665"/>
      <c r="DL16" s="665"/>
      <c r="DM16" s="665"/>
      <c r="DN16" s="665"/>
      <c r="DO16" s="665"/>
      <c r="DP16" s="666"/>
      <c r="DQ16" s="670">
        <v>20756</v>
      </c>
      <c r="DR16" s="665"/>
      <c r="DS16" s="665"/>
      <c r="DT16" s="665"/>
      <c r="DU16" s="665"/>
      <c r="DV16" s="665"/>
      <c r="DW16" s="665"/>
      <c r="DX16" s="665"/>
      <c r="DY16" s="665"/>
      <c r="DZ16" s="665"/>
      <c r="EA16" s="665"/>
      <c r="EB16" s="665"/>
      <c r="EC16" s="708"/>
    </row>
    <row r="17" spans="2:133" ht="11.25" customHeight="1" x14ac:dyDescent="0.2">
      <c r="B17" s="661" t="s">
        <v>260</v>
      </c>
      <c r="C17" s="662"/>
      <c r="D17" s="662"/>
      <c r="E17" s="662"/>
      <c r="F17" s="662"/>
      <c r="G17" s="662"/>
      <c r="H17" s="662"/>
      <c r="I17" s="662"/>
      <c r="J17" s="662"/>
      <c r="K17" s="662"/>
      <c r="L17" s="662"/>
      <c r="M17" s="662"/>
      <c r="N17" s="662"/>
      <c r="O17" s="662"/>
      <c r="P17" s="662"/>
      <c r="Q17" s="663"/>
      <c r="R17" s="664">
        <v>35892</v>
      </c>
      <c r="S17" s="665"/>
      <c r="T17" s="665"/>
      <c r="U17" s="665"/>
      <c r="V17" s="665"/>
      <c r="W17" s="665"/>
      <c r="X17" s="665"/>
      <c r="Y17" s="666"/>
      <c r="Z17" s="691">
        <v>0.4</v>
      </c>
      <c r="AA17" s="691"/>
      <c r="AB17" s="691"/>
      <c r="AC17" s="691"/>
      <c r="AD17" s="692">
        <v>35892</v>
      </c>
      <c r="AE17" s="692"/>
      <c r="AF17" s="692"/>
      <c r="AG17" s="692"/>
      <c r="AH17" s="692"/>
      <c r="AI17" s="692"/>
      <c r="AJ17" s="692"/>
      <c r="AK17" s="692"/>
      <c r="AL17" s="667">
        <v>0.8</v>
      </c>
      <c r="AM17" s="668"/>
      <c r="AN17" s="668"/>
      <c r="AO17" s="693"/>
      <c r="AP17" s="661" t="s">
        <v>261</v>
      </c>
      <c r="AQ17" s="662"/>
      <c r="AR17" s="662"/>
      <c r="AS17" s="662"/>
      <c r="AT17" s="662"/>
      <c r="AU17" s="662"/>
      <c r="AV17" s="662"/>
      <c r="AW17" s="662"/>
      <c r="AX17" s="662"/>
      <c r="AY17" s="662"/>
      <c r="AZ17" s="662"/>
      <c r="BA17" s="662"/>
      <c r="BB17" s="662"/>
      <c r="BC17" s="662"/>
      <c r="BD17" s="662"/>
      <c r="BE17" s="662"/>
      <c r="BF17" s="663"/>
      <c r="BG17" s="664" t="s">
        <v>126</v>
      </c>
      <c r="BH17" s="665"/>
      <c r="BI17" s="665"/>
      <c r="BJ17" s="665"/>
      <c r="BK17" s="665"/>
      <c r="BL17" s="665"/>
      <c r="BM17" s="665"/>
      <c r="BN17" s="666"/>
      <c r="BO17" s="691" t="s">
        <v>126</v>
      </c>
      <c r="BP17" s="691"/>
      <c r="BQ17" s="691"/>
      <c r="BR17" s="691"/>
      <c r="BS17" s="692" t="s">
        <v>126</v>
      </c>
      <c r="BT17" s="692"/>
      <c r="BU17" s="692"/>
      <c r="BV17" s="692"/>
      <c r="BW17" s="692"/>
      <c r="BX17" s="692"/>
      <c r="BY17" s="692"/>
      <c r="BZ17" s="692"/>
      <c r="CA17" s="692"/>
      <c r="CB17" s="750"/>
      <c r="CD17" s="698" t="s">
        <v>262</v>
      </c>
      <c r="CE17" s="699"/>
      <c r="CF17" s="699"/>
      <c r="CG17" s="699"/>
      <c r="CH17" s="699"/>
      <c r="CI17" s="699"/>
      <c r="CJ17" s="699"/>
      <c r="CK17" s="699"/>
      <c r="CL17" s="699"/>
      <c r="CM17" s="699"/>
      <c r="CN17" s="699"/>
      <c r="CO17" s="699"/>
      <c r="CP17" s="699"/>
      <c r="CQ17" s="700"/>
      <c r="CR17" s="664">
        <v>917943</v>
      </c>
      <c r="CS17" s="665"/>
      <c r="CT17" s="665"/>
      <c r="CU17" s="665"/>
      <c r="CV17" s="665"/>
      <c r="CW17" s="665"/>
      <c r="CX17" s="665"/>
      <c r="CY17" s="666"/>
      <c r="CZ17" s="691">
        <v>11.8</v>
      </c>
      <c r="DA17" s="691"/>
      <c r="DB17" s="691"/>
      <c r="DC17" s="691"/>
      <c r="DD17" s="670" t="s">
        <v>126</v>
      </c>
      <c r="DE17" s="665"/>
      <c r="DF17" s="665"/>
      <c r="DG17" s="665"/>
      <c r="DH17" s="665"/>
      <c r="DI17" s="665"/>
      <c r="DJ17" s="665"/>
      <c r="DK17" s="665"/>
      <c r="DL17" s="665"/>
      <c r="DM17" s="665"/>
      <c r="DN17" s="665"/>
      <c r="DO17" s="665"/>
      <c r="DP17" s="666"/>
      <c r="DQ17" s="670">
        <v>914434</v>
      </c>
      <c r="DR17" s="665"/>
      <c r="DS17" s="665"/>
      <c r="DT17" s="665"/>
      <c r="DU17" s="665"/>
      <c r="DV17" s="665"/>
      <c r="DW17" s="665"/>
      <c r="DX17" s="665"/>
      <c r="DY17" s="665"/>
      <c r="DZ17" s="665"/>
      <c r="EA17" s="665"/>
      <c r="EB17" s="665"/>
      <c r="EC17" s="708"/>
    </row>
    <row r="18" spans="2:133" ht="11.25" customHeight="1" x14ac:dyDescent="0.2">
      <c r="B18" s="661" t="s">
        <v>263</v>
      </c>
      <c r="C18" s="662"/>
      <c r="D18" s="662"/>
      <c r="E18" s="662"/>
      <c r="F18" s="662"/>
      <c r="G18" s="662"/>
      <c r="H18" s="662"/>
      <c r="I18" s="662"/>
      <c r="J18" s="662"/>
      <c r="K18" s="662"/>
      <c r="L18" s="662"/>
      <c r="M18" s="662"/>
      <c r="N18" s="662"/>
      <c r="O18" s="662"/>
      <c r="P18" s="662"/>
      <c r="Q18" s="663"/>
      <c r="R18" s="664">
        <v>33245</v>
      </c>
      <c r="S18" s="665"/>
      <c r="T18" s="665"/>
      <c r="U18" s="665"/>
      <c r="V18" s="665"/>
      <c r="W18" s="665"/>
      <c r="X18" s="665"/>
      <c r="Y18" s="666"/>
      <c r="Z18" s="691">
        <v>0.4</v>
      </c>
      <c r="AA18" s="691"/>
      <c r="AB18" s="691"/>
      <c r="AC18" s="691"/>
      <c r="AD18" s="692">
        <v>33245</v>
      </c>
      <c r="AE18" s="692"/>
      <c r="AF18" s="692"/>
      <c r="AG18" s="692"/>
      <c r="AH18" s="692"/>
      <c r="AI18" s="692"/>
      <c r="AJ18" s="692"/>
      <c r="AK18" s="692"/>
      <c r="AL18" s="667">
        <v>0.80000001192092896</v>
      </c>
      <c r="AM18" s="668"/>
      <c r="AN18" s="668"/>
      <c r="AO18" s="693"/>
      <c r="AP18" s="661" t="s">
        <v>264</v>
      </c>
      <c r="AQ18" s="662"/>
      <c r="AR18" s="662"/>
      <c r="AS18" s="662"/>
      <c r="AT18" s="662"/>
      <c r="AU18" s="662"/>
      <c r="AV18" s="662"/>
      <c r="AW18" s="662"/>
      <c r="AX18" s="662"/>
      <c r="AY18" s="662"/>
      <c r="AZ18" s="662"/>
      <c r="BA18" s="662"/>
      <c r="BB18" s="662"/>
      <c r="BC18" s="662"/>
      <c r="BD18" s="662"/>
      <c r="BE18" s="662"/>
      <c r="BF18" s="663"/>
      <c r="BG18" s="664" t="s">
        <v>126</v>
      </c>
      <c r="BH18" s="665"/>
      <c r="BI18" s="665"/>
      <c r="BJ18" s="665"/>
      <c r="BK18" s="665"/>
      <c r="BL18" s="665"/>
      <c r="BM18" s="665"/>
      <c r="BN18" s="666"/>
      <c r="BO18" s="691" t="s">
        <v>126</v>
      </c>
      <c r="BP18" s="691"/>
      <c r="BQ18" s="691"/>
      <c r="BR18" s="691"/>
      <c r="BS18" s="692" t="s">
        <v>126</v>
      </c>
      <c r="BT18" s="692"/>
      <c r="BU18" s="692"/>
      <c r="BV18" s="692"/>
      <c r="BW18" s="692"/>
      <c r="BX18" s="692"/>
      <c r="BY18" s="692"/>
      <c r="BZ18" s="692"/>
      <c r="CA18" s="692"/>
      <c r="CB18" s="750"/>
      <c r="CD18" s="698" t="s">
        <v>265</v>
      </c>
      <c r="CE18" s="699"/>
      <c r="CF18" s="699"/>
      <c r="CG18" s="699"/>
      <c r="CH18" s="699"/>
      <c r="CI18" s="699"/>
      <c r="CJ18" s="699"/>
      <c r="CK18" s="699"/>
      <c r="CL18" s="699"/>
      <c r="CM18" s="699"/>
      <c r="CN18" s="699"/>
      <c r="CO18" s="699"/>
      <c r="CP18" s="699"/>
      <c r="CQ18" s="700"/>
      <c r="CR18" s="664" t="s">
        <v>126</v>
      </c>
      <c r="CS18" s="665"/>
      <c r="CT18" s="665"/>
      <c r="CU18" s="665"/>
      <c r="CV18" s="665"/>
      <c r="CW18" s="665"/>
      <c r="CX18" s="665"/>
      <c r="CY18" s="666"/>
      <c r="CZ18" s="691" t="s">
        <v>126</v>
      </c>
      <c r="DA18" s="691"/>
      <c r="DB18" s="691"/>
      <c r="DC18" s="691"/>
      <c r="DD18" s="670" t="s">
        <v>126</v>
      </c>
      <c r="DE18" s="665"/>
      <c r="DF18" s="665"/>
      <c r="DG18" s="665"/>
      <c r="DH18" s="665"/>
      <c r="DI18" s="665"/>
      <c r="DJ18" s="665"/>
      <c r="DK18" s="665"/>
      <c r="DL18" s="665"/>
      <c r="DM18" s="665"/>
      <c r="DN18" s="665"/>
      <c r="DO18" s="665"/>
      <c r="DP18" s="666"/>
      <c r="DQ18" s="670" t="s">
        <v>126</v>
      </c>
      <c r="DR18" s="665"/>
      <c r="DS18" s="665"/>
      <c r="DT18" s="665"/>
      <c r="DU18" s="665"/>
      <c r="DV18" s="665"/>
      <c r="DW18" s="665"/>
      <c r="DX18" s="665"/>
      <c r="DY18" s="665"/>
      <c r="DZ18" s="665"/>
      <c r="EA18" s="665"/>
      <c r="EB18" s="665"/>
      <c r="EC18" s="708"/>
    </row>
    <row r="19" spans="2:133" ht="11.25" customHeight="1" x14ac:dyDescent="0.2">
      <c r="B19" s="661" t="s">
        <v>266</v>
      </c>
      <c r="C19" s="662"/>
      <c r="D19" s="662"/>
      <c r="E19" s="662"/>
      <c r="F19" s="662"/>
      <c r="G19" s="662"/>
      <c r="H19" s="662"/>
      <c r="I19" s="662"/>
      <c r="J19" s="662"/>
      <c r="K19" s="662"/>
      <c r="L19" s="662"/>
      <c r="M19" s="662"/>
      <c r="N19" s="662"/>
      <c r="O19" s="662"/>
      <c r="P19" s="662"/>
      <c r="Q19" s="663"/>
      <c r="R19" s="664">
        <v>10043</v>
      </c>
      <c r="S19" s="665"/>
      <c r="T19" s="665"/>
      <c r="U19" s="665"/>
      <c r="V19" s="665"/>
      <c r="W19" s="665"/>
      <c r="X19" s="665"/>
      <c r="Y19" s="666"/>
      <c r="Z19" s="691">
        <v>0.1</v>
      </c>
      <c r="AA19" s="691"/>
      <c r="AB19" s="691"/>
      <c r="AC19" s="691"/>
      <c r="AD19" s="692">
        <v>10043</v>
      </c>
      <c r="AE19" s="692"/>
      <c r="AF19" s="692"/>
      <c r="AG19" s="692"/>
      <c r="AH19" s="692"/>
      <c r="AI19" s="692"/>
      <c r="AJ19" s="692"/>
      <c r="AK19" s="692"/>
      <c r="AL19" s="667">
        <v>0.2</v>
      </c>
      <c r="AM19" s="668"/>
      <c r="AN19" s="668"/>
      <c r="AO19" s="693"/>
      <c r="AP19" s="661" t="s">
        <v>267</v>
      </c>
      <c r="AQ19" s="662"/>
      <c r="AR19" s="662"/>
      <c r="AS19" s="662"/>
      <c r="AT19" s="662"/>
      <c r="AU19" s="662"/>
      <c r="AV19" s="662"/>
      <c r="AW19" s="662"/>
      <c r="AX19" s="662"/>
      <c r="AY19" s="662"/>
      <c r="AZ19" s="662"/>
      <c r="BA19" s="662"/>
      <c r="BB19" s="662"/>
      <c r="BC19" s="662"/>
      <c r="BD19" s="662"/>
      <c r="BE19" s="662"/>
      <c r="BF19" s="663"/>
      <c r="BG19" s="664">
        <v>7347</v>
      </c>
      <c r="BH19" s="665"/>
      <c r="BI19" s="665"/>
      <c r="BJ19" s="665"/>
      <c r="BK19" s="665"/>
      <c r="BL19" s="665"/>
      <c r="BM19" s="665"/>
      <c r="BN19" s="666"/>
      <c r="BO19" s="691">
        <v>0.4</v>
      </c>
      <c r="BP19" s="691"/>
      <c r="BQ19" s="691"/>
      <c r="BR19" s="691"/>
      <c r="BS19" s="692" t="s">
        <v>126</v>
      </c>
      <c r="BT19" s="692"/>
      <c r="BU19" s="692"/>
      <c r="BV19" s="692"/>
      <c r="BW19" s="692"/>
      <c r="BX19" s="692"/>
      <c r="BY19" s="692"/>
      <c r="BZ19" s="692"/>
      <c r="CA19" s="692"/>
      <c r="CB19" s="750"/>
      <c r="CD19" s="698" t="s">
        <v>268</v>
      </c>
      <c r="CE19" s="699"/>
      <c r="CF19" s="699"/>
      <c r="CG19" s="699"/>
      <c r="CH19" s="699"/>
      <c r="CI19" s="699"/>
      <c r="CJ19" s="699"/>
      <c r="CK19" s="699"/>
      <c r="CL19" s="699"/>
      <c r="CM19" s="699"/>
      <c r="CN19" s="699"/>
      <c r="CO19" s="699"/>
      <c r="CP19" s="699"/>
      <c r="CQ19" s="700"/>
      <c r="CR19" s="664" t="s">
        <v>126</v>
      </c>
      <c r="CS19" s="665"/>
      <c r="CT19" s="665"/>
      <c r="CU19" s="665"/>
      <c r="CV19" s="665"/>
      <c r="CW19" s="665"/>
      <c r="CX19" s="665"/>
      <c r="CY19" s="666"/>
      <c r="CZ19" s="691" t="s">
        <v>126</v>
      </c>
      <c r="DA19" s="691"/>
      <c r="DB19" s="691"/>
      <c r="DC19" s="691"/>
      <c r="DD19" s="670" t="s">
        <v>126</v>
      </c>
      <c r="DE19" s="665"/>
      <c r="DF19" s="665"/>
      <c r="DG19" s="665"/>
      <c r="DH19" s="665"/>
      <c r="DI19" s="665"/>
      <c r="DJ19" s="665"/>
      <c r="DK19" s="665"/>
      <c r="DL19" s="665"/>
      <c r="DM19" s="665"/>
      <c r="DN19" s="665"/>
      <c r="DO19" s="665"/>
      <c r="DP19" s="666"/>
      <c r="DQ19" s="670" t="s">
        <v>126</v>
      </c>
      <c r="DR19" s="665"/>
      <c r="DS19" s="665"/>
      <c r="DT19" s="665"/>
      <c r="DU19" s="665"/>
      <c r="DV19" s="665"/>
      <c r="DW19" s="665"/>
      <c r="DX19" s="665"/>
      <c r="DY19" s="665"/>
      <c r="DZ19" s="665"/>
      <c r="EA19" s="665"/>
      <c r="EB19" s="665"/>
      <c r="EC19" s="708"/>
    </row>
    <row r="20" spans="2:133" ht="11.25" customHeight="1" x14ac:dyDescent="0.2">
      <c r="B20" s="661" t="s">
        <v>269</v>
      </c>
      <c r="C20" s="662"/>
      <c r="D20" s="662"/>
      <c r="E20" s="662"/>
      <c r="F20" s="662"/>
      <c r="G20" s="662"/>
      <c r="H20" s="662"/>
      <c r="I20" s="662"/>
      <c r="J20" s="662"/>
      <c r="K20" s="662"/>
      <c r="L20" s="662"/>
      <c r="M20" s="662"/>
      <c r="N20" s="662"/>
      <c r="O20" s="662"/>
      <c r="P20" s="662"/>
      <c r="Q20" s="663"/>
      <c r="R20" s="664">
        <v>1044</v>
      </c>
      <c r="S20" s="665"/>
      <c r="T20" s="665"/>
      <c r="U20" s="665"/>
      <c r="V20" s="665"/>
      <c r="W20" s="665"/>
      <c r="X20" s="665"/>
      <c r="Y20" s="666"/>
      <c r="Z20" s="691">
        <v>0</v>
      </c>
      <c r="AA20" s="691"/>
      <c r="AB20" s="691"/>
      <c r="AC20" s="691"/>
      <c r="AD20" s="692">
        <v>1044</v>
      </c>
      <c r="AE20" s="692"/>
      <c r="AF20" s="692"/>
      <c r="AG20" s="692"/>
      <c r="AH20" s="692"/>
      <c r="AI20" s="692"/>
      <c r="AJ20" s="692"/>
      <c r="AK20" s="692"/>
      <c r="AL20" s="667">
        <v>0</v>
      </c>
      <c r="AM20" s="668"/>
      <c r="AN20" s="668"/>
      <c r="AO20" s="693"/>
      <c r="AP20" s="661" t="s">
        <v>270</v>
      </c>
      <c r="AQ20" s="662"/>
      <c r="AR20" s="662"/>
      <c r="AS20" s="662"/>
      <c r="AT20" s="662"/>
      <c r="AU20" s="662"/>
      <c r="AV20" s="662"/>
      <c r="AW20" s="662"/>
      <c r="AX20" s="662"/>
      <c r="AY20" s="662"/>
      <c r="AZ20" s="662"/>
      <c r="BA20" s="662"/>
      <c r="BB20" s="662"/>
      <c r="BC20" s="662"/>
      <c r="BD20" s="662"/>
      <c r="BE20" s="662"/>
      <c r="BF20" s="663"/>
      <c r="BG20" s="664">
        <v>7347</v>
      </c>
      <c r="BH20" s="665"/>
      <c r="BI20" s="665"/>
      <c r="BJ20" s="665"/>
      <c r="BK20" s="665"/>
      <c r="BL20" s="665"/>
      <c r="BM20" s="665"/>
      <c r="BN20" s="666"/>
      <c r="BO20" s="691">
        <v>0.4</v>
      </c>
      <c r="BP20" s="691"/>
      <c r="BQ20" s="691"/>
      <c r="BR20" s="691"/>
      <c r="BS20" s="692" t="s">
        <v>126</v>
      </c>
      <c r="BT20" s="692"/>
      <c r="BU20" s="692"/>
      <c r="BV20" s="692"/>
      <c r="BW20" s="692"/>
      <c r="BX20" s="692"/>
      <c r="BY20" s="692"/>
      <c r="BZ20" s="692"/>
      <c r="CA20" s="692"/>
      <c r="CB20" s="750"/>
      <c r="CD20" s="698" t="s">
        <v>271</v>
      </c>
      <c r="CE20" s="699"/>
      <c r="CF20" s="699"/>
      <c r="CG20" s="699"/>
      <c r="CH20" s="699"/>
      <c r="CI20" s="699"/>
      <c r="CJ20" s="699"/>
      <c r="CK20" s="699"/>
      <c r="CL20" s="699"/>
      <c r="CM20" s="699"/>
      <c r="CN20" s="699"/>
      <c r="CO20" s="699"/>
      <c r="CP20" s="699"/>
      <c r="CQ20" s="700"/>
      <c r="CR20" s="664">
        <v>7746907</v>
      </c>
      <c r="CS20" s="665"/>
      <c r="CT20" s="665"/>
      <c r="CU20" s="665"/>
      <c r="CV20" s="665"/>
      <c r="CW20" s="665"/>
      <c r="CX20" s="665"/>
      <c r="CY20" s="666"/>
      <c r="CZ20" s="691">
        <v>100</v>
      </c>
      <c r="DA20" s="691"/>
      <c r="DB20" s="691"/>
      <c r="DC20" s="691"/>
      <c r="DD20" s="670">
        <v>889472</v>
      </c>
      <c r="DE20" s="665"/>
      <c r="DF20" s="665"/>
      <c r="DG20" s="665"/>
      <c r="DH20" s="665"/>
      <c r="DI20" s="665"/>
      <c r="DJ20" s="665"/>
      <c r="DK20" s="665"/>
      <c r="DL20" s="665"/>
      <c r="DM20" s="665"/>
      <c r="DN20" s="665"/>
      <c r="DO20" s="665"/>
      <c r="DP20" s="666"/>
      <c r="DQ20" s="670">
        <v>4983174</v>
      </c>
      <c r="DR20" s="665"/>
      <c r="DS20" s="665"/>
      <c r="DT20" s="665"/>
      <c r="DU20" s="665"/>
      <c r="DV20" s="665"/>
      <c r="DW20" s="665"/>
      <c r="DX20" s="665"/>
      <c r="DY20" s="665"/>
      <c r="DZ20" s="665"/>
      <c r="EA20" s="665"/>
      <c r="EB20" s="665"/>
      <c r="EC20" s="708"/>
    </row>
    <row r="21" spans="2:133" ht="11.25" customHeight="1" x14ac:dyDescent="0.2">
      <c r="B21" s="661" t="s">
        <v>272</v>
      </c>
      <c r="C21" s="662"/>
      <c r="D21" s="662"/>
      <c r="E21" s="662"/>
      <c r="F21" s="662"/>
      <c r="G21" s="662"/>
      <c r="H21" s="662"/>
      <c r="I21" s="662"/>
      <c r="J21" s="662"/>
      <c r="K21" s="662"/>
      <c r="L21" s="662"/>
      <c r="M21" s="662"/>
      <c r="N21" s="662"/>
      <c r="O21" s="662"/>
      <c r="P21" s="662"/>
      <c r="Q21" s="663"/>
      <c r="R21" s="664">
        <v>776</v>
      </c>
      <c r="S21" s="665"/>
      <c r="T21" s="665"/>
      <c r="U21" s="665"/>
      <c r="V21" s="665"/>
      <c r="W21" s="665"/>
      <c r="X21" s="665"/>
      <c r="Y21" s="666"/>
      <c r="Z21" s="691">
        <v>0</v>
      </c>
      <c r="AA21" s="691"/>
      <c r="AB21" s="691"/>
      <c r="AC21" s="691"/>
      <c r="AD21" s="692">
        <v>776</v>
      </c>
      <c r="AE21" s="692"/>
      <c r="AF21" s="692"/>
      <c r="AG21" s="692"/>
      <c r="AH21" s="692"/>
      <c r="AI21" s="692"/>
      <c r="AJ21" s="692"/>
      <c r="AK21" s="692"/>
      <c r="AL21" s="667">
        <v>0</v>
      </c>
      <c r="AM21" s="668"/>
      <c r="AN21" s="668"/>
      <c r="AO21" s="693"/>
      <c r="AP21" s="757" t="s">
        <v>273</v>
      </c>
      <c r="AQ21" s="764"/>
      <c r="AR21" s="764"/>
      <c r="AS21" s="764"/>
      <c r="AT21" s="764"/>
      <c r="AU21" s="764"/>
      <c r="AV21" s="764"/>
      <c r="AW21" s="764"/>
      <c r="AX21" s="764"/>
      <c r="AY21" s="764"/>
      <c r="AZ21" s="764"/>
      <c r="BA21" s="764"/>
      <c r="BB21" s="764"/>
      <c r="BC21" s="764"/>
      <c r="BD21" s="764"/>
      <c r="BE21" s="764"/>
      <c r="BF21" s="759"/>
      <c r="BG21" s="664">
        <v>7347</v>
      </c>
      <c r="BH21" s="665"/>
      <c r="BI21" s="665"/>
      <c r="BJ21" s="665"/>
      <c r="BK21" s="665"/>
      <c r="BL21" s="665"/>
      <c r="BM21" s="665"/>
      <c r="BN21" s="666"/>
      <c r="BO21" s="691">
        <v>0.4</v>
      </c>
      <c r="BP21" s="691"/>
      <c r="BQ21" s="691"/>
      <c r="BR21" s="691"/>
      <c r="BS21" s="692" t="s">
        <v>126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274</v>
      </c>
      <c r="C22" s="728"/>
      <c r="D22" s="728"/>
      <c r="E22" s="728"/>
      <c r="F22" s="728"/>
      <c r="G22" s="728"/>
      <c r="H22" s="728"/>
      <c r="I22" s="728"/>
      <c r="J22" s="728"/>
      <c r="K22" s="728"/>
      <c r="L22" s="728"/>
      <c r="M22" s="728"/>
      <c r="N22" s="728"/>
      <c r="O22" s="728"/>
      <c r="P22" s="728"/>
      <c r="Q22" s="729"/>
      <c r="R22" s="664">
        <v>21382</v>
      </c>
      <c r="S22" s="665"/>
      <c r="T22" s="665"/>
      <c r="U22" s="665"/>
      <c r="V22" s="665"/>
      <c r="W22" s="665"/>
      <c r="X22" s="665"/>
      <c r="Y22" s="666"/>
      <c r="Z22" s="691">
        <v>0.3</v>
      </c>
      <c r="AA22" s="691"/>
      <c r="AB22" s="691"/>
      <c r="AC22" s="691"/>
      <c r="AD22" s="692">
        <v>21382</v>
      </c>
      <c r="AE22" s="692"/>
      <c r="AF22" s="692"/>
      <c r="AG22" s="692"/>
      <c r="AH22" s="692"/>
      <c r="AI22" s="692"/>
      <c r="AJ22" s="692"/>
      <c r="AK22" s="692"/>
      <c r="AL22" s="667">
        <v>0.5</v>
      </c>
      <c r="AM22" s="668"/>
      <c r="AN22" s="668"/>
      <c r="AO22" s="693"/>
      <c r="AP22" s="757" t="s">
        <v>275</v>
      </c>
      <c r="AQ22" s="764"/>
      <c r="AR22" s="764"/>
      <c r="AS22" s="764"/>
      <c r="AT22" s="764"/>
      <c r="AU22" s="764"/>
      <c r="AV22" s="764"/>
      <c r="AW22" s="764"/>
      <c r="AX22" s="764"/>
      <c r="AY22" s="764"/>
      <c r="AZ22" s="764"/>
      <c r="BA22" s="764"/>
      <c r="BB22" s="764"/>
      <c r="BC22" s="764"/>
      <c r="BD22" s="764"/>
      <c r="BE22" s="764"/>
      <c r="BF22" s="759"/>
      <c r="BG22" s="664" t="s">
        <v>126</v>
      </c>
      <c r="BH22" s="665"/>
      <c r="BI22" s="665"/>
      <c r="BJ22" s="665"/>
      <c r="BK22" s="665"/>
      <c r="BL22" s="665"/>
      <c r="BM22" s="665"/>
      <c r="BN22" s="666"/>
      <c r="BO22" s="691" t="s">
        <v>126</v>
      </c>
      <c r="BP22" s="691"/>
      <c r="BQ22" s="691"/>
      <c r="BR22" s="691"/>
      <c r="BS22" s="692" t="s">
        <v>126</v>
      </c>
      <c r="BT22" s="692"/>
      <c r="BU22" s="692"/>
      <c r="BV22" s="692"/>
      <c r="BW22" s="692"/>
      <c r="BX22" s="692"/>
      <c r="BY22" s="692"/>
      <c r="BZ22" s="692"/>
      <c r="CA22" s="692"/>
      <c r="CB22" s="750"/>
      <c r="CD22" s="766" t="s">
        <v>276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277</v>
      </c>
      <c r="C23" s="662"/>
      <c r="D23" s="662"/>
      <c r="E23" s="662"/>
      <c r="F23" s="662"/>
      <c r="G23" s="662"/>
      <c r="H23" s="662"/>
      <c r="I23" s="662"/>
      <c r="J23" s="662"/>
      <c r="K23" s="662"/>
      <c r="L23" s="662"/>
      <c r="M23" s="662"/>
      <c r="N23" s="662"/>
      <c r="O23" s="662"/>
      <c r="P23" s="662"/>
      <c r="Q23" s="663"/>
      <c r="R23" s="664">
        <v>2245336</v>
      </c>
      <c r="S23" s="665"/>
      <c r="T23" s="665"/>
      <c r="U23" s="665"/>
      <c r="V23" s="665"/>
      <c r="W23" s="665"/>
      <c r="X23" s="665"/>
      <c r="Y23" s="666"/>
      <c r="Z23" s="691">
        <v>27.3</v>
      </c>
      <c r="AA23" s="691"/>
      <c r="AB23" s="691"/>
      <c r="AC23" s="691"/>
      <c r="AD23" s="692">
        <v>1992263</v>
      </c>
      <c r="AE23" s="692"/>
      <c r="AF23" s="692"/>
      <c r="AG23" s="692"/>
      <c r="AH23" s="692"/>
      <c r="AI23" s="692"/>
      <c r="AJ23" s="692"/>
      <c r="AK23" s="692"/>
      <c r="AL23" s="667">
        <v>45.1</v>
      </c>
      <c r="AM23" s="668"/>
      <c r="AN23" s="668"/>
      <c r="AO23" s="693"/>
      <c r="AP23" s="757" t="s">
        <v>278</v>
      </c>
      <c r="AQ23" s="764"/>
      <c r="AR23" s="764"/>
      <c r="AS23" s="764"/>
      <c r="AT23" s="764"/>
      <c r="AU23" s="764"/>
      <c r="AV23" s="764"/>
      <c r="AW23" s="764"/>
      <c r="AX23" s="764"/>
      <c r="AY23" s="764"/>
      <c r="AZ23" s="764"/>
      <c r="BA23" s="764"/>
      <c r="BB23" s="764"/>
      <c r="BC23" s="764"/>
      <c r="BD23" s="764"/>
      <c r="BE23" s="764"/>
      <c r="BF23" s="759"/>
      <c r="BG23" s="664" t="s">
        <v>126</v>
      </c>
      <c r="BH23" s="665"/>
      <c r="BI23" s="665"/>
      <c r="BJ23" s="665"/>
      <c r="BK23" s="665"/>
      <c r="BL23" s="665"/>
      <c r="BM23" s="665"/>
      <c r="BN23" s="666"/>
      <c r="BO23" s="691" t="s">
        <v>126</v>
      </c>
      <c r="BP23" s="691"/>
      <c r="BQ23" s="691"/>
      <c r="BR23" s="691"/>
      <c r="BS23" s="692" t="s">
        <v>126</v>
      </c>
      <c r="BT23" s="692"/>
      <c r="BU23" s="692"/>
      <c r="BV23" s="692"/>
      <c r="BW23" s="692"/>
      <c r="BX23" s="692"/>
      <c r="BY23" s="692"/>
      <c r="BZ23" s="692"/>
      <c r="CA23" s="692"/>
      <c r="CB23" s="750"/>
      <c r="CD23" s="766" t="s">
        <v>218</v>
      </c>
      <c r="CE23" s="767"/>
      <c r="CF23" s="767"/>
      <c r="CG23" s="767"/>
      <c r="CH23" s="767"/>
      <c r="CI23" s="767"/>
      <c r="CJ23" s="767"/>
      <c r="CK23" s="767"/>
      <c r="CL23" s="767"/>
      <c r="CM23" s="767"/>
      <c r="CN23" s="767"/>
      <c r="CO23" s="767"/>
      <c r="CP23" s="767"/>
      <c r="CQ23" s="768"/>
      <c r="CR23" s="766" t="s">
        <v>279</v>
      </c>
      <c r="CS23" s="767"/>
      <c r="CT23" s="767"/>
      <c r="CU23" s="767"/>
      <c r="CV23" s="767"/>
      <c r="CW23" s="767"/>
      <c r="CX23" s="767"/>
      <c r="CY23" s="768"/>
      <c r="CZ23" s="766" t="s">
        <v>280</v>
      </c>
      <c r="DA23" s="767"/>
      <c r="DB23" s="767"/>
      <c r="DC23" s="768"/>
      <c r="DD23" s="766" t="s">
        <v>281</v>
      </c>
      <c r="DE23" s="767"/>
      <c r="DF23" s="767"/>
      <c r="DG23" s="767"/>
      <c r="DH23" s="767"/>
      <c r="DI23" s="767"/>
      <c r="DJ23" s="767"/>
      <c r="DK23" s="768"/>
      <c r="DL23" s="775" t="s">
        <v>282</v>
      </c>
      <c r="DM23" s="776"/>
      <c r="DN23" s="776"/>
      <c r="DO23" s="776"/>
      <c r="DP23" s="776"/>
      <c r="DQ23" s="776"/>
      <c r="DR23" s="776"/>
      <c r="DS23" s="776"/>
      <c r="DT23" s="776"/>
      <c r="DU23" s="776"/>
      <c r="DV23" s="777"/>
      <c r="DW23" s="766" t="s">
        <v>283</v>
      </c>
      <c r="DX23" s="767"/>
      <c r="DY23" s="767"/>
      <c r="DZ23" s="767"/>
      <c r="EA23" s="767"/>
      <c r="EB23" s="767"/>
      <c r="EC23" s="768"/>
    </row>
    <row r="24" spans="2:133" ht="11.25" customHeight="1" x14ac:dyDescent="0.2">
      <c r="B24" s="661" t="s">
        <v>284</v>
      </c>
      <c r="C24" s="662"/>
      <c r="D24" s="662"/>
      <c r="E24" s="662"/>
      <c r="F24" s="662"/>
      <c r="G24" s="662"/>
      <c r="H24" s="662"/>
      <c r="I24" s="662"/>
      <c r="J24" s="662"/>
      <c r="K24" s="662"/>
      <c r="L24" s="662"/>
      <c r="M24" s="662"/>
      <c r="N24" s="662"/>
      <c r="O24" s="662"/>
      <c r="P24" s="662"/>
      <c r="Q24" s="663"/>
      <c r="R24" s="664">
        <v>1992263</v>
      </c>
      <c r="S24" s="665"/>
      <c r="T24" s="665"/>
      <c r="U24" s="665"/>
      <c r="V24" s="665"/>
      <c r="W24" s="665"/>
      <c r="X24" s="665"/>
      <c r="Y24" s="666"/>
      <c r="Z24" s="691">
        <v>24.2</v>
      </c>
      <c r="AA24" s="691"/>
      <c r="AB24" s="691"/>
      <c r="AC24" s="691"/>
      <c r="AD24" s="692">
        <v>1992263</v>
      </c>
      <c r="AE24" s="692"/>
      <c r="AF24" s="692"/>
      <c r="AG24" s="692"/>
      <c r="AH24" s="692"/>
      <c r="AI24" s="692"/>
      <c r="AJ24" s="692"/>
      <c r="AK24" s="692"/>
      <c r="AL24" s="667">
        <v>45.1</v>
      </c>
      <c r="AM24" s="668"/>
      <c r="AN24" s="668"/>
      <c r="AO24" s="693"/>
      <c r="AP24" s="757" t="s">
        <v>285</v>
      </c>
      <c r="AQ24" s="764"/>
      <c r="AR24" s="764"/>
      <c r="AS24" s="764"/>
      <c r="AT24" s="764"/>
      <c r="AU24" s="764"/>
      <c r="AV24" s="764"/>
      <c r="AW24" s="764"/>
      <c r="AX24" s="764"/>
      <c r="AY24" s="764"/>
      <c r="AZ24" s="764"/>
      <c r="BA24" s="764"/>
      <c r="BB24" s="764"/>
      <c r="BC24" s="764"/>
      <c r="BD24" s="764"/>
      <c r="BE24" s="764"/>
      <c r="BF24" s="759"/>
      <c r="BG24" s="664" t="s">
        <v>126</v>
      </c>
      <c r="BH24" s="665"/>
      <c r="BI24" s="665"/>
      <c r="BJ24" s="665"/>
      <c r="BK24" s="665"/>
      <c r="BL24" s="665"/>
      <c r="BM24" s="665"/>
      <c r="BN24" s="666"/>
      <c r="BO24" s="691" t="s">
        <v>126</v>
      </c>
      <c r="BP24" s="691"/>
      <c r="BQ24" s="691"/>
      <c r="BR24" s="691"/>
      <c r="BS24" s="692" t="s">
        <v>126</v>
      </c>
      <c r="BT24" s="692"/>
      <c r="BU24" s="692"/>
      <c r="BV24" s="692"/>
      <c r="BW24" s="692"/>
      <c r="BX24" s="692"/>
      <c r="BY24" s="692"/>
      <c r="BZ24" s="692"/>
      <c r="CA24" s="692"/>
      <c r="CB24" s="750"/>
      <c r="CD24" s="720" t="s">
        <v>286</v>
      </c>
      <c r="CE24" s="721"/>
      <c r="CF24" s="721"/>
      <c r="CG24" s="721"/>
      <c r="CH24" s="721"/>
      <c r="CI24" s="721"/>
      <c r="CJ24" s="721"/>
      <c r="CK24" s="721"/>
      <c r="CL24" s="721"/>
      <c r="CM24" s="721"/>
      <c r="CN24" s="721"/>
      <c r="CO24" s="721"/>
      <c r="CP24" s="721"/>
      <c r="CQ24" s="722"/>
      <c r="CR24" s="717">
        <v>3194221</v>
      </c>
      <c r="CS24" s="718"/>
      <c r="CT24" s="718"/>
      <c r="CU24" s="718"/>
      <c r="CV24" s="718"/>
      <c r="CW24" s="718"/>
      <c r="CX24" s="718"/>
      <c r="CY24" s="761"/>
      <c r="CZ24" s="762">
        <v>41.2</v>
      </c>
      <c r="DA24" s="737"/>
      <c r="DB24" s="737"/>
      <c r="DC24" s="765"/>
      <c r="DD24" s="760">
        <v>2145251</v>
      </c>
      <c r="DE24" s="718"/>
      <c r="DF24" s="718"/>
      <c r="DG24" s="718"/>
      <c r="DH24" s="718"/>
      <c r="DI24" s="718"/>
      <c r="DJ24" s="718"/>
      <c r="DK24" s="761"/>
      <c r="DL24" s="760">
        <v>2063392</v>
      </c>
      <c r="DM24" s="718"/>
      <c r="DN24" s="718"/>
      <c r="DO24" s="718"/>
      <c r="DP24" s="718"/>
      <c r="DQ24" s="718"/>
      <c r="DR24" s="718"/>
      <c r="DS24" s="718"/>
      <c r="DT24" s="718"/>
      <c r="DU24" s="718"/>
      <c r="DV24" s="761"/>
      <c r="DW24" s="762">
        <v>44.5</v>
      </c>
      <c r="DX24" s="737"/>
      <c r="DY24" s="737"/>
      <c r="DZ24" s="737"/>
      <c r="EA24" s="737"/>
      <c r="EB24" s="737"/>
      <c r="EC24" s="763"/>
    </row>
    <row r="25" spans="2:133" ht="11.25" customHeight="1" x14ac:dyDescent="0.2">
      <c r="B25" s="661" t="s">
        <v>287</v>
      </c>
      <c r="C25" s="662"/>
      <c r="D25" s="662"/>
      <c r="E25" s="662"/>
      <c r="F25" s="662"/>
      <c r="G25" s="662"/>
      <c r="H25" s="662"/>
      <c r="I25" s="662"/>
      <c r="J25" s="662"/>
      <c r="K25" s="662"/>
      <c r="L25" s="662"/>
      <c r="M25" s="662"/>
      <c r="N25" s="662"/>
      <c r="O25" s="662"/>
      <c r="P25" s="662"/>
      <c r="Q25" s="663"/>
      <c r="R25" s="664">
        <v>127953</v>
      </c>
      <c r="S25" s="665"/>
      <c r="T25" s="665"/>
      <c r="U25" s="665"/>
      <c r="V25" s="665"/>
      <c r="W25" s="665"/>
      <c r="X25" s="665"/>
      <c r="Y25" s="666"/>
      <c r="Z25" s="691">
        <v>1.6</v>
      </c>
      <c r="AA25" s="691"/>
      <c r="AB25" s="691"/>
      <c r="AC25" s="691"/>
      <c r="AD25" s="692" t="s">
        <v>126</v>
      </c>
      <c r="AE25" s="692"/>
      <c r="AF25" s="692"/>
      <c r="AG25" s="692"/>
      <c r="AH25" s="692"/>
      <c r="AI25" s="692"/>
      <c r="AJ25" s="692"/>
      <c r="AK25" s="692"/>
      <c r="AL25" s="667" t="s">
        <v>126</v>
      </c>
      <c r="AM25" s="668"/>
      <c r="AN25" s="668"/>
      <c r="AO25" s="693"/>
      <c r="AP25" s="757" t="s">
        <v>288</v>
      </c>
      <c r="AQ25" s="764"/>
      <c r="AR25" s="764"/>
      <c r="AS25" s="764"/>
      <c r="AT25" s="764"/>
      <c r="AU25" s="764"/>
      <c r="AV25" s="764"/>
      <c r="AW25" s="764"/>
      <c r="AX25" s="764"/>
      <c r="AY25" s="764"/>
      <c r="AZ25" s="764"/>
      <c r="BA25" s="764"/>
      <c r="BB25" s="764"/>
      <c r="BC25" s="764"/>
      <c r="BD25" s="764"/>
      <c r="BE25" s="764"/>
      <c r="BF25" s="759"/>
      <c r="BG25" s="664" t="s">
        <v>126</v>
      </c>
      <c r="BH25" s="665"/>
      <c r="BI25" s="665"/>
      <c r="BJ25" s="665"/>
      <c r="BK25" s="665"/>
      <c r="BL25" s="665"/>
      <c r="BM25" s="665"/>
      <c r="BN25" s="666"/>
      <c r="BO25" s="691" t="s">
        <v>126</v>
      </c>
      <c r="BP25" s="691"/>
      <c r="BQ25" s="691"/>
      <c r="BR25" s="691"/>
      <c r="BS25" s="692" t="s">
        <v>126</v>
      </c>
      <c r="BT25" s="692"/>
      <c r="BU25" s="692"/>
      <c r="BV25" s="692"/>
      <c r="BW25" s="692"/>
      <c r="BX25" s="692"/>
      <c r="BY25" s="692"/>
      <c r="BZ25" s="692"/>
      <c r="CA25" s="692"/>
      <c r="CB25" s="750"/>
      <c r="CD25" s="698" t="s">
        <v>289</v>
      </c>
      <c r="CE25" s="699"/>
      <c r="CF25" s="699"/>
      <c r="CG25" s="699"/>
      <c r="CH25" s="699"/>
      <c r="CI25" s="699"/>
      <c r="CJ25" s="699"/>
      <c r="CK25" s="699"/>
      <c r="CL25" s="699"/>
      <c r="CM25" s="699"/>
      <c r="CN25" s="699"/>
      <c r="CO25" s="699"/>
      <c r="CP25" s="699"/>
      <c r="CQ25" s="700"/>
      <c r="CR25" s="664">
        <v>1126779</v>
      </c>
      <c r="CS25" s="675"/>
      <c r="CT25" s="675"/>
      <c r="CU25" s="675"/>
      <c r="CV25" s="675"/>
      <c r="CW25" s="675"/>
      <c r="CX25" s="675"/>
      <c r="CY25" s="676"/>
      <c r="CZ25" s="667">
        <v>14.5</v>
      </c>
      <c r="DA25" s="677"/>
      <c r="DB25" s="677"/>
      <c r="DC25" s="678"/>
      <c r="DD25" s="670">
        <v>1005241</v>
      </c>
      <c r="DE25" s="675"/>
      <c r="DF25" s="675"/>
      <c r="DG25" s="675"/>
      <c r="DH25" s="675"/>
      <c r="DI25" s="675"/>
      <c r="DJ25" s="675"/>
      <c r="DK25" s="676"/>
      <c r="DL25" s="670">
        <v>924941</v>
      </c>
      <c r="DM25" s="675"/>
      <c r="DN25" s="675"/>
      <c r="DO25" s="675"/>
      <c r="DP25" s="675"/>
      <c r="DQ25" s="675"/>
      <c r="DR25" s="675"/>
      <c r="DS25" s="675"/>
      <c r="DT25" s="675"/>
      <c r="DU25" s="675"/>
      <c r="DV25" s="676"/>
      <c r="DW25" s="667">
        <v>20</v>
      </c>
      <c r="DX25" s="677"/>
      <c r="DY25" s="677"/>
      <c r="DZ25" s="677"/>
      <c r="EA25" s="677"/>
      <c r="EB25" s="677"/>
      <c r="EC25" s="709"/>
    </row>
    <row r="26" spans="2:133" ht="11.25" customHeight="1" x14ac:dyDescent="0.2">
      <c r="B26" s="661" t="s">
        <v>290</v>
      </c>
      <c r="C26" s="662"/>
      <c r="D26" s="662"/>
      <c r="E26" s="662"/>
      <c r="F26" s="662"/>
      <c r="G26" s="662"/>
      <c r="H26" s="662"/>
      <c r="I26" s="662"/>
      <c r="J26" s="662"/>
      <c r="K26" s="662"/>
      <c r="L26" s="662"/>
      <c r="M26" s="662"/>
      <c r="N26" s="662"/>
      <c r="O26" s="662"/>
      <c r="P26" s="662"/>
      <c r="Q26" s="663"/>
      <c r="R26" s="664">
        <v>125120</v>
      </c>
      <c r="S26" s="665"/>
      <c r="T26" s="665"/>
      <c r="U26" s="665"/>
      <c r="V26" s="665"/>
      <c r="W26" s="665"/>
      <c r="X26" s="665"/>
      <c r="Y26" s="666"/>
      <c r="Z26" s="691">
        <v>1.5</v>
      </c>
      <c r="AA26" s="691"/>
      <c r="AB26" s="691"/>
      <c r="AC26" s="691"/>
      <c r="AD26" s="692" t="s">
        <v>126</v>
      </c>
      <c r="AE26" s="692"/>
      <c r="AF26" s="692"/>
      <c r="AG26" s="692"/>
      <c r="AH26" s="692"/>
      <c r="AI26" s="692"/>
      <c r="AJ26" s="692"/>
      <c r="AK26" s="692"/>
      <c r="AL26" s="667" t="s">
        <v>126</v>
      </c>
      <c r="AM26" s="668"/>
      <c r="AN26" s="668"/>
      <c r="AO26" s="693"/>
      <c r="AP26" s="757" t="s">
        <v>291</v>
      </c>
      <c r="AQ26" s="758"/>
      <c r="AR26" s="758"/>
      <c r="AS26" s="758"/>
      <c r="AT26" s="758"/>
      <c r="AU26" s="758"/>
      <c r="AV26" s="758"/>
      <c r="AW26" s="758"/>
      <c r="AX26" s="758"/>
      <c r="AY26" s="758"/>
      <c r="AZ26" s="758"/>
      <c r="BA26" s="758"/>
      <c r="BB26" s="758"/>
      <c r="BC26" s="758"/>
      <c r="BD26" s="758"/>
      <c r="BE26" s="758"/>
      <c r="BF26" s="759"/>
      <c r="BG26" s="664" t="s">
        <v>126</v>
      </c>
      <c r="BH26" s="665"/>
      <c r="BI26" s="665"/>
      <c r="BJ26" s="665"/>
      <c r="BK26" s="665"/>
      <c r="BL26" s="665"/>
      <c r="BM26" s="665"/>
      <c r="BN26" s="666"/>
      <c r="BO26" s="691" t="s">
        <v>126</v>
      </c>
      <c r="BP26" s="691"/>
      <c r="BQ26" s="691"/>
      <c r="BR26" s="691"/>
      <c r="BS26" s="692" t="s">
        <v>126</v>
      </c>
      <c r="BT26" s="692"/>
      <c r="BU26" s="692"/>
      <c r="BV26" s="692"/>
      <c r="BW26" s="692"/>
      <c r="BX26" s="692"/>
      <c r="BY26" s="692"/>
      <c r="BZ26" s="692"/>
      <c r="CA26" s="692"/>
      <c r="CB26" s="750"/>
      <c r="CD26" s="698" t="s">
        <v>292</v>
      </c>
      <c r="CE26" s="699"/>
      <c r="CF26" s="699"/>
      <c r="CG26" s="699"/>
      <c r="CH26" s="699"/>
      <c r="CI26" s="699"/>
      <c r="CJ26" s="699"/>
      <c r="CK26" s="699"/>
      <c r="CL26" s="699"/>
      <c r="CM26" s="699"/>
      <c r="CN26" s="699"/>
      <c r="CO26" s="699"/>
      <c r="CP26" s="699"/>
      <c r="CQ26" s="700"/>
      <c r="CR26" s="664">
        <v>611399</v>
      </c>
      <c r="CS26" s="665"/>
      <c r="CT26" s="665"/>
      <c r="CU26" s="665"/>
      <c r="CV26" s="665"/>
      <c r="CW26" s="665"/>
      <c r="CX26" s="665"/>
      <c r="CY26" s="666"/>
      <c r="CZ26" s="667">
        <v>7.9</v>
      </c>
      <c r="DA26" s="677"/>
      <c r="DB26" s="677"/>
      <c r="DC26" s="678"/>
      <c r="DD26" s="670">
        <v>567202</v>
      </c>
      <c r="DE26" s="665"/>
      <c r="DF26" s="665"/>
      <c r="DG26" s="665"/>
      <c r="DH26" s="665"/>
      <c r="DI26" s="665"/>
      <c r="DJ26" s="665"/>
      <c r="DK26" s="666"/>
      <c r="DL26" s="670" t="s">
        <v>126</v>
      </c>
      <c r="DM26" s="665"/>
      <c r="DN26" s="665"/>
      <c r="DO26" s="665"/>
      <c r="DP26" s="665"/>
      <c r="DQ26" s="665"/>
      <c r="DR26" s="665"/>
      <c r="DS26" s="665"/>
      <c r="DT26" s="665"/>
      <c r="DU26" s="665"/>
      <c r="DV26" s="666"/>
      <c r="DW26" s="667" t="s">
        <v>126</v>
      </c>
      <c r="DX26" s="677"/>
      <c r="DY26" s="677"/>
      <c r="DZ26" s="677"/>
      <c r="EA26" s="677"/>
      <c r="EB26" s="677"/>
      <c r="EC26" s="709"/>
    </row>
    <row r="27" spans="2:133" ht="11.25" customHeight="1" x14ac:dyDescent="0.2">
      <c r="B27" s="661" t="s">
        <v>293</v>
      </c>
      <c r="C27" s="662"/>
      <c r="D27" s="662"/>
      <c r="E27" s="662"/>
      <c r="F27" s="662"/>
      <c r="G27" s="662"/>
      <c r="H27" s="662"/>
      <c r="I27" s="662"/>
      <c r="J27" s="662"/>
      <c r="K27" s="662"/>
      <c r="L27" s="662"/>
      <c r="M27" s="662"/>
      <c r="N27" s="662"/>
      <c r="O27" s="662"/>
      <c r="P27" s="662"/>
      <c r="Q27" s="663"/>
      <c r="R27" s="664">
        <v>4662863</v>
      </c>
      <c r="S27" s="665"/>
      <c r="T27" s="665"/>
      <c r="U27" s="665"/>
      <c r="V27" s="665"/>
      <c r="W27" s="665"/>
      <c r="X27" s="665"/>
      <c r="Y27" s="666"/>
      <c r="Z27" s="691">
        <v>56.6</v>
      </c>
      <c r="AA27" s="691"/>
      <c r="AB27" s="691"/>
      <c r="AC27" s="691"/>
      <c r="AD27" s="692">
        <v>4409790</v>
      </c>
      <c r="AE27" s="692"/>
      <c r="AF27" s="692"/>
      <c r="AG27" s="692"/>
      <c r="AH27" s="692"/>
      <c r="AI27" s="692"/>
      <c r="AJ27" s="692"/>
      <c r="AK27" s="692"/>
      <c r="AL27" s="667">
        <v>99.800003051757813</v>
      </c>
      <c r="AM27" s="668"/>
      <c r="AN27" s="668"/>
      <c r="AO27" s="693"/>
      <c r="AP27" s="661" t="s">
        <v>294</v>
      </c>
      <c r="AQ27" s="662"/>
      <c r="AR27" s="662"/>
      <c r="AS27" s="662"/>
      <c r="AT27" s="662"/>
      <c r="AU27" s="662"/>
      <c r="AV27" s="662"/>
      <c r="AW27" s="662"/>
      <c r="AX27" s="662"/>
      <c r="AY27" s="662"/>
      <c r="AZ27" s="662"/>
      <c r="BA27" s="662"/>
      <c r="BB27" s="662"/>
      <c r="BC27" s="662"/>
      <c r="BD27" s="662"/>
      <c r="BE27" s="662"/>
      <c r="BF27" s="663"/>
      <c r="BG27" s="664">
        <v>1889099</v>
      </c>
      <c r="BH27" s="665"/>
      <c r="BI27" s="665"/>
      <c r="BJ27" s="665"/>
      <c r="BK27" s="665"/>
      <c r="BL27" s="665"/>
      <c r="BM27" s="665"/>
      <c r="BN27" s="666"/>
      <c r="BO27" s="691">
        <v>100</v>
      </c>
      <c r="BP27" s="691"/>
      <c r="BQ27" s="691"/>
      <c r="BR27" s="691"/>
      <c r="BS27" s="692" t="s">
        <v>126</v>
      </c>
      <c r="BT27" s="692"/>
      <c r="BU27" s="692"/>
      <c r="BV27" s="692"/>
      <c r="BW27" s="692"/>
      <c r="BX27" s="692"/>
      <c r="BY27" s="692"/>
      <c r="BZ27" s="692"/>
      <c r="CA27" s="692"/>
      <c r="CB27" s="750"/>
      <c r="CD27" s="698" t="s">
        <v>295</v>
      </c>
      <c r="CE27" s="699"/>
      <c r="CF27" s="699"/>
      <c r="CG27" s="699"/>
      <c r="CH27" s="699"/>
      <c r="CI27" s="699"/>
      <c r="CJ27" s="699"/>
      <c r="CK27" s="699"/>
      <c r="CL27" s="699"/>
      <c r="CM27" s="699"/>
      <c r="CN27" s="699"/>
      <c r="CO27" s="699"/>
      <c r="CP27" s="699"/>
      <c r="CQ27" s="700"/>
      <c r="CR27" s="664">
        <v>1149499</v>
      </c>
      <c r="CS27" s="675"/>
      <c r="CT27" s="675"/>
      <c r="CU27" s="675"/>
      <c r="CV27" s="675"/>
      <c r="CW27" s="675"/>
      <c r="CX27" s="675"/>
      <c r="CY27" s="676"/>
      <c r="CZ27" s="667">
        <v>14.8</v>
      </c>
      <c r="DA27" s="677"/>
      <c r="DB27" s="677"/>
      <c r="DC27" s="678"/>
      <c r="DD27" s="670">
        <v>225576</v>
      </c>
      <c r="DE27" s="675"/>
      <c r="DF27" s="675"/>
      <c r="DG27" s="675"/>
      <c r="DH27" s="675"/>
      <c r="DI27" s="675"/>
      <c r="DJ27" s="675"/>
      <c r="DK27" s="676"/>
      <c r="DL27" s="670">
        <v>224017</v>
      </c>
      <c r="DM27" s="675"/>
      <c r="DN27" s="675"/>
      <c r="DO27" s="675"/>
      <c r="DP27" s="675"/>
      <c r="DQ27" s="675"/>
      <c r="DR27" s="675"/>
      <c r="DS27" s="675"/>
      <c r="DT27" s="675"/>
      <c r="DU27" s="675"/>
      <c r="DV27" s="676"/>
      <c r="DW27" s="667">
        <v>4.8</v>
      </c>
      <c r="DX27" s="677"/>
      <c r="DY27" s="677"/>
      <c r="DZ27" s="677"/>
      <c r="EA27" s="677"/>
      <c r="EB27" s="677"/>
      <c r="EC27" s="709"/>
    </row>
    <row r="28" spans="2:133" ht="11.25" customHeight="1" x14ac:dyDescent="0.2">
      <c r="B28" s="661" t="s">
        <v>296</v>
      </c>
      <c r="C28" s="662"/>
      <c r="D28" s="662"/>
      <c r="E28" s="662"/>
      <c r="F28" s="662"/>
      <c r="G28" s="662"/>
      <c r="H28" s="662"/>
      <c r="I28" s="662"/>
      <c r="J28" s="662"/>
      <c r="K28" s="662"/>
      <c r="L28" s="662"/>
      <c r="M28" s="662"/>
      <c r="N28" s="662"/>
      <c r="O28" s="662"/>
      <c r="P28" s="662"/>
      <c r="Q28" s="663"/>
      <c r="R28" s="664">
        <v>1074</v>
      </c>
      <c r="S28" s="665"/>
      <c r="T28" s="665"/>
      <c r="U28" s="665"/>
      <c r="V28" s="665"/>
      <c r="W28" s="665"/>
      <c r="X28" s="665"/>
      <c r="Y28" s="666"/>
      <c r="Z28" s="691">
        <v>0</v>
      </c>
      <c r="AA28" s="691"/>
      <c r="AB28" s="691"/>
      <c r="AC28" s="691"/>
      <c r="AD28" s="692">
        <v>1074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297</v>
      </c>
      <c r="CE28" s="699"/>
      <c r="CF28" s="699"/>
      <c r="CG28" s="699"/>
      <c r="CH28" s="699"/>
      <c r="CI28" s="699"/>
      <c r="CJ28" s="699"/>
      <c r="CK28" s="699"/>
      <c r="CL28" s="699"/>
      <c r="CM28" s="699"/>
      <c r="CN28" s="699"/>
      <c r="CO28" s="699"/>
      <c r="CP28" s="699"/>
      <c r="CQ28" s="700"/>
      <c r="CR28" s="664">
        <v>917943</v>
      </c>
      <c r="CS28" s="665"/>
      <c r="CT28" s="665"/>
      <c r="CU28" s="665"/>
      <c r="CV28" s="665"/>
      <c r="CW28" s="665"/>
      <c r="CX28" s="665"/>
      <c r="CY28" s="666"/>
      <c r="CZ28" s="667">
        <v>11.8</v>
      </c>
      <c r="DA28" s="677"/>
      <c r="DB28" s="677"/>
      <c r="DC28" s="678"/>
      <c r="DD28" s="670">
        <v>914434</v>
      </c>
      <c r="DE28" s="665"/>
      <c r="DF28" s="665"/>
      <c r="DG28" s="665"/>
      <c r="DH28" s="665"/>
      <c r="DI28" s="665"/>
      <c r="DJ28" s="665"/>
      <c r="DK28" s="666"/>
      <c r="DL28" s="670">
        <v>914434</v>
      </c>
      <c r="DM28" s="665"/>
      <c r="DN28" s="665"/>
      <c r="DO28" s="665"/>
      <c r="DP28" s="665"/>
      <c r="DQ28" s="665"/>
      <c r="DR28" s="665"/>
      <c r="DS28" s="665"/>
      <c r="DT28" s="665"/>
      <c r="DU28" s="665"/>
      <c r="DV28" s="666"/>
      <c r="DW28" s="667">
        <v>19.7</v>
      </c>
      <c r="DX28" s="677"/>
      <c r="DY28" s="677"/>
      <c r="DZ28" s="677"/>
      <c r="EA28" s="677"/>
      <c r="EB28" s="677"/>
      <c r="EC28" s="709"/>
    </row>
    <row r="29" spans="2:133" ht="11.25" customHeight="1" x14ac:dyDescent="0.2">
      <c r="B29" s="661" t="s">
        <v>298</v>
      </c>
      <c r="C29" s="662"/>
      <c r="D29" s="662"/>
      <c r="E29" s="662"/>
      <c r="F29" s="662"/>
      <c r="G29" s="662"/>
      <c r="H29" s="662"/>
      <c r="I29" s="662"/>
      <c r="J29" s="662"/>
      <c r="K29" s="662"/>
      <c r="L29" s="662"/>
      <c r="M29" s="662"/>
      <c r="N29" s="662"/>
      <c r="O29" s="662"/>
      <c r="P29" s="662"/>
      <c r="Q29" s="663"/>
      <c r="R29" s="664">
        <v>56019</v>
      </c>
      <c r="S29" s="665"/>
      <c r="T29" s="665"/>
      <c r="U29" s="665"/>
      <c r="V29" s="665"/>
      <c r="W29" s="665"/>
      <c r="X29" s="665"/>
      <c r="Y29" s="666"/>
      <c r="Z29" s="691">
        <v>0.7</v>
      </c>
      <c r="AA29" s="691"/>
      <c r="AB29" s="691"/>
      <c r="AC29" s="691"/>
      <c r="AD29" s="692" t="s">
        <v>126</v>
      </c>
      <c r="AE29" s="692"/>
      <c r="AF29" s="692"/>
      <c r="AG29" s="692"/>
      <c r="AH29" s="692"/>
      <c r="AI29" s="692"/>
      <c r="AJ29" s="692"/>
      <c r="AK29" s="692"/>
      <c r="AL29" s="667" t="s">
        <v>126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299</v>
      </c>
      <c r="CE29" s="752"/>
      <c r="CF29" s="698" t="s">
        <v>69</v>
      </c>
      <c r="CG29" s="699"/>
      <c r="CH29" s="699"/>
      <c r="CI29" s="699"/>
      <c r="CJ29" s="699"/>
      <c r="CK29" s="699"/>
      <c r="CL29" s="699"/>
      <c r="CM29" s="699"/>
      <c r="CN29" s="699"/>
      <c r="CO29" s="699"/>
      <c r="CP29" s="699"/>
      <c r="CQ29" s="700"/>
      <c r="CR29" s="664">
        <v>917929</v>
      </c>
      <c r="CS29" s="675"/>
      <c r="CT29" s="675"/>
      <c r="CU29" s="675"/>
      <c r="CV29" s="675"/>
      <c r="CW29" s="675"/>
      <c r="CX29" s="675"/>
      <c r="CY29" s="676"/>
      <c r="CZ29" s="667">
        <v>11.8</v>
      </c>
      <c r="DA29" s="677"/>
      <c r="DB29" s="677"/>
      <c r="DC29" s="678"/>
      <c r="DD29" s="670">
        <v>914420</v>
      </c>
      <c r="DE29" s="675"/>
      <c r="DF29" s="675"/>
      <c r="DG29" s="675"/>
      <c r="DH29" s="675"/>
      <c r="DI29" s="675"/>
      <c r="DJ29" s="675"/>
      <c r="DK29" s="676"/>
      <c r="DL29" s="670">
        <v>914420</v>
      </c>
      <c r="DM29" s="675"/>
      <c r="DN29" s="675"/>
      <c r="DO29" s="675"/>
      <c r="DP29" s="675"/>
      <c r="DQ29" s="675"/>
      <c r="DR29" s="675"/>
      <c r="DS29" s="675"/>
      <c r="DT29" s="675"/>
      <c r="DU29" s="675"/>
      <c r="DV29" s="676"/>
      <c r="DW29" s="667">
        <v>19.7</v>
      </c>
      <c r="DX29" s="677"/>
      <c r="DY29" s="677"/>
      <c r="DZ29" s="677"/>
      <c r="EA29" s="677"/>
      <c r="EB29" s="677"/>
      <c r="EC29" s="709"/>
    </row>
    <row r="30" spans="2:133" ht="11.25" customHeight="1" x14ac:dyDescent="0.2">
      <c r="B30" s="661" t="s">
        <v>300</v>
      </c>
      <c r="C30" s="662"/>
      <c r="D30" s="662"/>
      <c r="E30" s="662"/>
      <c r="F30" s="662"/>
      <c r="G30" s="662"/>
      <c r="H30" s="662"/>
      <c r="I30" s="662"/>
      <c r="J30" s="662"/>
      <c r="K30" s="662"/>
      <c r="L30" s="662"/>
      <c r="M30" s="662"/>
      <c r="N30" s="662"/>
      <c r="O30" s="662"/>
      <c r="P30" s="662"/>
      <c r="Q30" s="663"/>
      <c r="R30" s="664">
        <v>44550</v>
      </c>
      <c r="S30" s="665"/>
      <c r="T30" s="665"/>
      <c r="U30" s="665"/>
      <c r="V30" s="665"/>
      <c r="W30" s="665"/>
      <c r="X30" s="665"/>
      <c r="Y30" s="666"/>
      <c r="Z30" s="691">
        <v>0.5</v>
      </c>
      <c r="AA30" s="691"/>
      <c r="AB30" s="691"/>
      <c r="AC30" s="691"/>
      <c r="AD30" s="692">
        <v>4806</v>
      </c>
      <c r="AE30" s="692"/>
      <c r="AF30" s="692"/>
      <c r="AG30" s="692"/>
      <c r="AH30" s="692"/>
      <c r="AI30" s="692"/>
      <c r="AJ30" s="692"/>
      <c r="AK30" s="692"/>
      <c r="AL30" s="667">
        <v>0.1</v>
      </c>
      <c r="AM30" s="668"/>
      <c r="AN30" s="668"/>
      <c r="AO30" s="693"/>
      <c r="AP30" s="723" t="s">
        <v>218</v>
      </c>
      <c r="AQ30" s="724"/>
      <c r="AR30" s="724"/>
      <c r="AS30" s="724"/>
      <c r="AT30" s="724"/>
      <c r="AU30" s="724"/>
      <c r="AV30" s="724"/>
      <c r="AW30" s="724"/>
      <c r="AX30" s="724"/>
      <c r="AY30" s="724"/>
      <c r="AZ30" s="724"/>
      <c r="BA30" s="724"/>
      <c r="BB30" s="724"/>
      <c r="BC30" s="724"/>
      <c r="BD30" s="724"/>
      <c r="BE30" s="724"/>
      <c r="BF30" s="725"/>
      <c r="BG30" s="723" t="s">
        <v>301</v>
      </c>
      <c r="BH30" s="748"/>
      <c r="BI30" s="748"/>
      <c r="BJ30" s="748"/>
      <c r="BK30" s="748"/>
      <c r="BL30" s="748"/>
      <c r="BM30" s="748"/>
      <c r="BN30" s="748"/>
      <c r="BO30" s="748"/>
      <c r="BP30" s="748"/>
      <c r="BQ30" s="749"/>
      <c r="BR30" s="723" t="s">
        <v>302</v>
      </c>
      <c r="BS30" s="748"/>
      <c r="BT30" s="748"/>
      <c r="BU30" s="748"/>
      <c r="BV30" s="748"/>
      <c r="BW30" s="748"/>
      <c r="BX30" s="748"/>
      <c r="BY30" s="748"/>
      <c r="BZ30" s="748"/>
      <c r="CA30" s="748"/>
      <c r="CB30" s="749"/>
      <c r="CD30" s="753"/>
      <c r="CE30" s="754"/>
      <c r="CF30" s="698" t="s">
        <v>303</v>
      </c>
      <c r="CG30" s="699"/>
      <c r="CH30" s="699"/>
      <c r="CI30" s="699"/>
      <c r="CJ30" s="699"/>
      <c r="CK30" s="699"/>
      <c r="CL30" s="699"/>
      <c r="CM30" s="699"/>
      <c r="CN30" s="699"/>
      <c r="CO30" s="699"/>
      <c r="CP30" s="699"/>
      <c r="CQ30" s="700"/>
      <c r="CR30" s="664">
        <v>900457</v>
      </c>
      <c r="CS30" s="665"/>
      <c r="CT30" s="665"/>
      <c r="CU30" s="665"/>
      <c r="CV30" s="665"/>
      <c r="CW30" s="665"/>
      <c r="CX30" s="665"/>
      <c r="CY30" s="666"/>
      <c r="CZ30" s="667">
        <v>11.6</v>
      </c>
      <c r="DA30" s="677"/>
      <c r="DB30" s="677"/>
      <c r="DC30" s="678"/>
      <c r="DD30" s="670">
        <v>896948</v>
      </c>
      <c r="DE30" s="665"/>
      <c r="DF30" s="665"/>
      <c r="DG30" s="665"/>
      <c r="DH30" s="665"/>
      <c r="DI30" s="665"/>
      <c r="DJ30" s="665"/>
      <c r="DK30" s="666"/>
      <c r="DL30" s="670">
        <v>896948</v>
      </c>
      <c r="DM30" s="665"/>
      <c r="DN30" s="665"/>
      <c r="DO30" s="665"/>
      <c r="DP30" s="665"/>
      <c r="DQ30" s="665"/>
      <c r="DR30" s="665"/>
      <c r="DS30" s="665"/>
      <c r="DT30" s="665"/>
      <c r="DU30" s="665"/>
      <c r="DV30" s="666"/>
      <c r="DW30" s="667">
        <v>19.399999999999999</v>
      </c>
      <c r="DX30" s="677"/>
      <c r="DY30" s="677"/>
      <c r="DZ30" s="677"/>
      <c r="EA30" s="677"/>
      <c r="EB30" s="677"/>
      <c r="EC30" s="709"/>
    </row>
    <row r="31" spans="2:133" ht="11.25" customHeight="1" x14ac:dyDescent="0.2">
      <c r="B31" s="661" t="s">
        <v>304</v>
      </c>
      <c r="C31" s="662"/>
      <c r="D31" s="662"/>
      <c r="E31" s="662"/>
      <c r="F31" s="662"/>
      <c r="G31" s="662"/>
      <c r="H31" s="662"/>
      <c r="I31" s="662"/>
      <c r="J31" s="662"/>
      <c r="K31" s="662"/>
      <c r="L31" s="662"/>
      <c r="M31" s="662"/>
      <c r="N31" s="662"/>
      <c r="O31" s="662"/>
      <c r="P31" s="662"/>
      <c r="Q31" s="663"/>
      <c r="R31" s="664">
        <v>8147</v>
      </c>
      <c r="S31" s="665"/>
      <c r="T31" s="665"/>
      <c r="U31" s="665"/>
      <c r="V31" s="665"/>
      <c r="W31" s="665"/>
      <c r="X31" s="665"/>
      <c r="Y31" s="666"/>
      <c r="Z31" s="691">
        <v>0.1</v>
      </c>
      <c r="AA31" s="691"/>
      <c r="AB31" s="691"/>
      <c r="AC31" s="691"/>
      <c r="AD31" s="692" t="s">
        <v>126</v>
      </c>
      <c r="AE31" s="692"/>
      <c r="AF31" s="692"/>
      <c r="AG31" s="692"/>
      <c r="AH31" s="692"/>
      <c r="AI31" s="692"/>
      <c r="AJ31" s="692"/>
      <c r="AK31" s="692"/>
      <c r="AL31" s="667" t="s">
        <v>126</v>
      </c>
      <c r="AM31" s="668"/>
      <c r="AN31" s="668"/>
      <c r="AO31" s="693"/>
      <c r="AP31" s="739" t="s">
        <v>305</v>
      </c>
      <c r="AQ31" s="740"/>
      <c r="AR31" s="740"/>
      <c r="AS31" s="740"/>
      <c r="AT31" s="745" t="s">
        <v>306</v>
      </c>
      <c r="AU31" s="360"/>
      <c r="AV31" s="360"/>
      <c r="AW31" s="360"/>
      <c r="AX31" s="732" t="s">
        <v>183</v>
      </c>
      <c r="AY31" s="733"/>
      <c r="AZ31" s="733"/>
      <c r="BA31" s="733"/>
      <c r="BB31" s="733"/>
      <c r="BC31" s="733"/>
      <c r="BD31" s="733"/>
      <c r="BE31" s="733"/>
      <c r="BF31" s="734"/>
      <c r="BG31" s="735">
        <v>99.5</v>
      </c>
      <c r="BH31" s="736"/>
      <c r="BI31" s="736"/>
      <c r="BJ31" s="736"/>
      <c r="BK31" s="736"/>
      <c r="BL31" s="736"/>
      <c r="BM31" s="737">
        <v>97.3</v>
      </c>
      <c r="BN31" s="736"/>
      <c r="BO31" s="736"/>
      <c r="BP31" s="736"/>
      <c r="BQ31" s="738"/>
      <c r="BR31" s="735">
        <v>98.1</v>
      </c>
      <c r="BS31" s="736"/>
      <c r="BT31" s="736"/>
      <c r="BU31" s="736"/>
      <c r="BV31" s="736"/>
      <c r="BW31" s="736"/>
      <c r="BX31" s="737">
        <v>88.4</v>
      </c>
      <c r="BY31" s="736"/>
      <c r="BZ31" s="736"/>
      <c r="CA31" s="736"/>
      <c r="CB31" s="738"/>
      <c r="CD31" s="753"/>
      <c r="CE31" s="754"/>
      <c r="CF31" s="698" t="s">
        <v>307</v>
      </c>
      <c r="CG31" s="699"/>
      <c r="CH31" s="699"/>
      <c r="CI31" s="699"/>
      <c r="CJ31" s="699"/>
      <c r="CK31" s="699"/>
      <c r="CL31" s="699"/>
      <c r="CM31" s="699"/>
      <c r="CN31" s="699"/>
      <c r="CO31" s="699"/>
      <c r="CP31" s="699"/>
      <c r="CQ31" s="700"/>
      <c r="CR31" s="664">
        <v>17472</v>
      </c>
      <c r="CS31" s="675"/>
      <c r="CT31" s="675"/>
      <c r="CU31" s="675"/>
      <c r="CV31" s="675"/>
      <c r="CW31" s="675"/>
      <c r="CX31" s="675"/>
      <c r="CY31" s="676"/>
      <c r="CZ31" s="667">
        <v>0.2</v>
      </c>
      <c r="DA31" s="677"/>
      <c r="DB31" s="677"/>
      <c r="DC31" s="678"/>
      <c r="DD31" s="670">
        <v>17472</v>
      </c>
      <c r="DE31" s="675"/>
      <c r="DF31" s="675"/>
      <c r="DG31" s="675"/>
      <c r="DH31" s="675"/>
      <c r="DI31" s="675"/>
      <c r="DJ31" s="675"/>
      <c r="DK31" s="676"/>
      <c r="DL31" s="670">
        <v>17472</v>
      </c>
      <c r="DM31" s="675"/>
      <c r="DN31" s="675"/>
      <c r="DO31" s="675"/>
      <c r="DP31" s="675"/>
      <c r="DQ31" s="675"/>
      <c r="DR31" s="675"/>
      <c r="DS31" s="675"/>
      <c r="DT31" s="675"/>
      <c r="DU31" s="675"/>
      <c r="DV31" s="676"/>
      <c r="DW31" s="667">
        <v>0.4</v>
      </c>
      <c r="DX31" s="677"/>
      <c r="DY31" s="677"/>
      <c r="DZ31" s="677"/>
      <c r="EA31" s="677"/>
      <c r="EB31" s="677"/>
      <c r="EC31" s="709"/>
    </row>
    <row r="32" spans="2:133" ht="11.25" customHeight="1" x14ac:dyDescent="0.2">
      <c r="B32" s="661" t="s">
        <v>308</v>
      </c>
      <c r="C32" s="662"/>
      <c r="D32" s="662"/>
      <c r="E32" s="662"/>
      <c r="F32" s="662"/>
      <c r="G32" s="662"/>
      <c r="H32" s="662"/>
      <c r="I32" s="662"/>
      <c r="J32" s="662"/>
      <c r="K32" s="662"/>
      <c r="L32" s="662"/>
      <c r="M32" s="662"/>
      <c r="N32" s="662"/>
      <c r="O32" s="662"/>
      <c r="P32" s="662"/>
      <c r="Q32" s="663"/>
      <c r="R32" s="664">
        <v>1331547</v>
      </c>
      <c r="S32" s="665"/>
      <c r="T32" s="665"/>
      <c r="U32" s="665"/>
      <c r="V32" s="665"/>
      <c r="W32" s="665"/>
      <c r="X32" s="665"/>
      <c r="Y32" s="666"/>
      <c r="Z32" s="691">
        <v>16.2</v>
      </c>
      <c r="AA32" s="691"/>
      <c r="AB32" s="691"/>
      <c r="AC32" s="691"/>
      <c r="AD32" s="692" t="s">
        <v>126</v>
      </c>
      <c r="AE32" s="692"/>
      <c r="AF32" s="692"/>
      <c r="AG32" s="692"/>
      <c r="AH32" s="692"/>
      <c r="AI32" s="692"/>
      <c r="AJ32" s="692"/>
      <c r="AK32" s="692"/>
      <c r="AL32" s="667" t="s">
        <v>126</v>
      </c>
      <c r="AM32" s="668"/>
      <c r="AN32" s="668"/>
      <c r="AO32" s="693"/>
      <c r="AP32" s="741"/>
      <c r="AQ32" s="742"/>
      <c r="AR32" s="742"/>
      <c r="AS32" s="742"/>
      <c r="AT32" s="746"/>
      <c r="AU32" s="361" t="s">
        <v>309</v>
      </c>
      <c r="AV32" s="361"/>
      <c r="AW32" s="361"/>
      <c r="AX32" s="661" t="s">
        <v>310</v>
      </c>
      <c r="AY32" s="662"/>
      <c r="AZ32" s="662"/>
      <c r="BA32" s="662"/>
      <c r="BB32" s="662"/>
      <c r="BC32" s="662"/>
      <c r="BD32" s="662"/>
      <c r="BE32" s="662"/>
      <c r="BF32" s="663"/>
      <c r="BG32" s="730">
        <v>99.7</v>
      </c>
      <c r="BH32" s="675"/>
      <c r="BI32" s="675"/>
      <c r="BJ32" s="675"/>
      <c r="BK32" s="675"/>
      <c r="BL32" s="675"/>
      <c r="BM32" s="668">
        <v>99.1</v>
      </c>
      <c r="BN32" s="731"/>
      <c r="BO32" s="731"/>
      <c r="BP32" s="731"/>
      <c r="BQ32" s="707"/>
      <c r="BR32" s="730">
        <v>99.6</v>
      </c>
      <c r="BS32" s="675"/>
      <c r="BT32" s="675"/>
      <c r="BU32" s="675"/>
      <c r="BV32" s="675"/>
      <c r="BW32" s="675"/>
      <c r="BX32" s="668">
        <v>99.4</v>
      </c>
      <c r="BY32" s="731"/>
      <c r="BZ32" s="731"/>
      <c r="CA32" s="731"/>
      <c r="CB32" s="707"/>
      <c r="CD32" s="755"/>
      <c r="CE32" s="756"/>
      <c r="CF32" s="698" t="s">
        <v>311</v>
      </c>
      <c r="CG32" s="699"/>
      <c r="CH32" s="699"/>
      <c r="CI32" s="699"/>
      <c r="CJ32" s="699"/>
      <c r="CK32" s="699"/>
      <c r="CL32" s="699"/>
      <c r="CM32" s="699"/>
      <c r="CN32" s="699"/>
      <c r="CO32" s="699"/>
      <c r="CP32" s="699"/>
      <c r="CQ32" s="700"/>
      <c r="CR32" s="664">
        <v>14</v>
      </c>
      <c r="CS32" s="665"/>
      <c r="CT32" s="665"/>
      <c r="CU32" s="665"/>
      <c r="CV32" s="665"/>
      <c r="CW32" s="665"/>
      <c r="CX32" s="665"/>
      <c r="CY32" s="666"/>
      <c r="CZ32" s="667">
        <v>0</v>
      </c>
      <c r="DA32" s="677"/>
      <c r="DB32" s="677"/>
      <c r="DC32" s="678"/>
      <c r="DD32" s="670">
        <v>14</v>
      </c>
      <c r="DE32" s="665"/>
      <c r="DF32" s="665"/>
      <c r="DG32" s="665"/>
      <c r="DH32" s="665"/>
      <c r="DI32" s="665"/>
      <c r="DJ32" s="665"/>
      <c r="DK32" s="666"/>
      <c r="DL32" s="670">
        <v>14</v>
      </c>
      <c r="DM32" s="665"/>
      <c r="DN32" s="665"/>
      <c r="DO32" s="665"/>
      <c r="DP32" s="665"/>
      <c r="DQ32" s="665"/>
      <c r="DR32" s="665"/>
      <c r="DS32" s="665"/>
      <c r="DT32" s="665"/>
      <c r="DU32" s="665"/>
      <c r="DV32" s="666"/>
      <c r="DW32" s="667">
        <v>0</v>
      </c>
      <c r="DX32" s="677"/>
      <c r="DY32" s="677"/>
      <c r="DZ32" s="677"/>
      <c r="EA32" s="677"/>
      <c r="EB32" s="677"/>
      <c r="EC32" s="709"/>
    </row>
    <row r="33" spans="2:133" ht="11.25" customHeight="1" x14ac:dyDescent="0.2">
      <c r="B33" s="727" t="s">
        <v>312</v>
      </c>
      <c r="C33" s="728"/>
      <c r="D33" s="728"/>
      <c r="E33" s="728"/>
      <c r="F33" s="728"/>
      <c r="G33" s="728"/>
      <c r="H33" s="728"/>
      <c r="I33" s="728"/>
      <c r="J33" s="728"/>
      <c r="K33" s="728"/>
      <c r="L33" s="728"/>
      <c r="M33" s="728"/>
      <c r="N33" s="728"/>
      <c r="O33" s="728"/>
      <c r="P33" s="728"/>
      <c r="Q33" s="729"/>
      <c r="R33" s="664" t="s">
        <v>126</v>
      </c>
      <c r="S33" s="665"/>
      <c r="T33" s="665"/>
      <c r="U33" s="665"/>
      <c r="V33" s="665"/>
      <c r="W33" s="665"/>
      <c r="X33" s="665"/>
      <c r="Y33" s="666"/>
      <c r="Z33" s="691" t="s">
        <v>126</v>
      </c>
      <c r="AA33" s="691"/>
      <c r="AB33" s="691"/>
      <c r="AC33" s="691"/>
      <c r="AD33" s="692" t="s">
        <v>126</v>
      </c>
      <c r="AE33" s="692"/>
      <c r="AF33" s="692"/>
      <c r="AG33" s="692"/>
      <c r="AH33" s="692"/>
      <c r="AI33" s="692"/>
      <c r="AJ33" s="692"/>
      <c r="AK33" s="692"/>
      <c r="AL33" s="667" t="s">
        <v>126</v>
      </c>
      <c r="AM33" s="668"/>
      <c r="AN33" s="668"/>
      <c r="AO33" s="693"/>
      <c r="AP33" s="743"/>
      <c r="AQ33" s="744"/>
      <c r="AR33" s="744"/>
      <c r="AS33" s="744"/>
      <c r="AT33" s="747"/>
      <c r="AU33" s="362"/>
      <c r="AV33" s="362"/>
      <c r="AW33" s="362"/>
      <c r="AX33" s="641" t="s">
        <v>313</v>
      </c>
      <c r="AY33" s="642"/>
      <c r="AZ33" s="642"/>
      <c r="BA33" s="642"/>
      <c r="BB33" s="642"/>
      <c r="BC33" s="642"/>
      <c r="BD33" s="642"/>
      <c r="BE33" s="642"/>
      <c r="BF33" s="643"/>
      <c r="BG33" s="726">
        <v>99.3</v>
      </c>
      <c r="BH33" s="645"/>
      <c r="BI33" s="645"/>
      <c r="BJ33" s="645"/>
      <c r="BK33" s="645"/>
      <c r="BL33" s="645"/>
      <c r="BM33" s="683">
        <v>95.6</v>
      </c>
      <c r="BN33" s="645"/>
      <c r="BO33" s="645"/>
      <c r="BP33" s="645"/>
      <c r="BQ33" s="694"/>
      <c r="BR33" s="726">
        <v>96.6</v>
      </c>
      <c r="BS33" s="645"/>
      <c r="BT33" s="645"/>
      <c r="BU33" s="645"/>
      <c r="BV33" s="645"/>
      <c r="BW33" s="645"/>
      <c r="BX33" s="683">
        <v>81</v>
      </c>
      <c r="BY33" s="645"/>
      <c r="BZ33" s="645"/>
      <c r="CA33" s="645"/>
      <c r="CB33" s="694"/>
      <c r="CD33" s="698" t="s">
        <v>314</v>
      </c>
      <c r="CE33" s="699"/>
      <c r="CF33" s="699"/>
      <c r="CG33" s="699"/>
      <c r="CH33" s="699"/>
      <c r="CI33" s="699"/>
      <c r="CJ33" s="699"/>
      <c r="CK33" s="699"/>
      <c r="CL33" s="699"/>
      <c r="CM33" s="699"/>
      <c r="CN33" s="699"/>
      <c r="CO33" s="699"/>
      <c r="CP33" s="699"/>
      <c r="CQ33" s="700"/>
      <c r="CR33" s="664">
        <v>3352698</v>
      </c>
      <c r="CS33" s="675"/>
      <c r="CT33" s="675"/>
      <c r="CU33" s="675"/>
      <c r="CV33" s="675"/>
      <c r="CW33" s="675"/>
      <c r="CX33" s="675"/>
      <c r="CY33" s="676"/>
      <c r="CZ33" s="667">
        <v>43.3</v>
      </c>
      <c r="DA33" s="677"/>
      <c r="DB33" s="677"/>
      <c r="DC33" s="678"/>
      <c r="DD33" s="670">
        <v>2539935</v>
      </c>
      <c r="DE33" s="675"/>
      <c r="DF33" s="675"/>
      <c r="DG33" s="675"/>
      <c r="DH33" s="675"/>
      <c r="DI33" s="675"/>
      <c r="DJ33" s="675"/>
      <c r="DK33" s="676"/>
      <c r="DL33" s="670">
        <v>1719160</v>
      </c>
      <c r="DM33" s="675"/>
      <c r="DN33" s="675"/>
      <c r="DO33" s="675"/>
      <c r="DP33" s="675"/>
      <c r="DQ33" s="675"/>
      <c r="DR33" s="675"/>
      <c r="DS33" s="675"/>
      <c r="DT33" s="675"/>
      <c r="DU33" s="675"/>
      <c r="DV33" s="676"/>
      <c r="DW33" s="667">
        <v>37.1</v>
      </c>
      <c r="DX33" s="677"/>
      <c r="DY33" s="677"/>
      <c r="DZ33" s="677"/>
      <c r="EA33" s="677"/>
      <c r="EB33" s="677"/>
      <c r="EC33" s="709"/>
    </row>
    <row r="34" spans="2:133" ht="11.25" customHeight="1" x14ac:dyDescent="0.2">
      <c r="B34" s="661" t="s">
        <v>315</v>
      </c>
      <c r="C34" s="662"/>
      <c r="D34" s="662"/>
      <c r="E34" s="662"/>
      <c r="F34" s="662"/>
      <c r="G34" s="662"/>
      <c r="H34" s="662"/>
      <c r="I34" s="662"/>
      <c r="J34" s="662"/>
      <c r="K34" s="662"/>
      <c r="L34" s="662"/>
      <c r="M34" s="662"/>
      <c r="N34" s="662"/>
      <c r="O34" s="662"/>
      <c r="P34" s="662"/>
      <c r="Q34" s="663"/>
      <c r="R34" s="664">
        <v>724331</v>
      </c>
      <c r="S34" s="665"/>
      <c r="T34" s="665"/>
      <c r="U34" s="665"/>
      <c r="V34" s="665"/>
      <c r="W34" s="665"/>
      <c r="X34" s="665"/>
      <c r="Y34" s="666"/>
      <c r="Z34" s="691">
        <v>8.8000000000000007</v>
      </c>
      <c r="AA34" s="691"/>
      <c r="AB34" s="691"/>
      <c r="AC34" s="691"/>
      <c r="AD34" s="692" t="s">
        <v>126</v>
      </c>
      <c r="AE34" s="692"/>
      <c r="AF34" s="692"/>
      <c r="AG34" s="692"/>
      <c r="AH34" s="692"/>
      <c r="AI34" s="692"/>
      <c r="AJ34" s="692"/>
      <c r="AK34" s="692"/>
      <c r="AL34" s="667" t="s">
        <v>126</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316</v>
      </c>
      <c r="CE34" s="699"/>
      <c r="CF34" s="699"/>
      <c r="CG34" s="699"/>
      <c r="CH34" s="699"/>
      <c r="CI34" s="699"/>
      <c r="CJ34" s="699"/>
      <c r="CK34" s="699"/>
      <c r="CL34" s="699"/>
      <c r="CM34" s="699"/>
      <c r="CN34" s="699"/>
      <c r="CO34" s="699"/>
      <c r="CP34" s="699"/>
      <c r="CQ34" s="700"/>
      <c r="CR34" s="664">
        <v>996160</v>
      </c>
      <c r="CS34" s="665"/>
      <c r="CT34" s="665"/>
      <c r="CU34" s="665"/>
      <c r="CV34" s="665"/>
      <c r="CW34" s="665"/>
      <c r="CX34" s="665"/>
      <c r="CY34" s="666"/>
      <c r="CZ34" s="667">
        <v>12.9</v>
      </c>
      <c r="DA34" s="677"/>
      <c r="DB34" s="677"/>
      <c r="DC34" s="678"/>
      <c r="DD34" s="670">
        <v>624632</v>
      </c>
      <c r="DE34" s="665"/>
      <c r="DF34" s="665"/>
      <c r="DG34" s="665"/>
      <c r="DH34" s="665"/>
      <c r="DI34" s="665"/>
      <c r="DJ34" s="665"/>
      <c r="DK34" s="666"/>
      <c r="DL34" s="670">
        <v>509920</v>
      </c>
      <c r="DM34" s="665"/>
      <c r="DN34" s="665"/>
      <c r="DO34" s="665"/>
      <c r="DP34" s="665"/>
      <c r="DQ34" s="665"/>
      <c r="DR34" s="665"/>
      <c r="DS34" s="665"/>
      <c r="DT34" s="665"/>
      <c r="DU34" s="665"/>
      <c r="DV34" s="666"/>
      <c r="DW34" s="667">
        <v>11</v>
      </c>
      <c r="DX34" s="677"/>
      <c r="DY34" s="677"/>
      <c r="DZ34" s="677"/>
      <c r="EA34" s="677"/>
      <c r="EB34" s="677"/>
      <c r="EC34" s="709"/>
    </row>
    <row r="35" spans="2:133" ht="11.25" customHeight="1" x14ac:dyDescent="0.2">
      <c r="B35" s="661" t="s">
        <v>317</v>
      </c>
      <c r="C35" s="662"/>
      <c r="D35" s="662"/>
      <c r="E35" s="662"/>
      <c r="F35" s="662"/>
      <c r="G35" s="662"/>
      <c r="H35" s="662"/>
      <c r="I35" s="662"/>
      <c r="J35" s="662"/>
      <c r="K35" s="662"/>
      <c r="L35" s="662"/>
      <c r="M35" s="662"/>
      <c r="N35" s="662"/>
      <c r="O35" s="662"/>
      <c r="P35" s="662"/>
      <c r="Q35" s="663"/>
      <c r="R35" s="664">
        <v>9316</v>
      </c>
      <c r="S35" s="665"/>
      <c r="T35" s="665"/>
      <c r="U35" s="665"/>
      <c r="V35" s="665"/>
      <c r="W35" s="665"/>
      <c r="X35" s="665"/>
      <c r="Y35" s="666"/>
      <c r="Z35" s="691">
        <v>0.1</v>
      </c>
      <c r="AA35" s="691"/>
      <c r="AB35" s="691"/>
      <c r="AC35" s="691"/>
      <c r="AD35" s="692">
        <v>3294</v>
      </c>
      <c r="AE35" s="692"/>
      <c r="AF35" s="692"/>
      <c r="AG35" s="692"/>
      <c r="AH35" s="692"/>
      <c r="AI35" s="692"/>
      <c r="AJ35" s="692"/>
      <c r="AK35" s="692"/>
      <c r="AL35" s="667">
        <v>0.1</v>
      </c>
      <c r="AM35" s="668"/>
      <c r="AN35" s="668"/>
      <c r="AO35" s="693"/>
      <c r="AP35" s="218"/>
      <c r="AQ35" s="723" t="s">
        <v>318</v>
      </c>
      <c r="AR35" s="724"/>
      <c r="AS35" s="724"/>
      <c r="AT35" s="724"/>
      <c r="AU35" s="724"/>
      <c r="AV35" s="724"/>
      <c r="AW35" s="724"/>
      <c r="AX35" s="724"/>
      <c r="AY35" s="724"/>
      <c r="AZ35" s="724"/>
      <c r="BA35" s="724"/>
      <c r="BB35" s="724"/>
      <c r="BC35" s="724"/>
      <c r="BD35" s="724"/>
      <c r="BE35" s="724"/>
      <c r="BF35" s="725"/>
      <c r="BG35" s="723" t="s">
        <v>319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320</v>
      </c>
      <c r="CE35" s="699"/>
      <c r="CF35" s="699"/>
      <c r="CG35" s="699"/>
      <c r="CH35" s="699"/>
      <c r="CI35" s="699"/>
      <c r="CJ35" s="699"/>
      <c r="CK35" s="699"/>
      <c r="CL35" s="699"/>
      <c r="CM35" s="699"/>
      <c r="CN35" s="699"/>
      <c r="CO35" s="699"/>
      <c r="CP35" s="699"/>
      <c r="CQ35" s="700"/>
      <c r="CR35" s="664">
        <v>35255</v>
      </c>
      <c r="CS35" s="675"/>
      <c r="CT35" s="675"/>
      <c r="CU35" s="675"/>
      <c r="CV35" s="675"/>
      <c r="CW35" s="675"/>
      <c r="CX35" s="675"/>
      <c r="CY35" s="676"/>
      <c r="CZ35" s="667">
        <v>0.5</v>
      </c>
      <c r="DA35" s="677"/>
      <c r="DB35" s="677"/>
      <c r="DC35" s="678"/>
      <c r="DD35" s="670">
        <v>29423</v>
      </c>
      <c r="DE35" s="675"/>
      <c r="DF35" s="675"/>
      <c r="DG35" s="675"/>
      <c r="DH35" s="675"/>
      <c r="DI35" s="675"/>
      <c r="DJ35" s="675"/>
      <c r="DK35" s="676"/>
      <c r="DL35" s="670">
        <v>25329</v>
      </c>
      <c r="DM35" s="675"/>
      <c r="DN35" s="675"/>
      <c r="DO35" s="675"/>
      <c r="DP35" s="675"/>
      <c r="DQ35" s="675"/>
      <c r="DR35" s="675"/>
      <c r="DS35" s="675"/>
      <c r="DT35" s="675"/>
      <c r="DU35" s="675"/>
      <c r="DV35" s="676"/>
      <c r="DW35" s="667">
        <v>0.5</v>
      </c>
      <c r="DX35" s="677"/>
      <c r="DY35" s="677"/>
      <c r="DZ35" s="677"/>
      <c r="EA35" s="677"/>
      <c r="EB35" s="677"/>
      <c r="EC35" s="709"/>
    </row>
    <row r="36" spans="2:133" ht="11.25" customHeight="1" x14ac:dyDescent="0.2">
      <c r="B36" s="661" t="s">
        <v>321</v>
      </c>
      <c r="C36" s="662"/>
      <c r="D36" s="662"/>
      <c r="E36" s="662"/>
      <c r="F36" s="662"/>
      <c r="G36" s="662"/>
      <c r="H36" s="662"/>
      <c r="I36" s="662"/>
      <c r="J36" s="662"/>
      <c r="K36" s="662"/>
      <c r="L36" s="662"/>
      <c r="M36" s="662"/>
      <c r="N36" s="662"/>
      <c r="O36" s="662"/>
      <c r="P36" s="662"/>
      <c r="Q36" s="663"/>
      <c r="R36" s="664">
        <v>261070</v>
      </c>
      <c r="S36" s="665"/>
      <c r="T36" s="665"/>
      <c r="U36" s="665"/>
      <c r="V36" s="665"/>
      <c r="W36" s="665"/>
      <c r="X36" s="665"/>
      <c r="Y36" s="666"/>
      <c r="Z36" s="691">
        <v>3.2</v>
      </c>
      <c r="AA36" s="691"/>
      <c r="AB36" s="691"/>
      <c r="AC36" s="691"/>
      <c r="AD36" s="692" t="s">
        <v>126</v>
      </c>
      <c r="AE36" s="692"/>
      <c r="AF36" s="692"/>
      <c r="AG36" s="692"/>
      <c r="AH36" s="692"/>
      <c r="AI36" s="692"/>
      <c r="AJ36" s="692"/>
      <c r="AK36" s="692"/>
      <c r="AL36" s="667" t="s">
        <v>126</v>
      </c>
      <c r="AM36" s="668"/>
      <c r="AN36" s="668"/>
      <c r="AO36" s="693"/>
      <c r="AP36" s="218"/>
      <c r="AQ36" s="714" t="s">
        <v>322</v>
      </c>
      <c r="AR36" s="715"/>
      <c r="AS36" s="715"/>
      <c r="AT36" s="715"/>
      <c r="AU36" s="715"/>
      <c r="AV36" s="715"/>
      <c r="AW36" s="715"/>
      <c r="AX36" s="715"/>
      <c r="AY36" s="716"/>
      <c r="AZ36" s="717">
        <v>799561</v>
      </c>
      <c r="BA36" s="718"/>
      <c r="BB36" s="718"/>
      <c r="BC36" s="718"/>
      <c r="BD36" s="718"/>
      <c r="BE36" s="718"/>
      <c r="BF36" s="719"/>
      <c r="BG36" s="720" t="s">
        <v>323</v>
      </c>
      <c r="BH36" s="721"/>
      <c r="BI36" s="721"/>
      <c r="BJ36" s="721"/>
      <c r="BK36" s="721"/>
      <c r="BL36" s="721"/>
      <c r="BM36" s="721"/>
      <c r="BN36" s="721"/>
      <c r="BO36" s="721"/>
      <c r="BP36" s="721"/>
      <c r="BQ36" s="721"/>
      <c r="BR36" s="721"/>
      <c r="BS36" s="721"/>
      <c r="BT36" s="721"/>
      <c r="BU36" s="722"/>
      <c r="BV36" s="717">
        <v>43010</v>
      </c>
      <c r="BW36" s="718"/>
      <c r="BX36" s="718"/>
      <c r="BY36" s="718"/>
      <c r="BZ36" s="718"/>
      <c r="CA36" s="718"/>
      <c r="CB36" s="719"/>
      <c r="CD36" s="698" t="s">
        <v>324</v>
      </c>
      <c r="CE36" s="699"/>
      <c r="CF36" s="699"/>
      <c r="CG36" s="699"/>
      <c r="CH36" s="699"/>
      <c r="CI36" s="699"/>
      <c r="CJ36" s="699"/>
      <c r="CK36" s="699"/>
      <c r="CL36" s="699"/>
      <c r="CM36" s="699"/>
      <c r="CN36" s="699"/>
      <c r="CO36" s="699"/>
      <c r="CP36" s="699"/>
      <c r="CQ36" s="700"/>
      <c r="CR36" s="664">
        <v>993285</v>
      </c>
      <c r="CS36" s="665"/>
      <c r="CT36" s="665"/>
      <c r="CU36" s="665"/>
      <c r="CV36" s="665"/>
      <c r="CW36" s="665"/>
      <c r="CX36" s="665"/>
      <c r="CY36" s="666"/>
      <c r="CZ36" s="667">
        <v>12.8</v>
      </c>
      <c r="DA36" s="677"/>
      <c r="DB36" s="677"/>
      <c r="DC36" s="678"/>
      <c r="DD36" s="670">
        <v>812024</v>
      </c>
      <c r="DE36" s="665"/>
      <c r="DF36" s="665"/>
      <c r="DG36" s="665"/>
      <c r="DH36" s="665"/>
      <c r="DI36" s="665"/>
      <c r="DJ36" s="665"/>
      <c r="DK36" s="666"/>
      <c r="DL36" s="670">
        <v>560082</v>
      </c>
      <c r="DM36" s="665"/>
      <c r="DN36" s="665"/>
      <c r="DO36" s="665"/>
      <c r="DP36" s="665"/>
      <c r="DQ36" s="665"/>
      <c r="DR36" s="665"/>
      <c r="DS36" s="665"/>
      <c r="DT36" s="665"/>
      <c r="DU36" s="665"/>
      <c r="DV36" s="666"/>
      <c r="DW36" s="667">
        <v>12.1</v>
      </c>
      <c r="DX36" s="677"/>
      <c r="DY36" s="677"/>
      <c r="DZ36" s="677"/>
      <c r="EA36" s="677"/>
      <c r="EB36" s="677"/>
      <c r="EC36" s="709"/>
    </row>
    <row r="37" spans="2:133" ht="11.25" customHeight="1" x14ac:dyDescent="0.2">
      <c r="B37" s="661" t="s">
        <v>325</v>
      </c>
      <c r="C37" s="662"/>
      <c r="D37" s="662"/>
      <c r="E37" s="662"/>
      <c r="F37" s="662"/>
      <c r="G37" s="662"/>
      <c r="H37" s="662"/>
      <c r="I37" s="662"/>
      <c r="J37" s="662"/>
      <c r="K37" s="662"/>
      <c r="L37" s="662"/>
      <c r="M37" s="662"/>
      <c r="N37" s="662"/>
      <c r="O37" s="662"/>
      <c r="P37" s="662"/>
      <c r="Q37" s="663"/>
      <c r="R37" s="664">
        <v>234422</v>
      </c>
      <c r="S37" s="665"/>
      <c r="T37" s="665"/>
      <c r="U37" s="665"/>
      <c r="V37" s="665"/>
      <c r="W37" s="665"/>
      <c r="X37" s="665"/>
      <c r="Y37" s="666"/>
      <c r="Z37" s="691">
        <v>2.8</v>
      </c>
      <c r="AA37" s="691"/>
      <c r="AB37" s="691"/>
      <c r="AC37" s="691"/>
      <c r="AD37" s="692" t="s">
        <v>126</v>
      </c>
      <c r="AE37" s="692"/>
      <c r="AF37" s="692"/>
      <c r="AG37" s="692"/>
      <c r="AH37" s="692"/>
      <c r="AI37" s="692"/>
      <c r="AJ37" s="692"/>
      <c r="AK37" s="692"/>
      <c r="AL37" s="667" t="s">
        <v>126</v>
      </c>
      <c r="AM37" s="668"/>
      <c r="AN37" s="668"/>
      <c r="AO37" s="693"/>
      <c r="AQ37" s="704" t="s">
        <v>326</v>
      </c>
      <c r="AR37" s="705"/>
      <c r="AS37" s="705"/>
      <c r="AT37" s="705"/>
      <c r="AU37" s="705"/>
      <c r="AV37" s="705"/>
      <c r="AW37" s="705"/>
      <c r="AX37" s="705"/>
      <c r="AY37" s="706"/>
      <c r="AZ37" s="664">
        <v>178700</v>
      </c>
      <c r="BA37" s="665"/>
      <c r="BB37" s="665"/>
      <c r="BC37" s="665"/>
      <c r="BD37" s="675"/>
      <c r="BE37" s="675"/>
      <c r="BF37" s="707"/>
      <c r="BG37" s="698" t="s">
        <v>327</v>
      </c>
      <c r="BH37" s="699"/>
      <c r="BI37" s="699"/>
      <c r="BJ37" s="699"/>
      <c r="BK37" s="699"/>
      <c r="BL37" s="699"/>
      <c r="BM37" s="699"/>
      <c r="BN37" s="699"/>
      <c r="BO37" s="699"/>
      <c r="BP37" s="699"/>
      <c r="BQ37" s="699"/>
      <c r="BR37" s="699"/>
      <c r="BS37" s="699"/>
      <c r="BT37" s="699"/>
      <c r="BU37" s="700"/>
      <c r="BV37" s="664">
        <v>33061</v>
      </c>
      <c r="BW37" s="665"/>
      <c r="BX37" s="665"/>
      <c r="BY37" s="665"/>
      <c r="BZ37" s="665"/>
      <c r="CA37" s="665"/>
      <c r="CB37" s="708"/>
      <c r="CD37" s="698" t="s">
        <v>328</v>
      </c>
      <c r="CE37" s="699"/>
      <c r="CF37" s="699"/>
      <c r="CG37" s="699"/>
      <c r="CH37" s="699"/>
      <c r="CI37" s="699"/>
      <c r="CJ37" s="699"/>
      <c r="CK37" s="699"/>
      <c r="CL37" s="699"/>
      <c r="CM37" s="699"/>
      <c r="CN37" s="699"/>
      <c r="CO37" s="699"/>
      <c r="CP37" s="699"/>
      <c r="CQ37" s="700"/>
      <c r="CR37" s="664">
        <v>468089</v>
      </c>
      <c r="CS37" s="675"/>
      <c r="CT37" s="675"/>
      <c r="CU37" s="675"/>
      <c r="CV37" s="675"/>
      <c r="CW37" s="675"/>
      <c r="CX37" s="675"/>
      <c r="CY37" s="676"/>
      <c r="CZ37" s="667">
        <v>6</v>
      </c>
      <c r="DA37" s="677"/>
      <c r="DB37" s="677"/>
      <c r="DC37" s="678"/>
      <c r="DD37" s="670">
        <v>467593</v>
      </c>
      <c r="DE37" s="675"/>
      <c r="DF37" s="675"/>
      <c r="DG37" s="675"/>
      <c r="DH37" s="675"/>
      <c r="DI37" s="675"/>
      <c r="DJ37" s="675"/>
      <c r="DK37" s="676"/>
      <c r="DL37" s="670">
        <v>434298</v>
      </c>
      <c r="DM37" s="675"/>
      <c r="DN37" s="675"/>
      <c r="DO37" s="675"/>
      <c r="DP37" s="675"/>
      <c r="DQ37" s="675"/>
      <c r="DR37" s="675"/>
      <c r="DS37" s="675"/>
      <c r="DT37" s="675"/>
      <c r="DU37" s="675"/>
      <c r="DV37" s="676"/>
      <c r="DW37" s="667">
        <v>9.4</v>
      </c>
      <c r="DX37" s="677"/>
      <c r="DY37" s="677"/>
      <c r="DZ37" s="677"/>
      <c r="EA37" s="677"/>
      <c r="EB37" s="677"/>
      <c r="EC37" s="709"/>
    </row>
    <row r="38" spans="2:133" ht="11.25" customHeight="1" x14ac:dyDescent="0.2">
      <c r="B38" s="661" t="s">
        <v>329</v>
      </c>
      <c r="C38" s="662"/>
      <c r="D38" s="662"/>
      <c r="E38" s="662"/>
      <c r="F38" s="662"/>
      <c r="G38" s="662"/>
      <c r="H38" s="662"/>
      <c r="I38" s="662"/>
      <c r="J38" s="662"/>
      <c r="K38" s="662"/>
      <c r="L38" s="662"/>
      <c r="M38" s="662"/>
      <c r="N38" s="662"/>
      <c r="O38" s="662"/>
      <c r="P38" s="662"/>
      <c r="Q38" s="663"/>
      <c r="R38" s="664">
        <v>213625</v>
      </c>
      <c r="S38" s="665"/>
      <c r="T38" s="665"/>
      <c r="U38" s="665"/>
      <c r="V38" s="665"/>
      <c r="W38" s="665"/>
      <c r="X38" s="665"/>
      <c r="Y38" s="666"/>
      <c r="Z38" s="691">
        <v>2.6</v>
      </c>
      <c r="AA38" s="691"/>
      <c r="AB38" s="691"/>
      <c r="AC38" s="691"/>
      <c r="AD38" s="692" t="s">
        <v>126</v>
      </c>
      <c r="AE38" s="692"/>
      <c r="AF38" s="692"/>
      <c r="AG38" s="692"/>
      <c r="AH38" s="692"/>
      <c r="AI38" s="692"/>
      <c r="AJ38" s="692"/>
      <c r="AK38" s="692"/>
      <c r="AL38" s="667" t="s">
        <v>126</v>
      </c>
      <c r="AM38" s="668"/>
      <c r="AN38" s="668"/>
      <c r="AO38" s="693"/>
      <c r="AQ38" s="704" t="s">
        <v>330</v>
      </c>
      <c r="AR38" s="705"/>
      <c r="AS38" s="705"/>
      <c r="AT38" s="705"/>
      <c r="AU38" s="705"/>
      <c r="AV38" s="705"/>
      <c r="AW38" s="705"/>
      <c r="AX38" s="705"/>
      <c r="AY38" s="706"/>
      <c r="AZ38" s="664">
        <v>62227</v>
      </c>
      <c r="BA38" s="665"/>
      <c r="BB38" s="665"/>
      <c r="BC38" s="665"/>
      <c r="BD38" s="675"/>
      <c r="BE38" s="675"/>
      <c r="BF38" s="707"/>
      <c r="BG38" s="698" t="s">
        <v>331</v>
      </c>
      <c r="BH38" s="699"/>
      <c r="BI38" s="699"/>
      <c r="BJ38" s="699"/>
      <c r="BK38" s="699"/>
      <c r="BL38" s="699"/>
      <c r="BM38" s="699"/>
      <c r="BN38" s="699"/>
      <c r="BO38" s="699"/>
      <c r="BP38" s="699"/>
      <c r="BQ38" s="699"/>
      <c r="BR38" s="699"/>
      <c r="BS38" s="699"/>
      <c r="BT38" s="699"/>
      <c r="BU38" s="700"/>
      <c r="BV38" s="664">
        <v>1739</v>
      </c>
      <c r="BW38" s="665"/>
      <c r="BX38" s="665"/>
      <c r="BY38" s="665"/>
      <c r="BZ38" s="665"/>
      <c r="CA38" s="665"/>
      <c r="CB38" s="708"/>
      <c r="CD38" s="698" t="s">
        <v>332</v>
      </c>
      <c r="CE38" s="699"/>
      <c r="CF38" s="699"/>
      <c r="CG38" s="699"/>
      <c r="CH38" s="699"/>
      <c r="CI38" s="699"/>
      <c r="CJ38" s="699"/>
      <c r="CK38" s="699"/>
      <c r="CL38" s="699"/>
      <c r="CM38" s="699"/>
      <c r="CN38" s="699"/>
      <c r="CO38" s="699"/>
      <c r="CP38" s="699"/>
      <c r="CQ38" s="700"/>
      <c r="CR38" s="664">
        <v>737334</v>
      </c>
      <c r="CS38" s="665"/>
      <c r="CT38" s="665"/>
      <c r="CU38" s="665"/>
      <c r="CV38" s="665"/>
      <c r="CW38" s="665"/>
      <c r="CX38" s="665"/>
      <c r="CY38" s="666"/>
      <c r="CZ38" s="667">
        <v>9.5</v>
      </c>
      <c r="DA38" s="677"/>
      <c r="DB38" s="677"/>
      <c r="DC38" s="678"/>
      <c r="DD38" s="670">
        <v>638893</v>
      </c>
      <c r="DE38" s="665"/>
      <c r="DF38" s="665"/>
      <c r="DG38" s="665"/>
      <c r="DH38" s="665"/>
      <c r="DI38" s="665"/>
      <c r="DJ38" s="665"/>
      <c r="DK38" s="666"/>
      <c r="DL38" s="670">
        <v>623829</v>
      </c>
      <c r="DM38" s="665"/>
      <c r="DN38" s="665"/>
      <c r="DO38" s="665"/>
      <c r="DP38" s="665"/>
      <c r="DQ38" s="665"/>
      <c r="DR38" s="665"/>
      <c r="DS38" s="665"/>
      <c r="DT38" s="665"/>
      <c r="DU38" s="665"/>
      <c r="DV38" s="666"/>
      <c r="DW38" s="667">
        <v>13.5</v>
      </c>
      <c r="DX38" s="677"/>
      <c r="DY38" s="677"/>
      <c r="DZ38" s="677"/>
      <c r="EA38" s="677"/>
      <c r="EB38" s="677"/>
      <c r="EC38" s="709"/>
    </row>
    <row r="39" spans="2:133" ht="11.25" customHeight="1" x14ac:dyDescent="0.2">
      <c r="B39" s="661" t="s">
        <v>333</v>
      </c>
      <c r="C39" s="662"/>
      <c r="D39" s="662"/>
      <c r="E39" s="662"/>
      <c r="F39" s="662"/>
      <c r="G39" s="662"/>
      <c r="H39" s="662"/>
      <c r="I39" s="662"/>
      <c r="J39" s="662"/>
      <c r="K39" s="662"/>
      <c r="L39" s="662"/>
      <c r="M39" s="662"/>
      <c r="N39" s="662"/>
      <c r="O39" s="662"/>
      <c r="P39" s="662"/>
      <c r="Q39" s="663"/>
      <c r="R39" s="664">
        <v>143310</v>
      </c>
      <c r="S39" s="665"/>
      <c r="T39" s="665"/>
      <c r="U39" s="665"/>
      <c r="V39" s="665"/>
      <c r="W39" s="665"/>
      <c r="X39" s="665"/>
      <c r="Y39" s="666"/>
      <c r="Z39" s="691">
        <v>1.7</v>
      </c>
      <c r="AA39" s="691"/>
      <c r="AB39" s="691"/>
      <c r="AC39" s="691"/>
      <c r="AD39" s="692">
        <v>15</v>
      </c>
      <c r="AE39" s="692"/>
      <c r="AF39" s="692"/>
      <c r="AG39" s="692"/>
      <c r="AH39" s="692"/>
      <c r="AI39" s="692"/>
      <c r="AJ39" s="692"/>
      <c r="AK39" s="692"/>
      <c r="AL39" s="667">
        <v>0</v>
      </c>
      <c r="AM39" s="668"/>
      <c r="AN39" s="668"/>
      <c r="AO39" s="693"/>
      <c r="AQ39" s="704" t="s">
        <v>334</v>
      </c>
      <c r="AR39" s="705"/>
      <c r="AS39" s="705"/>
      <c r="AT39" s="705"/>
      <c r="AU39" s="705"/>
      <c r="AV39" s="705"/>
      <c r="AW39" s="705"/>
      <c r="AX39" s="705"/>
      <c r="AY39" s="706"/>
      <c r="AZ39" s="664">
        <v>24700</v>
      </c>
      <c r="BA39" s="665"/>
      <c r="BB39" s="665"/>
      <c r="BC39" s="665"/>
      <c r="BD39" s="675"/>
      <c r="BE39" s="675"/>
      <c r="BF39" s="707"/>
      <c r="BG39" s="698" t="s">
        <v>335</v>
      </c>
      <c r="BH39" s="699"/>
      <c r="BI39" s="699"/>
      <c r="BJ39" s="699"/>
      <c r="BK39" s="699"/>
      <c r="BL39" s="699"/>
      <c r="BM39" s="699"/>
      <c r="BN39" s="699"/>
      <c r="BO39" s="699"/>
      <c r="BP39" s="699"/>
      <c r="BQ39" s="699"/>
      <c r="BR39" s="699"/>
      <c r="BS39" s="699"/>
      <c r="BT39" s="699"/>
      <c r="BU39" s="700"/>
      <c r="BV39" s="664">
        <v>2786</v>
      </c>
      <c r="BW39" s="665"/>
      <c r="BX39" s="665"/>
      <c r="BY39" s="665"/>
      <c r="BZ39" s="665"/>
      <c r="CA39" s="665"/>
      <c r="CB39" s="708"/>
      <c r="CD39" s="698" t="s">
        <v>336</v>
      </c>
      <c r="CE39" s="699"/>
      <c r="CF39" s="699"/>
      <c r="CG39" s="699"/>
      <c r="CH39" s="699"/>
      <c r="CI39" s="699"/>
      <c r="CJ39" s="699"/>
      <c r="CK39" s="699"/>
      <c r="CL39" s="699"/>
      <c r="CM39" s="699"/>
      <c r="CN39" s="699"/>
      <c r="CO39" s="699"/>
      <c r="CP39" s="699"/>
      <c r="CQ39" s="700"/>
      <c r="CR39" s="664">
        <v>524175</v>
      </c>
      <c r="CS39" s="675"/>
      <c r="CT39" s="675"/>
      <c r="CU39" s="675"/>
      <c r="CV39" s="675"/>
      <c r="CW39" s="675"/>
      <c r="CX39" s="675"/>
      <c r="CY39" s="676"/>
      <c r="CZ39" s="667">
        <v>6.8</v>
      </c>
      <c r="DA39" s="677"/>
      <c r="DB39" s="677"/>
      <c r="DC39" s="678"/>
      <c r="DD39" s="670">
        <v>398474</v>
      </c>
      <c r="DE39" s="675"/>
      <c r="DF39" s="675"/>
      <c r="DG39" s="675"/>
      <c r="DH39" s="675"/>
      <c r="DI39" s="675"/>
      <c r="DJ39" s="675"/>
      <c r="DK39" s="676"/>
      <c r="DL39" s="670" t="s">
        <v>126</v>
      </c>
      <c r="DM39" s="675"/>
      <c r="DN39" s="675"/>
      <c r="DO39" s="675"/>
      <c r="DP39" s="675"/>
      <c r="DQ39" s="675"/>
      <c r="DR39" s="675"/>
      <c r="DS39" s="675"/>
      <c r="DT39" s="675"/>
      <c r="DU39" s="675"/>
      <c r="DV39" s="676"/>
      <c r="DW39" s="667" t="s">
        <v>126</v>
      </c>
      <c r="DX39" s="677"/>
      <c r="DY39" s="677"/>
      <c r="DZ39" s="677"/>
      <c r="EA39" s="677"/>
      <c r="EB39" s="677"/>
      <c r="EC39" s="709"/>
    </row>
    <row r="40" spans="2:133" ht="11.25" customHeight="1" x14ac:dyDescent="0.2">
      <c r="B40" s="661" t="s">
        <v>337</v>
      </c>
      <c r="C40" s="662"/>
      <c r="D40" s="662"/>
      <c r="E40" s="662"/>
      <c r="F40" s="662"/>
      <c r="G40" s="662"/>
      <c r="H40" s="662"/>
      <c r="I40" s="662"/>
      <c r="J40" s="662"/>
      <c r="K40" s="662"/>
      <c r="L40" s="662"/>
      <c r="M40" s="662"/>
      <c r="N40" s="662"/>
      <c r="O40" s="662"/>
      <c r="P40" s="662"/>
      <c r="Q40" s="663"/>
      <c r="R40" s="664">
        <v>542370</v>
      </c>
      <c r="S40" s="665"/>
      <c r="T40" s="665"/>
      <c r="U40" s="665"/>
      <c r="V40" s="665"/>
      <c r="W40" s="665"/>
      <c r="X40" s="665"/>
      <c r="Y40" s="666"/>
      <c r="Z40" s="691">
        <v>6.6</v>
      </c>
      <c r="AA40" s="691"/>
      <c r="AB40" s="691"/>
      <c r="AC40" s="691"/>
      <c r="AD40" s="692" t="s">
        <v>126</v>
      </c>
      <c r="AE40" s="692"/>
      <c r="AF40" s="692"/>
      <c r="AG40" s="692"/>
      <c r="AH40" s="692"/>
      <c r="AI40" s="692"/>
      <c r="AJ40" s="692"/>
      <c r="AK40" s="692"/>
      <c r="AL40" s="667" t="s">
        <v>126</v>
      </c>
      <c r="AM40" s="668"/>
      <c r="AN40" s="668"/>
      <c r="AO40" s="693"/>
      <c r="AQ40" s="704" t="s">
        <v>338</v>
      </c>
      <c r="AR40" s="705"/>
      <c r="AS40" s="705"/>
      <c r="AT40" s="705"/>
      <c r="AU40" s="705"/>
      <c r="AV40" s="705"/>
      <c r="AW40" s="705"/>
      <c r="AX40" s="705"/>
      <c r="AY40" s="706"/>
      <c r="AZ40" s="664" t="s">
        <v>126</v>
      </c>
      <c r="BA40" s="665"/>
      <c r="BB40" s="665"/>
      <c r="BC40" s="665"/>
      <c r="BD40" s="675"/>
      <c r="BE40" s="675"/>
      <c r="BF40" s="707"/>
      <c r="BG40" s="710" t="s">
        <v>339</v>
      </c>
      <c r="BH40" s="711"/>
      <c r="BI40" s="711"/>
      <c r="BJ40" s="711"/>
      <c r="BK40" s="711"/>
      <c r="BL40" s="363"/>
      <c r="BM40" s="699" t="s">
        <v>340</v>
      </c>
      <c r="BN40" s="699"/>
      <c r="BO40" s="699"/>
      <c r="BP40" s="699"/>
      <c r="BQ40" s="699"/>
      <c r="BR40" s="699"/>
      <c r="BS40" s="699"/>
      <c r="BT40" s="699"/>
      <c r="BU40" s="700"/>
      <c r="BV40" s="664">
        <v>74</v>
      </c>
      <c r="BW40" s="665"/>
      <c r="BX40" s="665"/>
      <c r="BY40" s="665"/>
      <c r="BZ40" s="665"/>
      <c r="CA40" s="665"/>
      <c r="CB40" s="708"/>
      <c r="CD40" s="698" t="s">
        <v>341</v>
      </c>
      <c r="CE40" s="699"/>
      <c r="CF40" s="699"/>
      <c r="CG40" s="699"/>
      <c r="CH40" s="699"/>
      <c r="CI40" s="699"/>
      <c r="CJ40" s="699"/>
      <c r="CK40" s="699"/>
      <c r="CL40" s="699"/>
      <c r="CM40" s="699"/>
      <c r="CN40" s="699"/>
      <c r="CO40" s="699"/>
      <c r="CP40" s="699"/>
      <c r="CQ40" s="700"/>
      <c r="CR40" s="664">
        <v>66489</v>
      </c>
      <c r="CS40" s="665"/>
      <c r="CT40" s="665"/>
      <c r="CU40" s="665"/>
      <c r="CV40" s="665"/>
      <c r="CW40" s="665"/>
      <c r="CX40" s="665"/>
      <c r="CY40" s="666"/>
      <c r="CZ40" s="667">
        <v>0.9</v>
      </c>
      <c r="DA40" s="677"/>
      <c r="DB40" s="677"/>
      <c r="DC40" s="678"/>
      <c r="DD40" s="670">
        <v>36489</v>
      </c>
      <c r="DE40" s="665"/>
      <c r="DF40" s="665"/>
      <c r="DG40" s="665"/>
      <c r="DH40" s="665"/>
      <c r="DI40" s="665"/>
      <c r="DJ40" s="665"/>
      <c r="DK40" s="666"/>
      <c r="DL40" s="670" t="s">
        <v>126</v>
      </c>
      <c r="DM40" s="665"/>
      <c r="DN40" s="665"/>
      <c r="DO40" s="665"/>
      <c r="DP40" s="665"/>
      <c r="DQ40" s="665"/>
      <c r="DR40" s="665"/>
      <c r="DS40" s="665"/>
      <c r="DT40" s="665"/>
      <c r="DU40" s="665"/>
      <c r="DV40" s="666"/>
      <c r="DW40" s="667" t="s">
        <v>126</v>
      </c>
      <c r="DX40" s="677"/>
      <c r="DY40" s="677"/>
      <c r="DZ40" s="677"/>
      <c r="EA40" s="677"/>
      <c r="EB40" s="677"/>
      <c r="EC40" s="709"/>
    </row>
    <row r="41" spans="2:133" ht="11.25" customHeight="1" x14ac:dyDescent="0.2">
      <c r="B41" s="661" t="s">
        <v>342</v>
      </c>
      <c r="C41" s="662"/>
      <c r="D41" s="662"/>
      <c r="E41" s="662"/>
      <c r="F41" s="662"/>
      <c r="G41" s="662"/>
      <c r="H41" s="662"/>
      <c r="I41" s="662"/>
      <c r="J41" s="662"/>
      <c r="K41" s="662"/>
      <c r="L41" s="662"/>
      <c r="M41" s="662"/>
      <c r="N41" s="662"/>
      <c r="O41" s="662"/>
      <c r="P41" s="662"/>
      <c r="Q41" s="663"/>
      <c r="R41" s="664" t="s">
        <v>126</v>
      </c>
      <c r="S41" s="665"/>
      <c r="T41" s="665"/>
      <c r="U41" s="665"/>
      <c r="V41" s="665"/>
      <c r="W41" s="665"/>
      <c r="X41" s="665"/>
      <c r="Y41" s="666"/>
      <c r="Z41" s="691" t="s">
        <v>126</v>
      </c>
      <c r="AA41" s="691"/>
      <c r="AB41" s="691"/>
      <c r="AC41" s="691"/>
      <c r="AD41" s="692" t="s">
        <v>126</v>
      </c>
      <c r="AE41" s="692"/>
      <c r="AF41" s="692"/>
      <c r="AG41" s="692"/>
      <c r="AH41" s="692"/>
      <c r="AI41" s="692"/>
      <c r="AJ41" s="692"/>
      <c r="AK41" s="692"/>
      <c r="AL41" s="667" t="s">
        <v>126</v>
      </c>
      <c r="AM41" s="668"/>
      <c r="AN41" s="668"/>
      <c r="AO41" s="693"/>
      <c r="AQ41" s="704" t="s">
        <v>343</v>
      </c>
      <c r="AR41" s="705"/>
      <c r="AS41" s="705"/>
      <c r="AT41" s="705"/>
      <c r="AU41" s="705"/>
      <c r="AV41" s="705"/>
      <c r="AW41" s="705"/>
      <c r="AX41" s="705"/>
      <c r="AY41" s="706"/>
      <c r="AZ41" s="664">
        <v>117984</v>
      </c>
      <c r="BA41" s="665"/>
      <c r="BB41" s="665"/>
      <c r="BC41" s="665"/>
      <c r="BD41" s="675"/>
      <c r="BE41" s="675"/>
      <c r="BF41" s="707"/>
      <c r="BG41" s="710"/>
      <c r="BH41" s="711"/>
      <c r="BI41" s="711"/>
      <c r="BJ41" s="711"/>
      <c r="BK41" s="711"/>
      <c r="BL41" s="363"/>
      <c r="BM41" s="699" t="s">
        <v>344</v>
      </c>
      <c r="BN41" s="699"/>
      <c r="BO41" s="699"/>
      <c r="BP41" s="699"/>
      <c r="BQ41" s="699"/>
      <c r="BR41" s="699"/>
      <c r="BS41" s="699"/>
      <c r="BT41" s="699"/>
      <c r="BU41" s="700"/>
      <c r="BV41" s="664" t="s">
        <v>126</v>
      </c>
      <c r="BW41" s="665"/>
      <c r="BX41" s="665"/>
      <c r="BY41" s="665"/>
      <c r="BZ41" s="665"/>
      <c r="CA41" s="665"/>
      <c r="CB41" s="708"/>
      <c r="CD41" s="698" t="s">
        <v>345</v>
      </c>
      <c r="CE41" s="699"/>
      <c r="CF41" s="699"/>
      <c r="CG41" s="699"/>
      <c r="CH41" s="699"/>
      <c r="CI41" s="699"/>
      <c r="CJ41" s="699"/>
      <c r="CK41" s="699"/>
      <c r="CL41" s="699"/>
      <c r="CM41" s="699"/>
      <c r="CN41" s="699"/>
      <c r="CO41" s="699"/>
      <c r="CP41" s="699"/>
      <c r="CQ41" s="700"/>
      <c r="CR41" s="664" t="s">
        <v>126</v>
      </c>
      <c r="CS41" s="675"/>
      <c r="CT41" s="675"/>
      <c r="CU41" s="675"/>
      <c r="CV41" s="675"/>
      <c r="CW41" s="675"/>
      <c r="CX41" s="675"/>
      <c r="CY41" s="676"/>
      <c r="CZ41" s="667" t="s">
        <v>126</v>
      </c>
      <c r="DA41" s="677"/>
      <c r="DB41" s="677"/>
      <c r="DC41" s="678"/>
      <c r="DD41" s="670" t="s">
        <v>126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346</v>
      </c>
      <c r="C42" s="662"/>
      <c r="D42" s="662"/>
      <c r="E42" s="662"/>
      <c r="F42" s="662"/>
      <c r="G42" s="662"/>
      <c r="H42" s="662"/>
      <c r="I42" s="662"/>
      <c r="J42" s="662"/>
      <c r="K42" s="662"/>
      <c r="L42" s="662"/>
      <c r="M42" s="662"/>
      <c r="N42" s="662"/>
      <c r="O42" s="662"/>
      <c r="P42" s="662"/>
      <c r="Q42" s="663"/>
      <c r="R42" s="664" t="s">
        <v>126</v>
      </c>
      <c r="S42" s="665"/>
      <c r="T42" s="665"/>
      <c r="U42" s="665"/>
      <c r="V42" s="665"/>
      <c r="W42" s="665"/>
      <c r="X42" s="665"/>
      <c r="Y42" s="666"/>
      <c r="Z42" s="691" t="s">
        <v>126</v>
      </c>
      <c r="AA42" s="691"/>
      <c r="AB42" s="691"/>
      <c r="AC42" s="691"/>
      <c r="AD42" s="692" t="s">
        <v>126</v>
      </c>
      <c r="AE42" s="692"/>
      <c r="AF42" s="692"/>
      <c r="AG42" s="692"/>
      <c r="AH42" s="692"/>
      <c r="AI42" s="692"/>
      <c r="AJ42" s="692"/>
      <c r="AK42" s="692"/>
      <c r="AL42" s="667" t="s">
        <v>126</v>
      </c>
      <c r="AM42" s="668"/>
      <c r="AN42" s="668"/>
      <c r="AO42" s="693"/>
      <c r="AQ42" s="701" t="s">
        <v>347</v>
      </c>
      <c r="AR42" s="702"/>
      <c r="AS42" s="702"/>
      <c r="AT42" s="702"/>
      <c r="AU42" s="702"/>
      <c r="AV42" s="702"/>
      <c r="AW42" s="702"/>
      <c r="AX42" s="702"/>
      <c r="AY42" s="703"/>
      <c r="AZ42" s="644">
        <v>415950</v>
      </c>
      <c r="BA42" s="679"/>
      <c r="BB42" s="679"/>
      <c r="BC42" s="679"/>
      <c r="BD42" s="645"/>
      <c r="BE42" s="645"/>
      <c r="BF42" s="694"/>
      <c r="BG42" s="712"/>
      <c r="BH42" s="713"/>
      <c r="BI42" s="713"/>
      <c r="BJ42" s="713"/>
      <c r="BK42" s="713"/>
      <c r="BL42" s="364"/>
      <c r="BM42" s="695" t="s">
        <v>348</v>
      </c>
      <c r="BN42" s="695"/>
      <c r="BO42" s="695"/>
      <c r="BP42" s="695"/>
      <c r="BQ42" s="695"/>
      <c r="BR42" s="695"/>
      <c r="BS42" s="695"/>
      <c r="BT42" s="695"/>
      <c r="BU42" s="696"/>
      <c r="BV42" s="644">
        <v>352</v>
      </c>
      <c r="BW42" s="679"/>
      <c r="BX42" s="679"/>
      <c r="BY42" s="679"/>
      <c r="BZ42" s="679"/>
      <c r="CA42" s="679"/>
      <c r="CB42" s="697"/>
      <c r="CD42" s="661" t="s">
        <v>349</v>
      </c>
      <c r="CE42" s="662"/>
      <c r="CF42" s="662"/>
      <c r="CG42" s="662"/>
      <c r="CH42" s="662"/>
      <c r="CI42" s="662"/>
      <c r="CJ42" s="662"/>
      <c r="CK42" s="662"/>
      <c r="CL42" s="662"/>
      <c r="CM42" s="662"/>
      <c r="CN42" s="662"/>
      <c r="CO42" s="662"/>
      <c r="CP42" s="662"/>
      <c r="CQ42" s="663"/>
      <c r="CR42" s="664">
        <v>1199988</v>
      </c>
      <c r="CS42" s="675"/>
      <c r="CT42" s="675"/>
      <c r="CU42" s="675"/>
      <c r="CV42" s="675"/>
      <c r="CW42" s="675"/>
      <c r="CX42" s="675"/>
      <c r="CY42" s="676"/>
      <c r="CZ42" s="667">
        <v>15.5</v>
      </c>
      <c r="DA42" s="677"/>
      <c r="DB42" s="677"/>
      <c r="DC42" s="678"/>
      <c r="DD42" s="670">
        <v>297988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350</v>
      </c>
      <c r="C43" s="662"/>
      <c r="D43" s="662"/>
      <c r="E43" s="662"/>
      <c r="F43" s="662"/>
      <c r="G43" s="662"/>
      <c r="H43" s="662"/>
      <c r="I43" s="662"/>
      <c r="J43" s="662"/>
      <c r="K43" s="662"/>
      <c r="L43" s="662"/>
      <c r="M43" s="662"/>
      <c r="N43" s="662"/>
      <c r="O43" s="662"/>
      <c r="P43" s="662"/>
      <c r="Q43" s="663"/>
      <c r="R43" s="664">
        <v>215270</v>
      </c>
      <c r="S43" s="665"/>
      <c r="T43" s="665"/>
      <c r="U43" s="665"/>
      <c r="V43" s="665"/>
      <c r="W43" s="665"/>
      <c r="X43" s="665"/>
      <c r="Y43" s="666"/>
      <c r="Z43" s="691">
        <v>2.6</v>
      </c>
      <c r="AA43" s="691"/>
      <c r="AB43" s="691"/>
      <c r="AC43" s="691"/>
      <c r="AD43" s="692" t="s">
        <v>126</v>
      </c>
      <c r="AE43" s="692"/>
      <c r="AF43" s="692"/>
      <c r="AG43" s="692"/>
      <c r="AH43" s="692"/>
      <c r="AI43" s="692"/>
      <c r="AJ43" s="692"/>
      <c r="AK43" s="692"/>
      <c r="AL43" s="667" t="s">
        <v>126</v>
      </c>
      <c r="AM43" s="668"/>
      <c r="AN43" s="668"/>
      <c r="AO43" s="693"/>
      <c r="BV43" s="219"/>
      <c r="BW43" s="219"/>
      <c r="BX43" s="219"/>
      <c r="BY43" s="219"/>
      <c r="BZ43" s="219"/>
      <c r="CA43" s="219"/>
      <c r="CB43" s="219"/>
      <c r="CD43" s="661" t="s">
        <v>351</v>
      </c>
      <c r="CE43" s="662"/>
      <c r="CF43" s="662"/>
      <c r="CG43" s="662"/>
      <c r="CH43" s="662"/>
      <c r="CI43" s="662"/>
      <c r="CJ43" s="662"/>
      <c r="CK43" s="662"/>
      <c r="CL43" s="662"/>
      <c r="CM43" s="662"/>
      <c r="CN43" s="662"/>
      <c r="CO43" s="662"/>
      <c r="CP43" s="662"/>
      <c r="CQ43" s="663"/>
      <c r="CR43" s="664">
        <v>36564</v>
      </c>
      <c r="CS43" s="675"/>
      <c r="CT43" s="675"/>
      <c r="CU43" s="675"/>
      <c r="CV43" s="675"/>
      <c r="CW43" s="675"/>
      <c r="CX43" s="675"/>
      <c r="CY43" s="676"/>
      <c r="CZ43" s="667">
        <v>0.5</v>
      </c>
      <c r="DA43" s="677"/>
      <c r="DB43" s="677"/>
      <c r="DC43" s="678"/>
      <c r="DD43" s="670">
        <v>35883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352</v>
      </c>
      <c r="C44" s="642"/>
      <c r="D44" s="642"/>
      <c r="E44" s="642"/>
      <c r="F44" s="642"/>
      <c r="G44" s="642"/>
      <c r="H44" s="642"/>
      <c r="I44" s="642"/>
      <c r="J44" s="642"/>
      <c r="K44" s="642"/>
      <c r="L44" s="642"/>
      <c r="M44" s="642"/>
      <c r="N44" s="642"/>
      <c r="O44" s="642"/>
      <c r="P44" s="642"/>
      <c r="Q44" s="643"/>
      <c r="R44" s="644">
        <v>8232644</v>
      </c>
      <c r="S44" s="679"/>
      <c r="T44" s="679"/>
      <c r="U44" s="679"/>
      <c r="V44" s="679"/>
      <c r="W44" s="679"/>
      <c r="X44" s="679"/>
      <c r="Y44" s="680"/>
      <c r="Z44" s="681">
        <v>100</v>
      </c>
      <c r="AA44" s="681"/>
      <c r="AB44" s="681"/>
      <c r="AC44" s="681"/>
      <c r="AD44" s="682">
        <v>4418979</v>
      </c>
      <c r="AE44" s="682"/>
      <c r="AF44" s="682"/>
      <c r="AG44" s="682"/>
      <c r="AH44" s="682"/>
      <c r="AI44" s="682"/>
      <c r="AJ44" s="682"/>
      <c r="AK44" s="682"/>
      <c r="AL44" s="647">
        <v>100</v>
      </c>
      <c r="AM44" s="683"/>
      <c r="AN44" s="683"/>
      <c r="AO44" s="684"/>
      <c r="CD44" s="685" t="s">
        <v>299</v>
      </c>
      <c r="CE44" s="686"/>
      <c r="CF44" s="661" t="s">
        <v>353</v>
      </c>
      <c r="CG44" s="662"/>
      <c r="CH44" s="662"/>
      <c r="CI44" s="662"/>
      <c r="CJ44" s="662"/>
      <c r="CK44" s="662"/>
      <c r="CL44" s="662"/>
      <c r="CM44" s="662"/>
      <c r="CN44" s="662"/>
      <c r="CO44" s="662"/>
      <c r="CP44" s="662"/>
      <c r="CQ44" s="663"/>
      <c r="CR44" s="664">
        <v>889472</v>
      </c>
      <c r="CS44" s="665"/>
      <c r="CT44" s="665"/>
      <c r="CU44" s="665"/>
      <c r="CV44" s="665"/>
      <c r="CW44" s="665"/>
      <c r="CX44" s="665"/>
      <c r="CY44" s="666"/>
      <c r="CZ44" s="667">
        <v>11.5</v>
      </c>
      <c r="DA44" s="668"/>
      <c r="DB44" s="668"/>
      <c r="DC44" s="669"/>
      <c r="DD44" s="670">
        <v>277232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354</v>
      </c>
      <c r="CG45" s="662"/>
      <c r="CH45" s="662"/>
      <c r="CI45" s="662"/>
      <c r="CJ45" s="662"/>
      <c r="CK45" s="662"/>
      <c r="CL45" s="662"/>
      <c r="CM45" s="662"/>
      <c r="CN45" s="662"/>
      <c r="CO45" s="662"/>
      <c r="CP45" s="662"/>
      <c r="CQ45" s="663"/>
      <c r="CR45" s="664">
        <v>571822</v>
      </c>
      <c r="CS45" s="675"/>
      <c r="CT45" s="675"/>
      <c r="CU45" s="675"/>
      <c r="CV45" s="675"/>
      <c r="CW45" s="675"/>
      <c r="CX45" s="675"/>
      <c r="CY45" s="676"/>
      <c r="CZ45" s="667">
        <v>7.4</v>
      </c>
      <c r="DA45" s="677"/>
      <c r="DB45" s="677"/>
      <c r="DC45" s="678"/>
      <c r="DD45" s="670">
        <v>104930</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356</v>
      </c>
      <c r="CG46" s="662"/>
      <c r="CH46" s="662"/>
      <c r="CI46" s="662"/>
      <c r="CJ46" s="662"/>
      <c r="CK46" s="662"/>
      <c r="CL46" s="662"/>
      <c r="CM46" s="662"/>
      <c r="CN46" s="662"/>
      <c r="CO46" s="662"/>
      <c r="CP46" s="662"/>
      <c r="CQ46" s="663"/>
      <c r="CR46" s="664">
        <v>311650</v>
      </c>
      <c r="CS46" s="665"/>
      <c r="CT46" s="665"/>
      <c r="CU46" s="665"/>
      <c r="CV46" s="665"/>
      <c r="CW46" s="665"/>
      <c r="CX46" s="665"/>
      <c r="CY46" s="666"/>
      <c r="CZ46" s="667">
        <v>4</v>
      </c>
      <c r="DA46" s="668"/>
      <c r="DB46" s="668"/>
      <c r="DC46" s="669"/>
      <c r="DD46" s="670">
        <v>166302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357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358</v>
      </c>
      <c r="CG47" s="662"/>
      <c r="CH47" s="662"/>
      <c r="CI47" s="662"/>
      <c r="CJ47" s="662"/>
      <c r="CK47" s="662"/>
      <c r="CL47" s="662"/>
      <c r="CM47" s="662"/>
      <c r="CN47" s="662"/>
      <c r="CO47" s="662"/>
      <c r="CP47" s="662"/>
      <c r="CQ47" s="663"/>
      <c r="CR47" s="664">
        <v>310516</v>
      </c>
      <c r="CS47" s="675"/>
      <c r="CT47" s="675"/>
      <c r="CU47" s="675"/>
      <c r="CV47" s="675"/>
      <c r="CW47" s="675"/>
      <c r="CX47" s="675"/>
      <c r="CY47" s="676"/>
      <c r="CZ47" s="667">
        <v>4</v>
      </c>
      <c r="DA47" s="677"/>
      <c r="DB47" s="677"/>
      <c r="DC47" s="678"/>
      <c r="DD47" s="670">
        <v>20756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359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360</v>
      </c>
      <c r="CG48" s="662"/>
      <c r="CH48" s="662"/>
      <c r="CI48" s="662"/>
      <c r="CJ48" s="662"/>
      <c r="CK48" s="662"/>
      <c r="CL48" s="662"/>
      <c r="CM48" s="662"/>
      <c r="CN48" s="662"/>
      <c r="CO48" s="662"/>
      <c r="CP48" s="662"/>
      <c r="CQ48" s="663"/>
      <c r="CR48" s="664" t="s">
        <v>126</v>
      </c>
      <c r="CS48" s="665"/>
      <c r="CT48" s="665"/>
      <c r="CU48" s="665"/>
      <c r="CV48" s="665"/>
      <c r="CW48" s="665"/>
      <c r="CX48" s="665"/>
      <c r="CY48" s="666"/>
      <c r="CZ48" s="667" t="s">
        <v>126</v>
      </c>
      <c r="DA48" s="668"/>
      <c r="DB48" s="668"/>
      <c r="DC48" s="669"/>
      <c r="DD48" s="670" t="s">
        <v>126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361</v>
      </c>
      <c r="CE49" s="642"/>
      <c r="CF49" s="642"/>
      <c r="CG49" s="642"/>
      <c r="CH49" s="642"/>
      <c r="CI49" s="642"/>
      <c r="CJ49" s="642"/>
      <c r="CK49" s="642"/>
      <c r="CL49" s="642"/>
      <c r="CM49" s="642"/>
      <c r="CN49" s="642"/>
      <c r="CO49" s="642"/>
      <c r="CP49" s="642"/>
      <c r="CQ49" s="643"/>
      <c r="CR49" s="644">
        <v>7746907</v>
      </c>
      <c r="CS49" s="645"/>
      <c r="CT49" s="645"/>
      <c r="CU49" s="645"/>
      <c r="CV49" s="645"/>
      <c r="CW49" s="645"/>
      <c r="CX49" s="645"/>
      <c r="CY49" s="646"/>
      <c r="CZ49" s="647">
        <v>100</v>
      </c>
      <c r="DA49" s="648"/>
      <c r="DB49" s="648"/>
      <c r="DC49" s="649"/>
      <c r="DD49" s="650">
        <v>4983174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uO1lcEILTBdghu7KxV53StjHZr2AVtvM464egwHO3m5FVeHcyBtJiLU4foUGzUrUcITPJfd5apLn3PRJGC2fw==" saltValue="3LGibgWgJhBqeX2QOSxZw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CM39" sqref="CM39:CQ39"/>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363</v>
      </c>
      <c r="DK2" s="787"/>
      <c r="DL2" s="787"/>
      <c r="DM2" s="787"/>
      <c r="DN2" s="787"/>
      <c r="DO2" s="788"/>
      <c r="DP2" s="224"/>
      <c r="DQ2" s="786" t="s">
        <v>364</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367</v>
      </c>
      <c r="B5" s="792"/>
      <c r="C5" s="792"/>
      <c r="D5" s="792"/>
      <c r="E5" s="792"/>
      <c r="F5" s="792"/>
      <c r="G5" s="792"/>
      <c r="H5" s="792"/>
      <c r="I5" s="792"/>
      <c r="J5" s="792"/>
      <c r="K5" s="792"/>
      <c r="L5" s="792"/>
      <c r="M5" s="792"/>
      <c r="N5" s="792"/>
      <c r="O5" s="792"/>
      <c r="P5" s="793"/>
      <c r="Q5" s="797" t="s">
        <v>368</v>
      </c>
      <c r="R5" s="798"/>
      <c r="S5" s="798"/>
      <c r="T5" s="798"/>
      <c r="U5" s="799"/>
      <c r="V5" s="797" t="s">
        <v>369</v>
      </c>
      <c r="W5" s="798"/>
      <c r="X5" s="798"/>
      <c r="Y5" s="798"/>
      <c r="Z5" s="799"/>
      <c r="AA5" s="797" t="s">
        <v>370</v>
      </c>
      <c r="AB5" s="798"/>
      <c r="AC5" s="798"/>
      <c r="AD5" s="798"/>
      <c r="AE5" s="798"/>
      <c r="AF5" s="803" t="s">
        <v>371</v>
      </c>
      <c r="AG5" s="798"/>
      <c r="AH5" s="798"/>
      <c r="AI5" s="798"/>
      <c r="AJ5" s="804"/>
      <c r="AK5" s="798" t="s">
        <v>372</v>
      </c>
      <c r="AL5" s="798"/>
      <c r="AM5" s="798"/>
      <c r="AN5" s="798"/>
      <c r="AO5" s="799"/>
      <c r="AP5" s="797" t="s">
        <v>373</v>
      </c>
      <c r="AQ5" s="798"/>
      <c r="AR5" s="798"/>
      <c r="AS5" s="798"/>
      <c r="AT5" s="799"/>
      <c r="AU5" s="797" t="s">
        <v>374</v>
      </c>
      <c r="AV5" s="798"/>
      <c r="AW5" s="798"/>
      <c r="AX5" s="798"/>
      <c r="AY5" s="804"/>
      <c r="AZ5" s="228"/>
      <c r="BA5" s="228"/>
      <c r="BB5" s="228"/>
      <c r="BC5" s="228"/>
      <c r="BD5" s="228"/>
      <c r="BE5" s="229"/>
      <c r="BF5" s="229"/>
      <c r="BG5" s="229"/>
      <c r="BH5" s="229"/>
      <c r="BI5" s="229"/>
      <c r="BJ5" s="229"/>
      <c r="BK5" s="229"/>
      <c r="BL5" s="229"/>
      <c r="BM5" s="229"/>
      <c r="BN5" s="229"/>
      <c r="BO5" s="229"/>
      <c r="BP5" s="229"/>
      <c r="BQ5" s="791" t="s">
        <v>375</v>
      </c>
      <c r="BR5" s="792"/>
      <c r="BS5" s="792"/>
      <c r="BT5" s="792"/>
      <c r="BU5" s="792"/>
      <c r="BV5" s="792"/>
      <c r="BW5" s="792"/>
      <c r="BX5" s="792"/>
      <c r="BY5" s="792"/>
      <c r="BZ5" s="792"/>
      <c r="CA5" s="792"/>
      <c r="CB5" s="792"/>
      <c r="CC5" s="792"/>
      <c r="CD5" s="792"/>
      <c r="CE5" s="792"/>
      <c r="CF5" s="792"/>
      <c r="CG5" s="793"/>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27" t="s">
        <v>381</v>
      </c>
      <c r="DH5" s="828"/>
      <c r="DI5" s="828"/>
      <c r="DJ5" s="828"/>
      <c r="DK5" s="829"/>
      <c r="DL5" s="827" t="s">
        <v>382</v>
      </c>
      <c r="DM5" s="828"/>
      <c r="DN5" s="828"/>
      <c r="DO5" s="828"/>
      <c r="DP5" s="829"/>
      <c r="DQ5" s="797" t="s">
        <v>383</v>
      </c>
      <c r="DR5" s="798"/>
      <c r="DS5" s="798"/>
      <c r="DT5" s="798"/>
      <c r="DU5" s="799"/>
      <c r="DV5" s="797" t="s">
        <v>374</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384</v>
      </c>
      <c r="C7" s="814"/>
      <c r="D7" s="814"/>
      <c r="E7" s="814"/>
      <c r="F7" s="814"/>
      <c r="G7" s="814"/>
      <c r="H7" s="814"/>
      <c r="I7" s="814"/>
      <c r="J7" s="814"/>
      <c r="K7" s="814"/>
      <c r="L7" s="814"/>
      <c r="M7" s="814"/>
      <c r="N7" s="814"/>
      <c r="O7" s="814"/>
      <c r="P7" s="815"/>
      <c r="Q7" s="816">
        <v>8235</v>
      </c>
      <c r="R7" s="817"/>
      <c r="S7" s="817"/>
      <c r="T7" s="817"/>
      <c r="U7" s="817"/>
      <c r="V7" s="817">
        <v>7749</v>
      </c>
      <c r="W7" s="817"/>
      <c r="X7" s="817"/>
      <c r="Y7" s="817"/>
      <c r="Z7" s="817"/>
      <c r="AA7" s="817">
        <v>486</v>
      </c>
      <c r="AB7" s="817"/>
      <c r="AC7" s="817"/>
      <c r="AD7" s="817"/>
      <c r="AE7" s="818"/>
      <c r="AF7" s="819">
        <v>441</v>
      </c>
      <c r="AG7" s="820"/>
      <c r="AH7" s="820"/>
      <c r="AI7" s="820"/>
      <c r="AJ7" s="821"/>
      <c r="AK7" s="822">
        <v>234</v>
      </c>
      <c r="AL7" s="823"/>
      <c r="AM7" s="823"/>
      <c r="AN7" s="823"/>
      <c r="AO7" s="823"/>
      <c r="AP7" s="823">
        <v>5403</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595</v>
      </c>
      <c r="BT7" s="811"/>
      <c r="BU7" s="811"/>
      <c r="BV7" s="811"/>
      <c r="BW7" s="811"/>
      <c r="BX7" s="811"/>
      <c r="BY7" s="811"/>
      <c r="BZ7" s="811"/>
      <c r="CA7" s="811"/>
      <c r="CB7" s="811"/>
      <c r="CC7" s="811"/>
      <c r="CD7" s="811"/>
      <c r="CE7" s="811"/>
      <c r="CF7" s="811"/>
      <c r="CG7" s="826"/>
      <c r="CH7" s="807">
        <v>0</v>
      </c>
      <c r="CI7" s="808"/>
      <c r="CJ7" s="808"/>
      <c r="CK7" s="808"/>
      <c r="CL7" s="809"/>
      <c r="CM7" s="807">
        <v>8</v>
      </c>
      <c r="CN7" s="808"/>
      <c r="CO7" s="808"/>
      <c r="CP7" s="808"/>
      <c r="CQ7" s="809"/>
      <c r="CR7" s="807">
        <v>35</v>
      </c>
      <c r="CS7" s="808"/>
      <c r="CT7" s="808"/>
      <c r="CU7" s="808"/>
      <c r="CV7" s="809"/>
      <c r="CW7" s="807">
        <v>7</v>
      </c>
      <c r="CX7" s="808"/>
      <c r="CY7" s="808"/>
      <c r="CZ7" s="808"/>
      <c r="DA7" s="809"/>
      <c r="DB7" s="807" t="s">
        <v>600</v>
      </c>
      <c r="DC7" s="808"/>
      <c r="DD7" s="808"/>
      <c r="DE7" s="808"/>
      <c r="DF7" s="809"/>
      <c r="DG7" s="807" t="s">
        <v>600</v>
      </c>
      <c r="DH7" s="808"/>
      <c r="DI7" s="808"/>
      <c r="DJ7" s="808"/>
      <c r="DK7" s="809"/>
      <c r="DL7" s="807" t="s">
        <v>600</v>
      </c>
      <c r="DM7" s="808"/>
      <c r="DN7" s="808"/>
      <c r="DO7" s="808"/>
      <c r="DP7" s="809"/>
      <c r="DQ7" s="807" t="s">
        <v>600</v>
      </c>
      <c r="DR7" s="808"/>
      <c r="DS7" s="808"/>
      <c r="DT7" s="808"/>
      <c r="DU7" s="809"/>
      <c r="DV7" s="810"/>
      <c r="DW7" s="811"/>
      <c r="DX7" s="811"/>
      <c r="DY7" s="811"/>
      <c r="DZ7" s="812"/>
      <c r="EA7" s="230"/>
    </row>
    <row r="8" spans="1:131" s="231" customFormat="1" ht="26.25" customHeight="1" x14ac:dyDescent="0.2">
      <c r="A8" s="234">
        <v>2</v>
      </c>
      <c r="B8" s="844" t="s">
        <v>385</v>
      </c>
      <c r="C8" s="845"/>
      <c r="D8" s="845"/>
      <c r="E8" s="845"/>
      <c r="F8" s="845"/>
      <c r="G8" s="845"/>
      <c r="H8" s="845"/>
      <c r="I8" s="845"/>
      <c r="J8" s="845"/>
      <c r="K8" s="845"/>
      <c r="L8" s="845"/>
      <c r="M8" s="845"/>
      <c r="N8" s="845"/>
      <c r="O8" s="845"/>
      <c r="P8" s="846"/>
      <c r="Q8" s="847">
        <v>3</v>
      </c>
      <c r="R8" s="848"/>
      <c r="S8" s="848"/>
      <c r="T8" s="848"/>
      <c r="U8" s="848"/>
      <c r="V8" s="848">
        <v>3</v>
      </c>
      <c r="W8" s="848"/>
      <c r="X8" s="848"/>
      <c r="Y8" s="848"/>
      <c r="Z8" s="848"/>
      <c r="AA8" s="848">
        <v>0</v>
      </c>
      <c r="AB8" s="848"/>
      <c r="AC8" s="848"/>
      <c r="AD8" s="848"/>
      <c r="AE8" s="849"/>
      <c r="AF8" s="850">
        <v>0</v>
      </c>
      <c r="AG8" s="851"/>
      <c r="AH8" s="851"/>
      <c r="AI8" s="851"/>
      <c r="AJ8" s="852"/>
      <c r="AK8" s="833">
        <v>1</v>
      </c>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t="s">
        <v>596</v>
      </c>
      <c r="BS8" s="837" t="s">
        <v>597</v>
      </c>
      <c r="BT8" s="838"/>
      <c r="BU8" s="838"/>
      <c r="BV8" s="838"/>
      <c r="BW8" s="838"/>
      <c r="BX8" s="838"/>
      <c r="BY8" s="838"/>
      <c r="BZ8" s="838"/>
      <c r="CA8" s="838"/>
      <c r="CB8" s="838"/>
      <c r="CC8" s="838"/>
      <c r="CD8" s="838"/>
      <c r="CE8" s="838"/>
      <c r="CF8" s="838"/>
      <c r="CG8" s="839"/>
      <c r="CH8" s="840">
        <v>-54</v>
      </c>
      <c r="CI8" s="841"/>
      <c r="CJ8" s="841"/>
      <c r="CK8" s="841"/>
      <c r="CL8" s="842"/>
      <c r="CM8" s="840">
        <v>-263</v>
      </c>
      <c r="CN8" s="841"/>
      <c r="CO8" s="841"/>
      <c r="CP8" s="841"/>
      <c r="CQ8" s="842"/>
      <c r="CR8" s="840">
        <v>30</v>
      </c>
      <c r="CS8" s="841"/>
      <c r="CT8" s="841"/>
      <c r="CU8" s="841"/>
      <c r="CV8" s="842"/>
      <c r="CW8" s="840" t="s">
        <v>600</v>
      </c>
      <c r="CX8" s="841"/>
      <c r="CY8" s="841"/>
      <c r="CZ8" s="841"/>
      <c r="DA8" s="842"/>
      <c r="DB8" s="840">
        <v>140</v>
      </c>
      <c r="DC8" s="841"/>
      <c r="DD8" s="841"/>
      <c r="DE8" s="841"/>
      <c r="DF8" s="842"/>
      <c r="DG8" s="840" t="s">
        <v>600</v>
      </c>
      <c r="DH8" s="841"/>
      <c r="DI8" s="841"/>
      <c r="DJ8" s="841"/>
      <c r="DK8" s="842"/>
      <c r="DL8" s="840">
        <v>10</v>
      </c>
      <c r="DM8" s="841"/>
      <c r="DN8" s="841"/>
      <c r="DO8" s="841"/>
      <c r="DP8" s="842"/>
      <c r="DQ8" s="840">
        <v>10</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598</v>
      </c>
      <c r="BT9" s="838"/>
      <c r="BU9" s="838"/>
      <c r="BV9" s="838"/>
      <c r="BW9" s="838"/>
      <c r="BX9" s="838"/>
      <c r="BY9" s="838"/>
      <c r="BZ9" s="838"/>
      <c r="CA9" s="838"/>
      <c r="CB9" s="838"/>
      <c r="CC9" s="838"/>
      <c r="CD9" s="838"/>
      <c r="CE9" s="838"/>
      <c r="CF9" s="838"/>
      <c r="CG9" s="839"/>
      <c r="CH9" s="840">
        <v>0</v>
      </c>
      <c r="CI9" s="841"/>
      <c r="CJ9" s="841"/>
      <c r="CK9" s="841"/>
      <c r="CL9" s="842"/>
      <c r="CM9" s="840">
        <v>28</v>
      </c>
      <c r="CN9" s="841"/>
      <c r="CO9" s="841"/>
      <c r="CP9" s="841"/>
      <c r="CQ9" s="842"/>
      <c r="CR9" s="840">
        <v>20</v>
      </c>
      <c r="CS9" s="841"/>
      <c r="CT9" s="841"/>
      <c r="CU9" s="841"/>
      <c r="CV9" s="842"/>
      <c r="CW9" s="840" t="s">
        <v>600</v>
      </c>
      <c r="CX9" s="841"/>
      <c r="CY9" s="841"/>
      <c r="CZ9" s="841"/>
      <c r="DA9" s="842"/>
      <c r="DB9" s="840" t="s">
        <v>600</v>
      </c>
      <c r="DC9" s="841"/>
      <c r="DD9" s="841"/>
      <c r="DE9" s="841"/>
      <c r="DF9" s="842"/>
      <c r="DG9" s="840" t="s">
        <v>600</v>
      </c>
      <c r="DH9" s="841"/>
      <c r="DI9" s="841"/>
      <c r="DJ9" s="841"/>
      <c r="DK9" s="842"/>
      <c r="DL9" s="840" t="s">
        <v>600</v>
      </c>
      <c r="DM9" s="841"/>
      <c r="DN9" s="841"/>
      <c r="DO9" s="841"/>
      <c r="DP9" s="842"/>
      <c r="DQ9" s="840" t="s">
        <v>600</v>
      </c>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599</v>
      </c>
      <c r="BT10" s="838"/>
      <c r="BU10" s="838"/>
      <c r="BV10" s="838"/>
      <c r="BW10" s="838"/>
      <c r="BX10" s="838"/>
      <c r="BY10" s="838"/>
      <c r="BZ10" s="838"/>
      <c r="CA10" s="838"/>
      <c r="CB10" s="838"/>
      <c r="CC10" s="838"/>
      <c r="CD10" s="838"/>
      <c r="CE10" s="838"/>
      <c r="CF10" s="838"/>
      <c r="CG10" s="839"/>
      <c r="CH10" s="840">
        <v>-1</v>
      </c>
      <c r="CI10" s="841"/>
      <c r="CJ10" s="841"/>
      <c r="CK10" s="841"/>
      <c r="CL10" s="842"/>
      <c r="CM10" s="840">
        <v>70</v>
      </c>
      <c r="CN10" s="841"/>
      <c r="CO10" s="841"/>
      <c r="CP10" s="841"/>
      <c r="CQ10" s="842"/>
      <c r="CR10" s="840">
        <v>1</v>
      </c>
      <c r="CS10" s="841"/>
      <c r="CT10" s="841"/>
      <c r="CU10" s="841"/>
      <c r="CV10" s="842"/>
      <c r="CW10" s="840" t="s">
        <v>600</v>
      </c>
      <c r="CX10" s="841"/>
      <c r="CY10" s="841"/>
      <c r="CZ10" s="841"/>
      <c r="DA10" s="842"/>
      <c r="DB10" s="840" t="s">
        <v>600</v>
      </c>
      <c r="DC10" s="841"/>
      <c r="DD10" s="841"/>
      <c r="DE10" s="841"/>
      <c r="DF10" s="842"/>
      <c r="DG10" s="840" t="s">
        <v>600</v>
      </c>
      <c r="DH10" s="841"/>
      <c r="DI10" s="841"/>
      <c r="DJ10" s="841"/>
      <c r="DK10" s="842"/>
      <c r="DL10" s="840" t="s">
        <v>600</v>
      </c>
      <c r="DM10" s="841"/>
      <c r="DN10" s="841"/>
      <c r="DO10" s="841"/>
      <c r="DP10" s="842"/>
      <c r="DQ10" s="840" t="s">
        <v>600</v>
      </c>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386</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387</v>
      </c>
      <c r="B23" s="853" t="s">
        <v>388</v>
      </c>
      <c r="C23" s="854"/>
      <c r="D23" s="854"/>
      <c r="E23" s="854"/>
      <c r="F23" s="854"/>
      <c r="G23" s="854"/>
      <c r="H23" s="854"/>
      <c r="I23" s="854"/>
      <c r="J23" s="854"/>
      <c r="K23" s="854"/>
      <c r="L23" s="854"/>
      <c r="M23" s="854"/>
      <c r="N23" s="854"/>
      <c r="O23" s="854"/>
      <c r="P23" s="855"/>
      <c r="Q23" s="856">
        <v>8237</v>
      </c>
      <c r="R23" s="857"/>
      <c r="S23" s="857"/>
      <c r="T23" s="857"/>
      <c r="U23" s="857"/>
      <c r="V23" s="857">
        <v>7751</v>
      </c>
      <c r="W23" s="857"/>
      <c r="X23" s="857"/>
      <c r="Y23" s="857"/>
      <c r="Z23" s="857"/>
      <c r="AA23" s="857">
        <v>486</v>
      </c>
      <c r="AB23" s="857"/>
      <c r="AC23" s="857"/>
      <c r="AD23" s="857"/>
      <c r="AE23" s="858"/>
      <c r="AF23" s="859">
        <v>441</v>
      </c>
      <c r="AG23" s="857"/>
      <c r="AH23" s="857"/>
      <c r="AI23" s="857"/>
      <c r="AJ23" s="860"/>
      <c r="AK23" s="861"/>
      <c r="AL23" s="862"/>
      <c r="AM23" s="862"/>
      <c r="AN23" s="862"/>
      <c r="AO23" s="862"/>
      <c r="AP23" s="857"/>
      <c r="AQ23" s="857"/>
      <c r="AR23" s="857"/>
      <c r="AS23" s="857"/>
      <c r="AT23" s="857"/>
      <c r="AU23" s="873"/>
      <c r="AV23" s="873"/>
      <c r="AW23" s="873"/>
      <c r="AX23" s="873"/>
      <c r="AY23" s="874"/>
      <c r="AZ23" s="875" t="s">
        <v>126</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389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367</v>
      </c>
      <c r="B26" s="792"/>
      <c r="C26" s="792"/>
      <c r="D26" s="792"/>
      <c r="E26" s="792"/>
      <c r="F26" s="792"/>
      <c r="G26" s="792"/>
      <c r="H26" s="792"/>
      <c r="I26" s="792"/>
      <c r="J26" s="792"/>
      <c r="K26" s="792"/>
      <c r="L26" s="792"/>
      <c r="M26" s="792"/>
      <c r="N26" s="792"/>
      <c r="O26" s="792"/>
      <c r="P26" s="793"/>
      <c r="Q26" s="797" t="s">
        <v>391</v>
      </c>
      <c r="R26" s="798"/>
      <c r="S26" s="798"/>
      <c r="T26" s="798"/>
      <c r="U26" s="799"/>
      <c r="V26" s="797" t="s">
        <v>392</v>
      </c>
      <c r="W26" s="798"/>
      <c r="X26" s="798"/>
      <c r="Y26" s="798"/>
      <c r="Z26" s="799"/>
      <c r="AA26" s="797" t="s">
        <v>393</v>
      </c>
      <c r="AB26" s="798"/>
      <c r="AC26" s="798"/>
      <c r="AD26" s="798"/>
      <c r="AE26" s="798"/>
      <c r="AF26" s="878" t="s">
        <v>394</v>
      </c>
      <c r="AG26" s="879"/>
      <c r="AH26" s="879"/>
      <c r="AI26" s="879"/>
      <c r="AJ26" s="880"/>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399</v>
      </c>
      <c r="C28" s="814"/>
      <c r="D28" s="814"/>
      <c r="E28" s="814"/>
      <c r="F28" s="814"/>
      <c r="G28" s="814"/>
      <c r="H28" s="814"/>
      <c r="I28" s="814"/>
      <c r="J28" s="814"/>
      <c r="K28" s="814"/>
      <c r="L28" s="814"/>
      <c r="M28" s="814"/>
      <c r="N28" s="814"/>
      <c r="O28" s="814"/>
      <c r="P28" s="815"/>
      <c r="Q28" s="886">
        <v>1418</v>
      </c>
      <c r="R28" s="887"/>
      <c r="S28" s="887"/>
      <c r="T28" s="887"/>
      <c r="U28" s="887"/>
      <c r="V28" s="887">
        <v>1375</v>
      </c>
      <c r="W28" s="887"/>
      <c r="X28" s="887"/>
      <c r="Y28" s="887"/>
      <c r="Z28" s="887"/>
      <c r="AA28" s="887">
        <v>43</v>
      </c>
      <c r="AB28" s="887"/>
      <c r="AC28" s="887"/>
      <c r="AD28" s="887"/>
      <c r="AE28" s="888"/>
      <c r="AF28" s="889">
        <v>43</v>
      </c>
      <c r="AG28" s="887"/>
      <c r="AH28" s="887"/>
      <c r="AI28" s="887"/>
      <c r="AJ28" s="890"/>
      <c r="AK28" s="891">
        <v>118</v>
      </c>
      <c r="AL28" s="892"/>
      <c r="AM28" s="892"/>
      <c r="AN28" s="892"/>
      <c r="AO28" s="892"/>
      <c r="AP28" s="893" t="s">
        <v>584</v>
      </c>
      <c r="AQ28" s="893"/>
      <c r="AR28" s="893"/>
      <c r="AS28" s="893"/>
      <c r="AT28" s="893"/>
      <c r="AU28" s="893" t="s">
        <v>584</v>
      </c>
      <c r="AV28" s="893"/>
      <c r="AW28" s="893"/>
      <c r="AX28" s="893"/>
      <c r="AY28" s="893"/>
      <c r="AZ28" s="893" t="s">
        <v>584</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400</v>
      </c>
      <c r="C29" s="845"/>
      <c r="D29" s="845"/>
      <c r="E29" s="845"/>
      <c r="F29" s="845"/>
      <c r="G29" s="845"/>
      <c r="H29" s="845"/>
      <c r="I29" s="845"/>
      <c r="J29" s="845"/>
      <c r="K29" s="845"/>
      <c r="L29" s="845"/>
      <c r="M29" s="845"/>
      <c r="N29" s="845"/>
      <c r="O29" s="845"/>
      <c r="P29" s="846"/>
      <c r="Q29" s="847">
        <v>1537</v>
      </c>
      <c r="R29" s="848"/>
      <c r="S29" s="848"/>
      <c r="T29" s="848"/>
      <c r="U29" s="848"/>
      <c r="V29" s="848">
        <v>1482</v>
      </c>
      <c r="W29" s="848"/>
      <c r="X29" s="848"/>
      <c r="Y29" s="848"/>
      <c r="Z29" s="848"/>
      <c r="AA29" s="848">
        <v>55</v>
      </c>
      <c r="AB29" s="848"/>
      <c r="AC29" s="848"/>
      <c r="AD29" s="848"/>
      <c r="AE29" s="849"/>
      <c r="AF29" s="850">
        <v>55</v>
      </c>
      <c r="AG29" s="851"/>
      <c r="AH29" s="851"/>
      <c r="AI29" s="851"/>
      <c r="AJ29" s="852"/>
      <c r="AK29" s="897">
        <v>233</v>
      </c>
      <c r="AL29" s="898"/>
      <c r="AM29" s="898"/>
      <c r="AN29" s="898"/>
      <c r="AO29" s="898"/>
      <c r="AP29" s="894" t="s">
        <v>584</v>
      </c>
      <c r="AQ29" s="894"/>
      <c r="AR29" s="894"/>
      <c r="AS29" s="894"/>
      <c r="AT29" s="894"/>
      <c r="AU29" s="894" t="s">
        <v>584</v>
      </c>
      <c r="AV29" s="894"/>
      <c r="AW29" s="894"/>
      <c r="AX29" s="894"/>
      <c r="AY29" s="894"/>
      <c r="AZ29" s="894" t="s">
        <v>584</v>
      </c>
      <c r="BA29" s="894"/>
      <c r="BB29" s="894"/>
      <c r="BC29" s="894"/>
      <c r="BD29" s="894"/>
      <c r="BE29" s="895"/>
      <c r="BF29" s="895"/>
      <c r="BG29" s="895"/>
      <c r="BH29" s="895"/>
      <c r="BI29" s="896"/>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401</v>
      </c>
      <c r="C30" s="845"/>
      <c r="D30" s="845"/>
      <c r="E30" s="845"/>
      <c r="F30" s="845"/>
      <c r="G30" s="845"/>
      <c r="H30" s="845"/>
      <c r="I30" s="845"/>
      <c r="J30" s="845"/>
      <c r="K30" s="845"/>
      <c r="L30" s="845"/>
      <c r="M30" s="845"/>
      <c r="N30" s="845"/>
      <c r="O30" s="845"/>
      <c r="P30" s="846"/>
      <c r="Q30" s="847">
        <v>151</v>
      </c>
      <c r="R30" s="848"/>
      <c r="S30" s="848"/>
      <c r="T30" s="848"/>
      <c r="U30" s="848"/>
      <c r="V30" s="848">
        <v>150</v>
      </c>
      <c r="W30" s="848"/>
      <c r="X30" s="848"/>
      <c r="Y30" s="848"/>
      <c r="Z30" s="848"/>
      <c r="AA30" s="848">
        <v>0</v>
      </c>
      <c r="AB30" s="848"/>
      <c r="AC30" s="848"/>
      <c r="AD30" s="848"/>
      <c r="AE30" s="849"/>
      <c r="AF30" s="850">
        <v>0</v>
      </c>
      <c r="AG30" s="851"/>
      <c r="AH30" s="851"/>
      <c r="AI30" s="851"/>
      <c r="AJ30" s="852"/>
      <c r="AK30" s="897">
        <v>40</v>
      </c>
      <c r="AL30" s="898"/>
      <c r="AM30" s="898"/>
      <c r="AN30" s="898"/>
      <c r="AO30" s="898"/>
      <c r="AP30" s="894" t="s">
        <v>584</v>
      </c>
      <c r="AQ30" s="894"/>
      <c r="AR30" s="894"/>
      <c r="AS30" s="894"/>
      <c r="AT30" s="894"/>
      <c r="AU30" s="894" t="s">
        <v>584</v>
      </c>
      <c r="AV30" s="894"/>
      <c r="AW30" s="894"/>
      <c r="AX30" s="894"/>
      <c r="AY30" s="894"/>
      <c r="AZ30" s="894" t="s">
        <v>584</v>
      </c>
      <c r="BA30" s="894"/>
      <c r="BB30" s="894"/>
      <c r="BC30" s="894"/>
      <c r="BD30" s="894"/>
      <c r="BE30" s="895"/>
      <c r="BF30" s="895"/>
      <c r="BG30" s="895"/>
      <c r="BH30" s="895"/>
      <c r="BI30" s="896"/>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402</v>
      </c>
      <c r="C31" s="845"/>
      <c r="D31" s="845"/>
      <c r="E31" s="845"/>
      <c r="F31" s="845"/>
      <c r="G31" s="845"/>
      <c r="H31" s="845"/>
      <c r="I31" s="845"/>
      <c r="J31" s="845"/>
      <c r="K31" s="845"/>
      <c r="L31" s="845"/>
      <c r="M31" s="845"/>
      <c r="N31" s="845"/>
      <c r="O31" s="845"/>
      <c r="P31" s="846"/>
      <c r="Q31" s="847">
        <v>354</v>
      </c>
      <c r="R31" s="848"/>
      <c r="S31" s="848"/>
      <c r="T31" s="848"/>
      <c r="U31" s="848"/>
      <c r="V31" s="848">
        <v>318</v>
      </c>
      <c r="W31" s="848"/>
      <c r="X31" s="848"/>
      <c r="Y31" s="848"/>
      <c r="Z31" s="848"/>
      <c r="AA31" s="848">
        <v>36</v>
      </c>
      <c r="AB31" s="848"/>
      <c r="AC31" s="848"/>
      <c r="AD31" s="848"/>
      <c r="AE31" s="849"/>
      <c r="AF31" s="850">
        <v>285</v>
      </c>
      <c r="AG31" s="851"/>
      <c r="AH31" s="851"/>
      <c r="AI31" s="851"/>
      <c r="AJ31" s="852"/>
      <c r="AK31" s="897">
        <v>46</v>
      </c>
      <c r="AL31" s="898"/>
      <c r="AM31" s="898"/>
      <c r="AN31" s="898"/>
      <c r="AO31" s="898"/>
      <c r="AP31" s="898">
        <v>2003</v>
      </c>
      <c r="AQ31" s="898"/>
      <c r="AR31" s="898"/>
      <c r="AS31" s="898"/>
      <c r="AT31" s="898"/>
      <c r="AU31" s="898">
        <v>232</v>
      </c>
      <c r="AV31" s="898"/>
      <c r="AW31" s="898"/>
      <c r="AX31" s="898"/>
      <c r="AY31" s="898"/>
      <c r="AZ31" s="894" t="s">
        <v>584</v>
      </c>
      <c r="BA31" s="894"/>
      <c r="BB31" s="894"/>
      <c r="BC31" s="894"/>
      <c r="BD31" s="894"/>
      <c r="BE31" s="895" t="s">
        <v>403</v>
      </c>
      <c r="BF31" s="895"/>
      <c r="BG31" s="895"/>
      <c r="BH31" s="895"/>
      <c r="BI31" s="896"/>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404</v>
      </c>
      <c r="C32" s="845"/>
      <c r="D32" s="845"/>
      <c r="E32" s="845"/>
      <c r="F32" s="845"/>
      <c r="G32" s="845"/>
      <c r="H32" s="845"/>
      <c r="I32" s="845"/>
      <c r="J32" s="845"/>
      <c r="K32" s="845"/>
      <c r="L32" s="845"/>
      <c r="M32" s="845"/>
      <c r="N32" s="845"/>
      <c r="O32" s="845"/>
      <c r="P32" s="846"/>
      <c r="Q32" s="847">
        <v>37</v>
      </c>
      <c r="R32" s="848"/>
      <c r="S32" s="848"/>
      <c r="T32" s="848"/>
      <c r="U32" s="848"/>
      <c r="V32" s="848">
        <v>37</v>
      </c>
      <c r="W32" s="848"/>
      <c r="X32" s="848"/>
      <c r="Y32" s="848"/>
      <c r="Z32" s="848"/>
      <c r="AA32" s="848">
        <v>0</v>
      </c>
      <c r="AB32" s="848"/>
      <c r="AC32" s="848"/>
      <c r="AD32" s="848"/>
      <c r="AE32" s="849"/>
      <c r="AF32" s="850">
        <v>0</v>
      </c>
      <c r="AG32" s="851"/>
      <c r="AH32" s="851"/>
      <c r="AI32" s="851"/>
      <c r="AJ32" s="852"/>
      <c r="AK32" s="897">
        <v>25</v>
      </c>
      <c r="AL32" s="898"/>
      <c r="AM32" s="898"/>
      <c r="AN32" s="898"/>
      <c r="AO32" s="898"/>
      <c r="AP32" s="898">
        <v>135</v>
      </c>
      <c r="AQ32" s="898"/>
      <c r="AR32" s="898"/>
      <c r="AS32" s="898"/>
      <c r="AT32" s="898"/>
      <c r="AU32" s="898">
        <v>125</v>
      </c>
      <c r="AV32" s="898"/>
      <c r="AW32" s="898"/>
      <c r="AX32" s="898"/>
      <c r="AY32" s="898"/>
      <c r="AZ32" s="894" t="s">
        <v>584</v>
      </c>
      <c r="BA32" s="894"/>
      <c r="BB32" s="894"/>
      <c r="BC32" s="894"/>
      <c r="BD32" s="894"/>
      <c r="BE32" s="895" t="s">
        <v>405</v>
      </c>
      <c r="BF32" s="895"/>
      <c r="BG32" s="895"/>
      <c r="BH32" s="895"/>
      <c r="BI32" s="896"/>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406</v>
      </c>
      <c r="C33" s="845"/>
      <c r="D33" s="845"/>
      <c r="E33" s="845"/>
      <c r="F33" s="845"/>
      <c r="G33" s="845"/>
      <c r="H33" s="845"/>
      <c r="I33" s="845"/>
      <c r="J33" s="845"/>
      <c r="K33" s="845"/>
      <c r="L33" s="845"/>
      <c r="M33" s="845"/>
      <c r="N33" s="845"/>
      <c r="O33" s="845"/>
      <c r="P33" s="846"/>
      <c r="Q33" s="847">
        <v>332</v>
      </c>
      <c r="R33" s="848"/>
      <c r="S33" s="848"/>
      <c r="T33" s="848"/>
      <c r="U33" s="848"/>
      <c r="V33" s="848">
        <v>331</v>
      </c>
      <c r="W33" s="848"/>
      <c r="X33" s="848"/>
      <c r="Y33" s="848"/>
      <c r="Z33" s="848"/>
      <c r="AA33" s="848">
        <v>1</v>
      </c>
      <c r="AB33" s="848"/>
      <c r="AC33" s="848"/>
      <c r="AD33" s="848"/>
      <c r="AE33" s="849"/>
      <c r="AF33" s="850">
        <v>1</v>
      </c>
      <c r="AG33" s="851"/>
      <c r="AH33" s="851"/>
      <c r="AI33" s="851"/>
      <c r="AJ33" s="852"/>
      <c r="AK33" s="897">
        <v>135</v>
      </c>
      <c r="AL33" s="898"/>
      <c r="AM33" s="898"/>
      <c r="AN33" s="898"/>
      <c r="AO33" s="898"/>
      <c r="AP33" s="898">
        <v>1521</v>
      </c>
      <c r="AQ33" s="898"/>
      <c r="AR33" s="898"/>
      <c r="AS33" s="898"/>
      <c r="AT33" s="898"/>
      <c r="AU33" s="898">
        <v>1020</v>
      </c>
      <c r="AV33" s="898"/>
      <c r="AW33" s="898"/>
      <c r="AX33" s="898"/>
      <c r="AY33" s="898"/>
      <c r="AZ33" s="894" t="s">
        <v>584</v>
      </c>
      <c r="BA33" s="894"/>
      <c r="BB33" s="894"/>
      <c r="BC33" s="894"/>
      <c r="BD33" s="894"/>
      <c r="BE33" s="895" t="s">
        <v>407</v>
      </c>
      <c r="BF33" s="895"/>
      <c r="BG33" s="895"/>
      <c r="BH33" s="895"/>
      <c r="BI33" s="896"/>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408</v>
      </c>
      <c r="C34" s="845"/>
      <c r="D34" s="845"/>
      <c r="E34" s="845"/>
      <c r="F34" s="845"/>
      <c r="G34" s="845"/>
      <c r="H34" s="845"/>
      <c r="I34" s="845"/>
      <c r="J34" s="845"/>
      <c r="K34" s="845"/>
      <c r="L34" s="845"/>
      <c r="M34" s="845"/>
      <c r="N34" s="845"/>
      <c r="O34" s="845"/>
      <c r="P34" s="846"/>
      <c r="Q34" s="847">
        <v>107</v>
      </c>
      <c r="R34" s="848"/>
      <c r="S34" s="848"/>
      <c r="T34" s="848"/>
      <c r="U34" s="848"/>
      <c r="V34" s="848">
        <v>105</v>
      </c>
      <c r="W34" s="848"/>
      <c r="X34" s="848"/>
      <c r="Y34" s="848"/>
      <c r="Z34" s="848"/>
      <c r="AA34" s="848">
        <v>1</v>
      </c>
      <c r="AB34" s="848"/>
      <c r="AC34" s="848"/>
      <c r="AD34" s="848"/>
      <c r="AE34" s="849"/>
      <c r="AF34" s="850">
        <v>0</v>
      </c>
      <c r="AG34" s="851"/>
      <c r="AH34" s="851"/>
      <c r="AI34" s="851"/>
      <c r="AJ34" s="852"/>
      <c r="AK34" s="897">
        <v>43</v>
      </c>
      <c r="AL34" s="898"/>
      <c r="AM34" s="898"/>
      <c r="AN34" s="898"/>
      <c r="AO34" s="898"/>
      <c r="AP34" s="898">
        <v>354</v>
      </c>
      <c r="AQ34" s="898"/>
      <c r="AR34" s="898"/>
      <c r="AS34" s="898"/>
      <c r="AT34" s="898"/>
      <c r="AU34" s="898">
        <v>308</v>
      </c>
      <c r="AV34" s="898"/>
      <c r="AW34" s="898"/>
      <c r="AX34" s="898"/>
      <c r="AY34" s="898"/>
      <c r="AZ34" s="894" t="s">
        <v>584</v>
      </c>
      <c r="BA34" s="894"/>
      <c r="BB34" s="894"/>
      <c r="BC34" s="894"/>
      <c r="BD34" s="894"/>
      <c r="BE34" s="895" t="s">
        <v>409</v>
      </c>
      <c r="BF34" s="895"/>
      <c r="BG34" s="895"/>
      <c r="BH34" s="895"/>
      <c r="BI34" s="896"/>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7"/>
      <c r="AL35" s="898"/>
      <c r="AM35" s="898"/>
      <c r="AN35" s="898"/>
      <c r="AO35" s="898"/>
      <c r="AP35" s="898"/>
      <c r="AQ35" s="898"/>
      <c r="AR35" s="898"/>
      <c r="AS35" s="898"/>
      <c r="AT35" s="898"/>
      <c r="AU35" s="898"/>
      <c r="AV35" s="898"/>
      <c r="AW35" s="898"/>
      <c r="AX35" s="898"/>
      <c r="AY35" s="898"/>
      <c r="AZ35" s="894"/>
      <c r="BA35" s="894"/>
      <c r="BB35" s="894"/>
      <c r="BC35" s="894"/>
      <c r="BD35" s="894"/>
      <c r="BE35" s="895"/>
      <c r="BF35" s="895"/>
      <c r="BG35" s="895"/>
      <c r="BH35" s="895"/>
      <c r="BI35" s="896"/>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7"/>
      <c r="AL36" s="898"/>
      <c r="AM36" s="898"/>
      <c r="AN36" s="898"/>
      <c r="AO36" s="898"/>
      <c r="AP36" s="898"/>
      <c r="AQ36" s="898"/>
      <c r="AR36" s="898"/>
      <c r="AS36" s="898"/>
      <c r="AT36" s="898"/>
      <c r="AU36" s="898"/>
      <c r="AV36" s="898"/>
      <c r="AW36" s="898"/>
      <c r="AX36" s="898"/>
      <c r="AY36" s="898"/>
      <c r="AZ36" s="894"/>
      <c r="BA36" s="894"/>
      <c r="BB36" s="894"/>
      <c r="BC36" s="894"/>
      <c r="BD36" s="894"/>
      <c r="BE36" s="895"/>
      <c r="BF36" s="895"/>
      <c r="BG36" s="895"/>
      <c r="BH36" s="895"/>
      <c r="BI36" s="896"/>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7"/>
      <c r="AL37" s="898"/>
      <c r="AM37" s="898"/>
      <c r="AN37" s="898"/>
      <c r="AO37" s="898"/>
      <c r="AP37" s="898"/>
      <c r="AQ37" s="898"/>
      <c r="AR37" s="898"/>
      <c r="AS37" s="898"/>
      <c r="AT37" s="898"/>
      <c r="AU37" s="898"/>
      <c r="AV37" s="898"/>
      <c r="AW37" s="898"/>
      <c r="AX37" s="898"/>
      <c r="AY37" s="898"/>
      <c r="AZ37" s="894"/>
      <c r="BA37" s="894"/>
      <c r="BB37" s="894"/>
      <c r="BC37" s="894"/>
      <c r="BD37" s="894"/>
      <c r="BE37" s="895"/>
      <c r="BF37" s="895"/>
      <c r="BG37" s="895"/>
      <c r="BH37" s="895"/>
      <c r="BI37" s="896"/>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7"/>
      <c r="AL38" s="898"/>
      <c r="AM38" s="898"/>
      <c r="AN38" s="898"/>
      <c r="AO38" s="898"/>
      <c r="AP38" s="898"/>
      <c r="AQ38" s="898"/>
      <c r="AR38" s="898"/>
      <c r="AS38" s="898"/>
      <c r="AT38" s="898"/>
      <c r="AU38" s="898"/>
      <c r="AV38" s="898"/>
      <c r="AW38" s="898"/>
      <c r="AX38" s="898"/>
      <c r="AY38" s="898"/>
      <c r="AZ38" s="894"/>
      <c r="BA38" s="894"/>
      <c r="BB38" s="894"/>
      <c r="BC38" s="894"/>
      <c r="BD38" s="894"/>
      <c r="BE38" s="895"/>
      <c r="BF38" s="895"/>
      <c r="BG38" s="895"/>
      <c r="BH38" s="895"/>
      <c r="BI38" s="896"/>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7"/>
      <c r="AL39" s="898"/>
      <c r="AM39" s="898"/>
      <c r="AN39" s="898"/>
      <c r="AO39" s="898"/>
      <c r="AP39" s="898"/>
      <c r="AQ39" s="898"/>
      <c r="AR39" s="898"/>
      <c r="AS39" s="898"/>
      <c r="AT39" s="898"/>
      <c r="AU39" s="898"/>
      <c r="AV39" s="898"/>
      <c r="AW39" s="898"/>
      <c r="AX39" s="898"/>
      <c r="AY39" s="898"/>
      <c r="AZ39" s="894"/>
      <c r="BA39" s="894"/>
      <c r="BB39" s="894"/>
      <c r="BC39" s="894"/>
      <c r="BD39" s="894"/>
      <c r="BE39" s="895"/>
      <c r="BF39" s="895"/>
      <c r="BG39" s="895"/>
      <c r="BH39" s="895"/>
      <c r="BI39" s="896"/>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7"/>
      <c r="AL40" s="898"/>
      <c r="AM40" s="898"/>
      <c r="AN40" s="898"/>
      <c r="AO40" s="898"/>
      <c r="AP40" s="898"/>
      <c r="AQ40" s="898"/>
      <c r="AR40" s="898"/>
      <c r="AS40" s="898"/>
      <c r="AT40" s="898"/>
      <c r="AU40" s="898"/>
      <c r="AV40" s="898"/>
      <c r="AW40" s="898"/>
      <c r="AX40" s="898"/>
      <c r="AY40" s="898"/>
      <c r="AZ40" s="894"/>
      <c r="BA40" s="894"/>
      <c r="BB40" s="894"/>
      <c r="BC40" s="894"/>
      <c r="BD40" s="894"/>
      <c r="BE40" s="895"/>
      <c r="BF40" s="895"/>
      <c r="BG40" s="895"/>
      <c r="BH40" s="895"/>
      <c r="BI40" s="896"/>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7"/>
      <c r="AL41" s="898"/>
      <c r="AM41" s="898"/>
      <c r="AN41" s="898"/>
      <c r="AO41" s="898"/>
      <c r="AP41" s="898"/>
      <c r="AQ41" s="898"/>
      <c r="AR41" s="898"/>
      <c r="AS41" s="898"/>
      <c r="AT41" s="898"/>
      <c r="AU41" s="898"/>
      <c r="AV41" s="898"/>
      <c r="AW41" s="898"/>
      <c r="AX41" s="898"/>
      <c r="AY41" s="898"/>
      <c r="AZ41" s="894"/>
      <c r="BA41" s="894"/>
      <c r="BB41" s="894"/>
      <c r="BC41" s="894"/>
      <c r="BD41" s="894"/>
      <c r="BE41" s="895"/>
      <c r="BF41" s="895"/>
      <c r="BG41" s="895"/>
      <c r="BH41" s="895"/>
      <c r="BI41" s="896"/>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7"/>
      <c r="AL42" s="898"/>
      <c r="AM42" s="898"/>
      <c r="AN42" s="898"/>
      <c r="AO42" s="898"/>
      <c r="AP42" s="898"/>
      <c r="AQ42" s="898"/>
      <c r="AR42" s="898"/>
      <c r="AS42" s="898"/>
      <c r="AT42" s="898"/>
      <c r="AU42" s="898"/>
      <c r="AV42" s="898"/>
      <c r="AW42" s="898"/>
      <c r="AX42" s="898"/>
      <c r="AY42" s="898"/>
      <c r="AZ42" s="894"/>
      <c r="BA42" s="894"/>
      <c r="BB42" s="894"/>
      <c r="BC42" s="894"/>
      <c r="BD42" s="894"/>
      <c r="BE42" s="895"/>
      <c r="BF42" s="895"/>
      <c r="BG42" s="895"/>
      <c r="BH42" s="895"/>
      <c r="BI42" s="896"/>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7"/>
      <c r="AL43" s="898"/>
      <c r="AM43" s="898"/>
      <c r="AN43" s="898"/>
      <c r="AO43" s="898"/>
      <c r="AP43" s="898"/>
      <c r="AQ43" s="898"/>
      <c r="AR43" s="898"/>
      <c r="AS43" s="898"/>
      <c r="AT43" s="898"/>
      <c r="AU43" s="898"/>
      <c r="AV43" s="898"/>
      <c r="AW43" s="898"/>
      <c r="AX43" s="898"/>
      <c r="AY43" s="898"/>
      <c r="AZ43" s="894"/>
      <c r="BA43" s="894"/>
      <c r="BB43" s="894"/>
      <c r="BC43" s="894"/>
      <c r="BD43" s="894"/>
      <c r="BE43" s="895"/>
      <c r="BF43" s="895"/>
      <c r="BG43" s="895"/>
      <c r="BH43" s="895"/>
      <c r="BI43" s="896"/>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7"/>
      <c r="AL44" s="898"/>
      <c r="AM44" s="898"/>
      <c r="AN44" s="898"/>
      <c r="AO44" s="898"/>
      <c r="AP44" s="898"/>
      <c r="AQ44" s="898"/>
      <c r="AR44" s="898"/>
      <c r="AS44" s="898"/>
      <c r="AT44" s="898"/>
      <c r="AU44" s="898"/>
      <c r="AV44" s="898"/>
      <c r="AW44" s="898"/>
      <c r="AX44" s="898"/>
      <c r="AY44" s="898"/>
      <c r="AZ44" s="894"/>
      <c r="BA44" s="894"/>
      <c r="BB44" s="894"/>
      <c r="BC44" s="894"/>
      <c r="BD44" s="894"/>
      <c r="BE44" s="895"/>
      <c r="BF44" s="895"/>
      <c r="BG44" s="895"/>
      <c r="BH44" s="895"/>
      <c r="BI44" s="896"/>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7"/>
      <c r="AL45" s="898"/>
      <c r="AM45" s="898"/>
      <c r="AN45" s="898"/>
      <c r="AO45" s="898"/>
      <c r="AP45" s="898"/>
      <c r="AQ45" s="898"/>
      <c r="AR45" s="898"/>
      <c r="AS45" s="898"/>
      <c r="AT45" s="898"/>
      <c r="AU45" s="898"/>
      <c r="AV45" s="898"/>
      <c r="AW45" s="898"/>
      <c r="AX45" s="898"/>
      <c r="AY45" s="898"/>
      <c r="AZ45" s="894"/>
      <c r="BA45" s="894"/>
      <c r="BB45" s="894"/>
      <c r="BC45" s="894"/>
      <c r="BD45" s="894"/>
      <c r="BE45" s="895"/>
      <c r="BF45" s="895"/>
      <c r="BG45" s="895"/>
      <c r="BH45" s="895"/>
      <c r="BI45" s="896"/>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7"/>
      <c r="AL46" s="898"/>
      <c r="AM46" s="898"/>
      <c r="AN46" s="898"/>
      <c r="AO46" s="898"/>
      <c r="AP46" s="898"/>
      <c r="AQ46" s="898"/>
      <c r="AR46" s="898"/>
      <c r="AS46" s="898"/>
      <c r="AT46" s="898"/>
      <c r="AU46" s="898"/>
      <c r="AV46" s="898"/>
      <c r="AW46" s="898"/>
      <c r="AX46" s="898"/>
      <c r="AY46" s="898"/>
      <c r="AZ46" s="894"/>
      <c r="BA46" s="894"/>
      <c r="BB46" s="894"/>
      <c r="BC46" s="894"/>
      <c r="BD46" s="894"/>
      <c r="BE46" s="895"/>
      <c r="BF46" s="895"/>
      <c r="BG46" s="895"/>
      <c r="BH46" s="895"/>
      <c r="BI46" s="896"/>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7"/>
      <c r="AL47" s="898"/>
      <c r="AM47" s="898"/>
      <c r="AN47" s="898"/>
      <c r="AO47" s="898"/>
      <c r="AP47" s="898"/>
      <c r="AQ47" s="898"/>
      <c r="AR47" s="898"/>
      <c r="AS47" s="898"/>
      <c r="AT47" s="898"/>
      <c r="AU47" s="898"/>
      <c r="AV47" s="898"/>
      <c r="AW47" s="898"/>
      <c r="AX47" s="898"/>
      <c r="AY47" s="898"/>
      <c r="AZ47" s="894"/>
      <c r="BA47" s="894"/>
      <c r="BB47" s="894"/>
      <c r="BC47" s="894"/>
      <c r="BD47" s="894"/>
      <c r="BE47" s="895"/>
      <c r="BF47" s="895"/>
      <c r="BG47" s="895"/>
      <c r="BH47" s="895"/>
      <c r="BI47" s="896"/>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7"/>
      <c r="AL48" s="898"/>
      <c r="AM48" s="898"/>
      <c r="AN48" s="898"/>
      <c r="AO48" s="898"/>
      <c r="AP48" s="898"/>
      <c r="AQ48" s="898"/>
      <c r="AR48" s="898"/>
      <c r="AS48" s="898"/>
      <c r="AT48" s="898"/>
      <c r="AU48" s="898"/>
      <c r="AV48" s="898"/>
      <c r="AW48" s="898"/>
      <c r="AX48" s="898"/>
      <c r="AY48" s="898"/>
      <c r="AZ48" s="894"/>
      <c r="BA48" s="894"/>
      <c r="BB48" s="894"/>
      <c r="BC48" s="894"/>
      <c r="BD48" s="894"/>
      <c r="BE48" s="895"/>
      <c r="BF48" s="895"/>
      <c r="BG48" s="895"/>
      <c r="BH48" s="895"/>
      <c r="BI48" s="896"/>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7"/>
      <c r="AL49" s="898"/>
      <c r="AM49" s="898"/>
      <c r="AN49" s="898"/>
      <c r="AO49" s="898"/>
      <c r="AP49" s="898"/>
      <c r="AQ49" s="898"/>
      <c r="AR49" s="898"/>
      <c r="AS49" s="898"/>
      <c r="AT49" s="898"/>
      <c r="AU49" s="898"/>
      <c r="AV49" s="898"/>
      <c r="AW49" s="898"/>
      <c r="AX49" s="898"/>
      <c r="AY49" s="898"/>
      <c r="AZ49" s="894"/>
      <c r="BA49" s="894"/>
      <c r="BB49" s="894"/>
      <c r="BC49" s="894"/>
      <c r="BD49" s="894"/>
      <c r="BE49" s="895"/>
      <c r="BF49" s="895"/>
      <c r="BG49" s="895"/>
      <c r="BH49" s="895"/>
      <c r="BI49" s="896"/>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5"/>
      <c r="BF50" s="895"/>
      <c r="BG50" s="895"/>
      <c r="BH50" s="895"/>
      <c r="BI50" s="896"/>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5"/>
      <c r="BF51" s="895"/>
      <c r="BG51" s="895"/>
      <c r="BH51" s="895"/>
      <c r="BI51" s="896"/>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5"/>
      <c r="BF52" s="895"/>
      <c r="BG52" s="895"/>
      <c r="BH52" s="895"/>
      <c r="BI52" s="896"/>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5"/>
      <c r="BF53" s="895"/>
      <c r="BG53" s="895"/>
      <c r="BH53" s="895"/>
      <c r="BI53" s="896"/>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5"/>
      <c r="BF54" s="895"/>
      <c r="BG54" s="895"/>
      <c r="BH54" s="895"/>
      <c r="BI54" s="896"/>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5"/>
      <c r="BF55" s="895"/>
      <c r="BG55" s="895"/>
      <c r="BH55" s="895"/>
      <c r="BI55" s="896"/>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5"/>
      <c r="BF56" s="895"/>
      <c r="BG56" s="895"/>
      <c r="BH56" s="895"/>
      <c r="BI56" s="896"/>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5"/>
      <c r="BF57" s="895"/>
      <c r="BG57" s="895"/>
      <c r="BH57" s="895"/>
      <c r="BI57" s="896"/>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5"/>
      <c r="BF58" s="895"/>
      <c r="BG58" s="895"/>
      <c r="BH58" s="895"/>
      <c r="BI58" s="896"/>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5"/>
      <c r="BF59" s="895"/>
      <c r="BG59" s="895"/>
      <c r="BH59" s="895"/>
      <c r="BI59" s="896"/>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5"/>
      <c r="BF60" s="895"/>
      <c r="BG60" s="895"/>
      <c r="BH60" s="895"/>
      <c r="BI60" s="896"/>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5"/>
      <c r="BF61" s="895"/>
      <c r="BG61" s="895"/>
      <c r="BH61" s="895"/>
      <c r="BI61" s="896"/>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5"/>
      <c r="BF62" s="895"/>
      <c r="BG62" s="895"/>
      <c r="BH62" s="895"/>
      <c r="BI62" s="896"/>
      <c r="BJ62" s="911" t="s">
        <v>410</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387</v>
      </c>
      <c r="B63" s="853" t="s">
        <v>411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384</v>
      </c>
      <c r="AG63" s="908"/>
      <c r="AH63" s="908"/>
      <c r="AI63" s="908"/>
      <c r="AJ63" s="909"/>
      <c r="AK63" s="910"/>
      <c r="AL63" s="905"/>
      <c r="AM63" s="905"/>
      <c r="AN63" s="905"/>
      <c r="AO63" s="905"/>
      <c r="AP63" s="908">
        <f>SUM(AP28:AT62)</f>
        <v>4013</v>
      </c>
      <c r="AQ63" s="908"/>
      <c r="AR63" s="908"/>
      <c r="AS63" s="908"/>
      <c r="AT63" s="908"/>
      <c r="AU63" s="908">
        <f>SUM(AU28:AY62)</f>
        <v>1685</v>
      </c>
      <c r="AV63" s="908"/>
      <c r="AW63" s="908"/>
      <c r="AX63" s="908"/>
      <c r="AY63" s="908"/>
      <c r="AZ63" s="912"/>
      <c r="BA63" s="912"/>
      <c r="BB63" s="912"/>
      <c r="BC63" s="912"/>
      <c r="BD63" s="912"/>
      <c r="BE63" s="913"/>
      <c r="BF63" s="913"/>
      <c r="BG63" s="913"/>
      <c r="BH63" s="913"/>
      <c r="BI63" s="914"/>
      <c r="BJ63" s="915" t="s">
        <v>126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413</v>
      </c>
      <c r="B66" s="792"/>
      <c r="C66" s="792"/>
      <c r="D66" s="792"/>
      <c r="E66" s="792"/>
      <c r="F66" s="792"/>
      <c r="G66" s="792"/>
      <c r="H66" s="792"/>
      <c r="I66" s="792"/>
      <c r="J66" s="792"/>
      <c r="K66" s="792"/>
      <c r="L66" s="792"/>
      <c r="M66" s="792"/>
      <c r="N66" s="792"/>
      <c r="O66" s="792"/>
      <c r="P66" s="793"/>
      <c r="Q66" s="797" t="s">
        <v>414</v>
      </c>
      <c r="R66" s="798"/>
      <c r="S66" s="798"/>
      <c r="T66" s="798"/>
      <c r="U66" s="799"/>
      <c r="V66" s="797" t="s">
        <v>415</v>
      </c>
      <c r="W66" s="798"/>
      <c r="X66" s="798"/>
      <c r="Y66" s="798"/>
      <c r="Z66" s="799"/>
      <c r="AA66" s="797" t="s">
        <v>416</v>
      </c>
      <c r="AB66" s="798"/>
      <c r="AC66" s="798"/>
      <c r="AD66" s="798"/>
      <c r="AE66" s="799"/>
      <c r="AF66" s="918" t="s">
        <v>417</v>
      </c>
      <c r="AG66" s="879"/>
      <c r="AH66" s="879"/>
      <c r="AI66" s="879"/>
      <c r="AJ66" s="919"/>
      <c r="AK66" s="797" t="s">
        <v>418</v>
      </c>
      <c r="AL66" s="792"/>
      <c r="AM66" s="792"/>
      <c r="AN66" s="792"/>
      <c r="AO66" s="793"/>
      <c r="AP66" s="797" t="s">
        <v>396</v>
      </c>
      <c r="AQ66" s="798"/>
      <c r="AR66" s="798"/>
      <c r="AS66" s="798"/>
      <c r="AT66" s="799"/>
      <c r="AU66" s="797" t="s">
        <v>419</v>
      </c>
      <c r="AV66" s="798"/>
      <c r="AW66" s="798"/>
      <c r="AX66" s="798"/>
      <c r="AY66" s="799"/>
      <c r="AZ66" s="797" t="s">
        <v>374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6" t="s">
        <v>585</v>
      </c>
      <c r="C68" s="937"/>
      <c r="D68" s="937"/>
      <c r="E68" s="937"/>
      <c r="F68" s="937"/>
      <c r="G68" s="937"/>
      <c r="H68" s="937"/>
      <c r="I68" s="937"/>
      <c r="J68" s="937"/>
      <c r="K68" s="937"/>
      <c r="L68" s="937"/>
      <c r="M68" s="937"/>
      <c r="N68" s="937"/>
      <c r="O68" s="937"/>
      <c r="P68" s="938"/>
      <c r="Q68" s="939">
        <v>780</v>
      </c>
      <c r="R68" s="931"/>
      <c r="S68" s="931"/>
      <c r="T68" s="931"/>
      <c r="U68" s="932"/>
      <c r="V68" s="930">
        <v>728</v>
      </c>
      <c r="W68" s="931"/>
      <c r="X68" s="931"/>
      <c r="Y68" s="931"/>
      <c r="Z68" s="932"/>
      <c r="AA68" s="930">
        <v>52</v>
      </c>
      <c r="AB68" s="931"/>
      <c r="AC68" s="931"/>
      <c r="AD68" s="931"/>
      <c r="AE68" s="932"/>
      <c r="AF68" s="930">
        <v>52</v>
      </c>
      <c r="AG68" s="931"/>
      <c r="AH68" s="931"/>
      <c r="AI68" s="931"/>
      <c r="AJ68" s="932"/>
      <c r="AK68" s="930" t="s">
        <v>600</v>
      </c>
      <c r="AL68" s="931"/>
      <c r="AM68" s="931"/>
      <c r="AN68" s="931"/>
      <c r="AO68" s="932"/>
      <c r="AP68" s="930">
        <v>563</v>
      </c>
      <c r="AQ68" s="931"/>
      <c r="AR68" s="931"/>
      <c r="AS68" s="931"/>
      <c r="AT68" s="932"/>
      <c r="AU68" s="933" t="s">
        <v>600</v>
      </c>
      <c r="AV68" s="933"/>
      <c r="AW68" s="933"/>
      <c r="AX68" s="933"/>
      <c r="AY68" s="933"/>
      <c r="AZ68" s="934"/>
      <c r="BA68" s="934"/>
      <c r="BB68" s="934"/>
      <c r="BC68" s="934"/>
      <c r="BD68" s="935"/>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40" t="s">
        <v>586</v>
      </c>
      <c r="C69" s="941"/>
      <c r="D69" s="941"/>
      <c r="E69" s="941"/>
      <c r="F69" s="941"/>
      <c r="G69" s="941"/>
      <c r="H69" s="941"/>
      <c r="I69" s="941"/>
      <c r="J69" s="941"/>
      <c r="K69" s="941"/>
      <c r="L69" s="941"/>
      <c r="M69" s="941"/>
      <c r="N69" s="941"/>
      <c r="O69" s="941"/>
      <c r="P69" s="942"/>
      <c r="Q69" s="943">
        <v>3946</v>
      </c>
      <c r="R69" s="898"/>
      <c r="S69" s="898"/>
      <c r="T69" s="898"/>
      <c r="U69" s="898"/>
      <c r="V69" s="898">
        <v>3771</v>
      </c>
      <c r="W69" s="898"/>
      <c r="X69" s="898"/>
      <c r="Y69" s="898"/>
      <c r="Z69" s="898"/>
      <c r="AA69" s="898">
        <v>175</v>
      </c>
      <c r="AB69" s="898"/>
      <c r="AC69" s="898"/>
      <c r="AD69" s="898"/>
      <c r="AE69" s="898"/>
      <c r="AF69" s="898">
        <v>175</v>
      </c>
      <c r="AG69" s="898"/>
      <c r="AH69" s="898"/>
      <c r="AI69" s="898"/>
      <c r="AJ69" s="898"/>
      <c r="AK69" s="898">
        <v>17</v>
      </c>
      <c r="AL69" s="898"/>
      <c r="AM69" s="898"/>
      <c r="AN69" s="898"/>
      <c r="AO69" s="898"/>
      <c r="AP69" s="898">
        <v>642</v>
      </c>
      <c r="AQ69" s="898"/>
      <c r="AR69" s="898"/>
      <c r="AS69" s="898"/>
      <c r="AT69" s="898"/>
      <c r="AU69" s="898">
        <v>62</v>
      </c>
      <c r="AV69" s="898"/>
      <c r="AW69" s="898"/>
      <c r="AX69" s="898"/>
      <c r="AY69" s="898"/>
      <c r="AZ69" s="895"/>
      <c r="BA69" s="895"/>
      <c r="BB69" s="895"/>
      <c r="BC69" s="895"/>
      <c r="BD69" s="896"/>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40" t="s">
        <v>587</v>
      </c>
      <c r="C70" s="941"/>
      <c r="D70" s="941"/>
      <c r="E70" s="941"/>
      <c r="F70" s="941"/>
      <c r="G70" s="941"/>
      <c r="H70" s="941"/>
      <c r="I70" s="941"/>
      <c r="J70" s="941"/>
      <c r="K70" s="941"/>
      <c r="L70" s="941"/>
      <c r="M70" s="941"/>
      <c r="N70" s="941"/>
      <c r="O70" s="941"/>
      <c r="P70" s="942"/>
      <c r="Q70" s="943">
        <v>1095</v>
      </c>
      <c r="R70" s="898"/>
      <c r="S70" s="898"/>
      <c r="T70" s="898"/>
      <c r="U70" s="898"/>
      <c r="V70" s="898">
        <v>833</v>
      </c>
      <c r="W70" s="898"/>
      <c r="X70" s="898"/>
      <c r="Y70" s="898"/>
      <c r="Z70" s="898"/>
      <c r="AA70" s="898">
        <v>262</v>
      </c>
      <c r="AB70" s="898"/>
      <c r="AC70" s="898"/>
      <c r="AD70" s="898"/>
      <c r="AE70" s="898"/>
      <c r="AF70" s="898">
        <v>592</v>
      </c>
      <c r="AG70" s="898"/>
      <c r="AH70" s="898"/>
      <c r="AI70" s="898"/>
      <c r="AJ70" s="898"/>
      <c r="AK70" s="898">
        <v>0</v>
      </c>
      <c r="AL70" s="898"/>
      <c r="AM70" s="898"/>
      <c r="AN70" s="898"/>
      <c r="AO70" s="898"/>
      <c r="AP70" s="898">
        <v>2027</v>
      </c>
      <c r="AQ70" s="898"/>
      <c r="AR70" s="898"/>
      <c r="AS70" s="898"/>
      <c r="AT70" s="898"/>
      <c r="AU70" s="898" t="s">
        <v>600</v>
      </c>
      <c r="AV70" s="898"/>
      <c r="AW70" s="898"/>
      <c r="AX70" s="898"/>
      <c r="AY70" s="898"/>
      <c r="AZ70" s="895"/>
      <c r="BA70" s="895"/>
      <c r="BB70" s="895"/>
      <c r="BC70" s="895"/>
      <c r="BD70" s="896"/>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40" t="s">
        <v>588</v>
      </c>
      <c r="C71" s="941"/>
      <c r="D71" s="941"/>
      <c r="E71" s="941"/>
      <c r="F71" s="941"/>
      <c r="G71" s="941"/>
      <c r="H71" s="941"/>
      <c r="I71" s="941"/>
      <c r="J71" s="941"/>
      <c r="K71" s="941"/>
      <c r="L71" s="941"/>
      <c r="M71" s="941"/>
      <c r="N71" s="941"/>
      <c r="O71" s="941"/>
      <c r="P71" s="942"/>
      <c r="Q71" s="943">
        <v>798</v>
      </c>
      <c r="R71" s="898"/>
      <c r="S71" s="898"/>
      <c r="T71" s="898"/>
      <c r="U71" s="898"/>
      <c r="V71" s="898">
        <v>745</v>
      </c>
      <c r="W71" s="898"/>
      <c r="X71" s="898"/>
      <c r="Y71" s="898"/>
      <c r="Z71" s="898"/>
      <c r="AA71" s="898">
        <v>53</v>
      </c>
      <c r="AB71" s="898"/>
      <c r="AC71" s="898"/>
      <c r="AD71" s="898"/>
      <c r="AE71" s="898"/>
      <c r="AF71" s="898">
        <v>53</v>
      </c>
      <c r="AG71" s="898"/>
      <c r="AH71" s="898"/>
      <c r="AI71" s="898"/>
      <c r="AJ71" s="898"/>
      <c r="AK71" s="898">
        <v>0</v>
      </c>
      <c r="AL71" s="898"/>
      <c r="AM71" s="898"/>
      <c r="AN71" s="898"/>
      <c r="AO71" s="898"/>
      <c r="AP71" s="898" t="s">
        <v>600</v>
      </c>
      <c r="AQ71" s="898"/>
      <c r="AR71" s="898"/>
      <c r="AS71" s="898"/>
      <c r="AT71" s="898"/>
      <c r="AU71" s="898" t="s">
        <v>600</v>
      </c>
      <c r="AV71" s="898"/>
      <c r="AW71" s="898"/>
      <c r="AX71" s="898"/>
      <c r="AY71" s="898"/>
      <c r="AZ71" s="895"/>
      <c r="BA71" s="895"/>
      <c r="BB71" s="895"/>
      <c r="BC71" s="895"/>
      <c r="BD71" s="896"/>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40" t="s">
        <v>589</v>
      </c>
      <c r="C72" s="941"/>
      <c r="D72" s="941"/>
      <c r="E72" s="941"/>
      <c r="F72" s="941"/>
      <c r="G72" s="941"/>
      <c r="H72" s="941"/>
      <c r="I72" s="941"/>
      <c r="J72" s="941"/>
      <c r="K72" s="941"/>
      <c r="L72" s="941"/>
      <c r="M72" s="941"/>
      <c r="N72" s="941"/>
      <c r="O72" s="941"/>
      <c r="P72" s="942"/>
      <c r="Q72" s="943">
        <v>254237</v>
      </c>
      <c r="R72" s="898"/>
      <c r="S72" s="898"/>
      <c r="T72" s="898"/>
      <c r="U72" s="898"/>
      <c r="V72" s="898">
        <v>237960</v>
      </c>
      <c r="W72" s="898"/>
      <c r="X72" s="898"/>
      <c r="Y72" s="898"/>
      <c r="Z72" s="898"/>
      <c r="AA72" s="898">
        <v>16277</v>
      </c>
      <c r="AB72" s="898"/>
      <c r="AC72" s="898"/>
      <c r="AD72" s="898"/>
      <c r="AE72" s="898"/>
      <c r="AF72" s="898">
        <v>16277</v>
      </c>
      <c r="AG72" s="898"/>
      <c r="AH72" s="898"/>
      <c r="AI72" s="898"/>
      <c r="AJ72" s="898"/>
      <c r="AK72" s="898">
        <v>534</v>
      </c>
      <c r="AL72" s="898"/>
      <c r="AM72" s="898"/>
      <c r="AN72" s="898"/>
      <c r="AO72" s="898"/>
      <c r="AP72" s="898" t="s">
        <v>600</v>
      </c>
      <c r="AQ72" s="898"/>
      <c r="AR72" s="898"/>
      <c r="AS72" s="898"/>
      <c r="AT72" s="898"/>
      <c r="AU72" s="898" t="s">
        <v>600</v>
      </c>
      <c r="AV72" s="898"/>
      <c r="AW72" s="898"/>
      <c r="AX72" s="898"/>
      <c r="AY72" s="898"/>
      <c r="AZ72" s="895"/>
      <c r="BA72" s="895"/>
      <c r="BB72" s="895"/>
      <c r="BC72" s="895"/>
      <c r="BD72" s="896"/>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40" t="s">
        <v>590</v>
      </c>
      <c r="C73" s="941"/>
      <c r="D73" s="941"/>
      <c r="E73" s="941"/>
      <c r="F73" s="941"/>
      <c r="G73" s="941"/>
      <c r="H73" s="941"/>
      <c r="I73" s="941"/>
      <c r="J73" s="941"/>
      <c r="K73" s="941"/>
      <c r="L73" s="941"/>
      <c r="M73" s="941"/>
      <c r="N73" s="941"/>
      <c r="O73" s="941"/>
      <c r="P73" s="942"/>
      <c r="Q73" s="943">
        <v>8056</v>
      </c>
      <c r="R73" s="898"/>
      <c r="S73" s="898"/>
      <c r="T73" s="898"/>
      <c r="U73" s="898"/>
      <c r="V73" s="898">
        <v>6911</v>
      </c>
      <c r="W73" s="898"/>
      <c r="X73" s="898"/>
      <c r="Y73" s="898"/>
      <c r="Z73" s="898"/>
      <c r="AA73" s="898">
        <v>1145</v>
      </c>
      <c r="AB73" s="898"/>
      <c r="AC73" s="898"/>
      <c r="AD73" s="898"/>
      <c r="AE73" s="898"/>
      <c r="AF73" s="898">
        <v>1145</v>
      </c>
      <c r="AG73" s="898"/>
      <c r="AH73" s="898"/>
      <c r="AI73" s="898"/>
      <c r="AJ73" s="898"/>
      <c r="AK73" s="898">
        <v>14</v>
      </c>
      <c r="AL73" s="898"/>
      <c r="AM73" s="898"/>
      <c r="AN73" s="898"/>
      <c r="AO73" s="898"/>
      <c r="AP73" s="898" t="s">
        <v>600</v>
      </c>
      <c r="AQ73" s="898"/>
      <c r="AR73" s="898"/>
      <c r="AS73" s="898"/>
      <c r="AT73" s="898"/>
      <c r="AU73" s="898" t="s">
        <v>600</v>
      </c>
      <c r="AV73" s="898"/>
      <c r="AW73" s="898"/>
      <c r="AX73" s="898"/>
      <c r="AY73" s="898"/>
      <c r="AZ73" s="895"/>
      <c r="BA73" s="895"/>
      <c r="BB73" s="895"/>
      <c r="BC73" s="895"/>
      <c r="BD73" s="896"/>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40" t="s">
        <v>591</v>
      </c>
      <c r="C74" s="941"/>
      <c r="D74" s="941"/>
      <c r="E74" s="941"/>
      <c r="F74" s="941"/>
      <c r="G74" s="941"/>
      <c r="H74" s="941"/>
      <c r="I74" s="941"/>
      <c r="J74" s="941"/>
      <c r="K74" s="941"/>
      <c r="L74" s="941"/>
      <c r="M74" s="941"/>
      <c r="N74" s="941"/>
      <c r="O74" s="941"/>
      <c r="P74" s="942"/>
      <c r="Q74" s="943">
        <v>1445</v>
      </c>
      <c r="R74" s="898"/>
      <c r="S74" s="898"/>
      <c r="T74" s="898"/>
      <c r="U74" s="898"/>
      <c r="V74" s="898">
        <v>1444</v>
      </c>
      <c r="W74" s="898"/>
      <c r="X74" s="898"/>
      <c r="Y74" s="898"/>
      <c r="Z74" s="898"/>
      <c r="AA74" s="898">
        <v>1</v>
      </c>
      <c r="AB74" s="898"/>
      <c r="AC74" s="898"/>
      <c r="AD74" s="898"/>
      <c r="AE74" s="898"/>
      <c r="AF74" s="898">
        <v>1</v>
      </c>
      <c r="AG74" s="898"/>
      <c r="AH74" s="898"/>
      <c r="AI74" s="898"/>
      <c r="AJ74" s="898"/>
      <c r="AK74" s="898" t="s">
        <v>600</v>
      </c>
      <c r="AL74" s="898"/>
      <c r="AM74" s="898"/>
      <c r="AN74" s="898"/>
      <c r="AO74" s="898"/>
      <c r="AP74" s="898" t="s">
        <v>600</v>
      </c>
      <c r="AQ74" s="898"/>
      <c r="AR74" s="898"/>
      <c r="AS74" s="898"/>
      <c r="AT74" s="898"/>
      <c r="AU74" s="898" t="s">
        <v>600</v>
      </c>
      <c r="AV74" s="898"/>
      <c r="AW74" s="898"/>
      <c r="AX74" s="898"/>
      <c r="AY74" s="898"/>
      <c r="AZ74" s="895"/>
      <c r="BA74" s="895"/>
      <c r="BB74" s="895"/>
      <c r="BC74" s="895"/>
      <c r="BD74" s="896"/>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40" t="s">
        <v>592</v>
      </c>
      <c r="C75" s="941"/>
      <c r="D75" s="941"/>
      <c r="E75" s="941"/>
      <c r="F75" s="941"/>
      <c r="G75" s="941"/>
      <c r="H75" s="941"/>
      <c r="I75" s="941"/>
      <c r="J75" s="941"/>
      <c r="K75" s="941"/>
      <c r="L75" s="941"/>
      <c r="M75" s="941"/>
      <c r="N75" s="941"/>
      <c r="O75" s="941"/>
      <c r="P75" s="942"/>
      <c r="Q75" s="944">
        <v>1</v>
      </c>
      <c r="R75" s="945"/>
      <c r="S75" s="945"/>
      <c r="T75" s="945"/>
      <c r="U75" s="897"/>
      <c r="V75" s="946">
        <v>0</v>
      </c>
      <c r="W75" s="945"/>
      <c r="X75" s="945"/>
      <c r="Y75" s="945"/>
      <c r="Z75" s="897"/>
      <c r="AA75" s="946">
        <v>1</v>
      </c>
      <c r="AB75" s="945"/>
      <c r="AC75" s="945"/>
      <c r="AD75" s="945"/>
      <c r="AE75" s="897"/>
      <c r="AF75" s="946">
        <v>1</v>
      </c>
      <c r="AG75" s="945"/>
      <c r="AH75" s="945"/>
      <c r="AI75" s="945"/>
      <c r="AJ75" s="897"/>
      <c r="AK75" s="946" t="s">
        <v>600</v>
      </c>
      <c r="AL75" s="945"/>
      <c r="AM75" s="945"/>
      <c r="AN75" s="945"/>
      <c r="AO75" s="897"/>
      <c r="AP75" s="946" t="s">
        <v>600</v>
      </c>
      <c r="AQ75" s="945"/>
      <c r="AR75" s="945"/>
      <c r="AS75" s="945"/>
      <c r="AT75" s="897"/>
      <c r="AU75" s="898" t="s">
        <v>600</v>
      </c>
      <c r="AV75" s="898"/>
      <c r="AW75" s="898"/>
      <c r="AX75" s="898"/>
      <c r="AY75" s="898"/>
      <c r="AZ75" s="895"/>
      <c r="BA75" s="895"/>
      <c r="BB75" s="895"/>
      <c r="BC75" s="895"/>
      <c r="BD75" s="896"/>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40" t="s">
        <v>593</v>
      </c>
      <c r="C76" s="941"/>
      <c r="D76" s="941"/>
      <c r="E76" s="941"/>
      <c r="F76" s="941"/>
      <c r="G76" s="941"/>
      <c r="H76" s="941"/>
      <c r="I76" s="941"/>
      <c r="J76" s="941"/>
      <c r="K76" s="941"/>
      <c r="L76" s="941"/>
      <c r="M76" s="941"/>
      <c r="N76" s="941"/>
      <c r="O76" s="941"/>
      <c r="P76" s="942"/>
      <c r="Q76" s="944">
        <v>59</v>
      </c>
      <c r="R76" s="945"/>
      <c r="S76" s="945"/>
      <c r="T76" s="945"/>
      <c r="U76" s="897"/>
      <c r="V76" s="946">
        <v>33</v>
      </c>
      <c r="W76" s="945"/>
      <c r="X76" s="945"/>
      <c r="Y76" s="945"/>
      <c r="Z76" s="897"/>
      <c r="AA76" s="946">
        <v>26</v>
      </c>
      <c r="AB76" s="945"/>
      <c r="AC76" s="945"/>
      <c r="AD76" s="945"/>
      <c r="AE76" s="897"/>
      <c r="AF76" s="946">
        <v>26</v>
      </c>
      <c r="AG76" s="945"/>
      <c r="AH76" s="945"/>
      <c r="AI76" s="945"/>
      <c r="AJ76" s="897"/>
      <c r="AK76" s="946" t="s">
        <v>600</v>
      </c>
      <c r="AL76" s="945"/>
      <c r="AM76" s="945"/>
      <c r="AN76" s="945"/>
      <c r="AO76" s="897"/>
      <c r="AP76" s="946" t="s">
        <v>600</v>
      </c>
      <c r="AQ76" s="945"/>
      <c r="AR76" s="945"/>
      <c r="AS76" s="945"/>
      <c r="AT76" s="897"/>
      <c r="AU76" s="898" t="s">
        <v>600</v>
      </c>
      <c r="AV76" s="898"/>
      <c r="AW76" s="898"/>
      <c r="AX76" s="898"/>
      <c r="AY76" s="898"/>
      <c r="AZ76" s="895"/>
      <c r="BA76" s="895"/>
      <c r="BB76" s="895"/>
      <c r="BC76" s="895"/>
      <c r="BD76" s="896"/>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40" t="s">
        <v>594</v>
      </c>
      <c r="C77" s="941"/>
      <c r="D77" s="941"/>
      <c r="E77" s="941"/>
      <c r="F77" s="941"/>
      <c r="G77" s="941"/>
      <c r="H77" s="941"/>
      <c r="I77" s="941"/>
      <c r="J77" s="941"/>
      <c r="K77" s="941"/>
      <c r="L77" s="941"/>
      <c r="M77" s="941"/>
      <c r="N77" s="941"/>
      <c r="O77" s="941"/>
      <c r="P77" s="942"/>
      <c r="Q77" s="944">
        <v>42</v>
      </c>
      <c r="R77" s="945"/>
      <c r="S77" s="945"/>
      <c r="T77" s="945"/>
      <c r="U77" s="897"/>
      <c r="V77" s="946">
        <v>41</v>
      </c>
      <c r="W77" s="945"/>
      <c r="X77" s="945"/>
      <c r="Y77" s="945"/>
      <c r="Z77" s="897"/>
      <c r="AA77" s="946">
        <v>1</v>
      </c>
      <c r="AB77" s="945"/>
      <c r="AC77" s="945"/>
      <c r="AD77" s="945"/>
      <c r="AE77" s="897"/>
      <c r="AF77" s="946">
        <v>1</v>
      </c>
      <c r="AG77" s="945"/>
      <c r="AH77" s="945"/>
      <c r="AI77" s="945"/>
      <c r="AJ77" s="897"/>
      <c r="AK77" s="946" t="s">
        <v>600</v>
      </c>
      <c r="AL77" s="945"/>
      <c r="AM77" s="945"/>
      <c r="AN77" s="945"/>
      <c r="AO77" s="897"/>
      <c r="AP77" s="946" t="s">
        <v>600</v>
      </c>
      <c r="AQ77" s="945"/>
      <c r="AR77" s="945"/>
      <c r="AS77" s="945"/>
      <c r="AT77" s="897"/>
      <c r="AU77" s="898" t="s">
        <v>600</v>
      </c>
      <c r="AV77" s="898"/>
      <c r="AW77" s="898"/>
      <c r="AX77" s="898"/>
      <c r="AY77" s="898"/>
      <c r="AZ77" s="895"/>
      <c r="BA77" s="895"/>
      <c r="BB77" s="895"/>
      <c r="BC77" s="895"/>
      <c r="BD77" s="896"/>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40"/>
      <c r="C78" s="941"/>
      <c r="D78" s="941"/>
      <c r="E78" s="941"/>
      <c r="F78" s="941"/>
      <c r="G78" s="941"/>
      <c r="H78" s="941"/>
      <c r="I78" s="941"/>
      <c r="J78" s="941"/>
      <c r="K78" s="941"/>
      <c r="L78" s="941"/>
      <c r="M78" s="941"/>
      <c r="N78" s="941"/>
      <c r="O78" s="941"/>
      <c r="P78" s="942"/>
      <c r="Q78" s="943"/>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8"/>
      <c r="AY78" s="898"/>
      <c r="AZ78" s="895"/>
      <c r="BA78" s="895"/>
      <c r="BB78" s="895"/>
      <c r="BC78" s="895"/>
      <c r="BD78" s="896"/>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40"/>
      <c r="C79" s="941"/>
      <c r="D79" s="941"/>
      <c r="E79" s="941"/>
      <c r="F79" s="941"/>
      <c r="G79" s="941"/>
      <c r="H79" s="941"/>
      <c r="I79" s="941"/>
      <c r="J79" s="941"/>
      <c r="K79" s="941"/>
      <c r="L79" s="941"/>
      <c r="M79" s="941"/>
      <c r="N79" s="941"/>
      <c r="O79" s="941"/>
      <c r="P79" s="942"/>
      <c r="Q79" s="943"/>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898"/>
      <c r="AP79" s="898"/>
      <c r="AQ79" s="898"/>
      <c r="AR79" s="898"/>
      <c r="AS79" s="898"/>
      <c r="AT79" s="898"/>
      <c r="AU79" s="898"/>
      <c r="AV79" s="898"/>
      <c r="AW79" s="898"/>
      <c r="AX79" s="898"/>
      <c r="AY79" s="898"/>
      <c r="AZ79" s="895"/>
      <c r="BA79" s="895"/>
      <c r="BB79" s="895"/>
      <c r="BC79" s="895"/>
      <c r="BD79" s="896"/>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40"/>
      <c r="C80" s="941"/>
      <c r="D80" s="941"/>
      <c r="E80" s="941"/>
      <c r="F80" s="941"/>
      <c r="G80" s="941"/>
      <c r="H80" s="941"/>
      <c r="I80" s="941"/>
      <c r="J80" s="941"/>
      <c r="K80" s="941"/>
      <c r="L80" s="941"/>
      <c r="M80" s="941"/>
      <c r="N80" s="941"/>
      <c r="O80" s="941"/>
      <c r="P80" s="942"/>
      <c r="Q80" s="943"/>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895"/>
      <c r="BA80" s="895"/>
      <c r="BB80" s="895"/>
      <c r="BC80" s="895"/>
      <c r="BD80" s="896"/>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40"/>
      <c r="C81" s="941"/>
      <c r="D81" s="941"/>
      <c r="E81" s="941"/>
      <c r="F81" s="941"/>
      <c r="G81" s="941"/>
      <c r="H81" s="941"/>
      <c r="I81" s="941"/>
      <c r="J81" s="941"/>
      <c r="K81" s="941"/>
      <c r="L81" s="941"/>
      <c r="M81" s="941"/>
      <c r="N81" s="941"/>
      <c r="O81" s="941"/>
      <c r="P81" s="942"/>
      <c r="Q81" s="943"/>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895"/>
      <c r="BA81" s="895"/>
      <c r="BB81" s="895"/>
      <c r="BC81" s="895"/>
      <c r="BD81" s="896"/>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40"/>
      <c r="C82" s="941"/>
      <c r="D82" s="941"/>
      <c r="E82" s="941"/>
      <c r="F82" s="941"/>
      <c r="G82" s="941"/>
      <c r="H82" s="941"/>
      <c r="I82" s="941"/>
      <c r="J82" s="941"/>
      <c r="K82" s="941"/>
      <c r="L82" s="941"/>
      <c r="M82" s="941"/>
      <c r="N82" s="941"/>
      <c r="O82" s="941"/>
      <c r="P82" s="942"/>
      <c r="Q82" s="943"/>
      <c r="R82" s="898"/>
      <c r="S82" s="898"/>
      <c r="T82" s="898"/>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8"/>
      <c r="AZ82" s="895"/>
      <c r="BA82" s="895"/>
      <c r="BB82" s="895"/>
      <c r="BC82" s="895"/>
      <c r="BD82" s="896"/>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40"/>
      <c r="C83" s="941"/>
      <c r="D83" s="941"/>
      <c r="E83" s="941"/>
      <c r="F83" s="941"/>
      <c r="G83" s="941"/>
      <c r="H83" s="941"/>
      <c r="I83" s="941"/>
      <c r="J83" s="941"/>
      <c r="K83" s="941"/>
      <c r="L83" s="941"/>
      <c r="M83" s="941"/>
      <c r="N83" s="941"/>
      <c r="O83" s="941"/>
      <c r="P83" s="942"/>
      <c r="Q83" s="943"/>
      <c r="R83" s="898"/>
      <c r="S83" s="898"/>
      <c r="T83" s="898"/>
      <c r="U83" s="898"/>
      <c r="V83" s="898"/>
      <c r="W83" s="898"/>
      <c r="X83" s="898"/>
      <c r="Y83" s="898"/>
      <c r="Z83" s="898"/>
      <c r="AA83" s="898"/>
      <c r="AB83" s="898"/>
      <c r="AC83" s="898"/>
      <c r="AD83" s="898"/>
      <c r="AE83" s="898"/>
      <c r="AF83" s="898"/>
      <c r="AG83" s="898"/>
      <c r="AH83" s="898"/>
      <c r="AI83" s="898"/>
      <c r="AJ83" s="898"/>
      <c r="AK83" s="898"/>
      <c r="AL83" s="898"/>
      <c r="AM83" s="898"/>
      <c r="AN83" s="898"/>
      <c r="AO83" s="898"/>
      <c r="AP83" s="898"/>
      <c r="AQ83" s="898"/>
      <c r="AR83" s="898"/>
      <c r="AS83" s="898"/>
      <c r="AT83" s="898"/>
      <c r="AU83" s="898"/>
      <c r="AV83" s="898"/>
      <c r="AW83" s="898"/>
      <c r="AX83" s="898"/>
      <c r="AY83" s="898"/>
      <c r="AZ83" s="895"/>
      <c r="BA83" s="895"/>
      <c r="BB83" s="895"/>
      <c r="BC83" s="895"/>
      <c r="BD83" s="896"/>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40"/>
      <c r="C84" s="941"/>
      <c r="D84" s="941"/>
      <c r="E84" s="941"/>
      <c r="F84" s="941"/>
      <c r="G84" s="941"/>
      <c r="H84" s="941"/>
      <c r="I84" s="941"/>
      <c r="J84" s="941"/>
      <c r="K84" s="941"/>
      <c r="L84" s="941"/>
      <c r="M84" s="941"/>
      <c r="N84" s="941"/>
      <c r="O84" s="941"/>
      <c r="P84" s="942"/>
      <c r="Q84" s="943"/>
      <c r="R84" s="898"/>
      <c r="S84" s="898"/>
      <c r="T84" s="898"/>
      <c r="U84" s="898"/>
      <c r="V84" s="898"/>
      <c r="W84" s="898"/>
      <c r="X84" s="898"/>
      <c r="Y84" s="898"/>
      <c r="Z84" s="898"/>
      <c r="AA84" s="898"/>
      <c r="AB84" s="898"/>
      <c r="AC84" s="898"/>
      <c r="AD84" s="898"/>
      <c r="AE84" s="898"/>
      <c r="AF84" s="898"/>
      <c r="AG84" s="898"/>
      <c r="AH84" s="898"/>
      <c r="AI84" s="898"/>
      <c r="AJ84" s="898"/>
      <c r="AK84" s="898"/>
      <c r="AL84" s="898"/>
      <c r="AM84" s="898"/>
      <c r="AN84" s="898"/>
      <c r="AO84" s="898"/>
      <c r="AP84" s="898"/>
      <c r="AQ84" s="898"/>
      <c r="AR84" s="898"/>
      <c r="AS84" s="898"/>
      <c r="AT84" s="898"/>
      <c r="AU84" s="898"/>
      <c r="AV84" s="898"/>
      <c r="AW84" s="898"/>
      <c r="AX84" s="898"/>
      <c r="AY84" s="898"/>
      <c r="AZ84" s="895"/>
      <c r="BA84" s="895"/>
      <c r="BB84" s="895"/>
      <c r="BC84" s="895"/>
      <c r="BD84" s="896"/>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40"/>
      <c r="C85" s="941"/>
      <c r="D85" s="941"/>
      <c r="E85" s="941"/>
      <c r="F85" s="941"/>
      <c r="G85" s="941"/>
      <c r="H85" s="941"/>
      <c r="I85" s="941"/>
      <c r="J85" s="941"/>
      <c r="K85" s="941"/>
      <c r="L85" s="941"/>
      <c r="M85" s="941"/>
      <c r="N85" s="941"/>
      <c r="O85" s="941"/>
      <c r="P85" s="942"/>
      <c r="Q85" s="943"/>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895"/>
      <c r="BA85" s="895"/>
      <c r="BB85" s="895"/>
      <c r="BC85" s="895"/>
      <c r="BD85" s="896"/>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40"/>
      <c r="C86" s="941"/>
      <c r="D86" s="941"/>
      <c r="E86" s="941"/>
      <c r="F86" s="941"/>
      <c r="G86" s="941"/>
      <c r="H86" s="941"/>
      <c r="I86" s="941"/>
      <c r="J86" s="941"/>
      <c r="K86" s="941"/>
      <c r="L86" s="941"/>
      <c r="M86" s="941"/>
      <c r="N86" s="941"/>
      <c r="O86" s="941"/>
      <c r="P86" s="942"/>
      <c r="Q86" s="943"/>
      <c r="R86" s="898"/>
      <c r="S86" s="898"/>
      <c r="T86" s="898"/>
      <c r="U86" s="898"/>
      <c r="V86" s="898"/>
      <c r="W86" s="898"/>
      <c r="X86" s="898"/>
      <c r="Y86" s="898"/>
      <c r="Z86" s="898"/>
      <c r="AA86" s="898"/>
      <c r="AB86" s="898"/>
      <c r="AC86" s="898"/>
      <c r="AD86" s="898"/>
      <c r="AE86" s="898"/>
      <c r="AF86" s="898"/>
      <c r="AG86" s="898"/>
      <c r="AH86" s="898"/>
      <c r="AI86" s="898"/>
      <c r="AJ86" s="898"/>
      <c r="AK86" s="898"/>
      <c r="AL86" s="898"/>
      <c r="AM86" s="898"/>
      <c r="AN86" s="898"/>
      <c r="AO86" s="898"/>
      <c r="AP86" s="898"/>
      <c r="AQ86" s="898"/>
      <c r="AR86" s="898"/>
      <c r="AS86" s="898"/>
      <c r="AT86" s="898"/>
      <c r="AU86" s="898"/>
      <c r="AV86" s="898"/>
      <c r="AW86" s="898"/>
      <c r="AX86" s="898"/>
      <c r="AY86" s="898"/>
      <c r="AZ86" s="895"/>
      <c r="BA86" s="895"/>
      <c r="BB86" s="895"/>
      <c r="BC86" s="895"/>
      <c r="BD86" s="896"/>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387</v>
      </c>
      <c r="B88" s="853" t="s">
        <v>420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f>SUM(AF68:AJ87)</f>
        <v>18323</v>
      </c>
      <c r="AG88" s="908"/>
      <c r="AH88" s="908"/>
      <c r="AI88" s="908"/>
      <c r="AJ88" s="908"/>
      <c r="AK88" s="905"/>
      <c r="AL88" s="905"/>
      <c r="AM88" s="905"/>
      <c r="AN88" s="905"/>
      <c r="AO88" s="905"/>
      <c r="AP88" s="908">
        <f>SUM(AP68:AT87)</f>
        <v>3232</v>
      </c>
      <c r="AQ88" s="908"/>
      <c r="AR88" s="908"/>
      <c r="AS88" s="908"/>
      <c r="AT88" s="908"/>
      <c r="AU88" s="908">
        <f>SUM(AU68:AY87)</f>
        <v>62</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853" t="s">
        <v>421</v>
      </c>
      <c r="BS102" s="854"/>
      <c r="BT102" s="854"/>
      <c r="BU102" s="854"/>
      <c r="BV102" s="854"/>
      <c r="BW102" s="854"/>
      <c r="BX102" s="854"/>
      <c r="BY102" s="854"/>
      <c r="BZ102" s="854"/>
      <c r="CA102" s="854"/>
      <c r="CB102" s="854"/>
      <c r="CC102" s="854"/>
      <c r="CD102" s="854"/>
      <c r="CE102" s="854"/>
      <c r="CF102" s="854"/>
      <c r="CG102" s="855"/>
      <c r="CH102" s="954"/>
      <c r="CI102" s="955"/>
      <c r="CJ102" s="955"/>
      <c r="CK102" s="955"/>
      <c r="CL102" s="956"/>
      <c r="CM102" s="954"/>
      <c r="CN102" s="955"/>
      <c r="CO102" s="955"/>
      <c r="CP102" s="955"/>
      <c r="CQ102" s="956"/>
      <c r="CR102" s="957"/>
      <c r="CS102" s="916"/>
      <c r="CT102" s="916"/>
      <c r="CU102" s="916"/>
      <c r="CV102" s="958"/>
      <c r="CW102" s="957"/>
      <c r="CX102" s="916"/>
      <c r="CY102" s="916"/>
      <c r="CZ102" s="916"/>
      <c r="DA102" s="958"/>
      <c r="DB102" s="957"/>
      <c r="DC102" s="916"/>
      <c r="DD102" s="916"/>
      <c r="DE102" s="916"/>
      <c r="DF102" s="958"/>
      <c r="DG102" s="957"/>
      <c r="DH102" s="916"/>
      <c r="DI102" s="916"/>
      <c r="DJ102" s="916"/>
      <c r="DK102" s="958"/>
      <c r="DL102" s="957"/>
      <c r="DM102" s="916"/>
      <c r="DN102" s="916"/>
      <c r="DO102" s="916"/>
      <c r="DP102" s="958"/>
      <c r="DQ102" s="957"/>
      <c r="DR102" s="916"/>
      <c r="DS102" s="916"/>
      <c r="DT102" s="916"/>
      <c r="DU102" s="958"/>
      <c r="DV102" s="853"/>
      <c r="DW102" s="854"/>
      <c r="DX102" s="854"/>
      <c r="DY102" s="854"/>
      <c r="DZ102" s="981"/>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2" t="s">
        <v>422</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3" t="s">
        <v>423</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4" t="s">
        <v>426</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427</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x14ac:dyDescent="0.2">
      <c r="A109" s="979" t="s">
        <v>428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429</v>
      </c>
      <c r="AB109" s="960"/>
      <c r="AC109" s="960"/>
      <c r="AD109" s="960"/>
      <c r="AE109" s="961"/>
      <c r="AF109" s="959" t="s">
        <v>430</v>
      </c>
      <c r="AG109" s="960"/>
      <c r="AH109" s="960"/>
      <c r="AI109" s="960"/>
      <c r="AJ109" s="961"/>
      <c r="AK109" s="959" t="s">
        <v>301</v>
      </c>
      <c r="AL109" s="960"/>
      <c r="AM109" s="960"/>
      <c r="AN109" s="960"/>
      <c r="AO109" s="961"/>
      <c r="AP109" s="959" t="s">
        <v>431</v>
      </c>
      <c r="AQ109" s="960"/>
      <c r="AR109" s="960"/>
      <c r="AS109" s="960"/>
      <c r="AT109" s="962"/>
      <c r="AU109" s="979" t="s">
        <v>428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429</v>
      </c>
      <c r="BR109" s="960"/>
      <c r="BS109" s="960"/>
      <c r="BT109" s="960"/>
      <c r="BU109" s="961"/>
      <c r="BV109" s="959" t="s">
        <v>430</v>
      </c>
      <c r="BW109" s="960"/>
      <c r="BX109" s="960"/>
      <c r="BY109" s="960"/>
      <c r="BZ109" s="961"/>
      <c r="CA109" s="959" t="s">
        <v>301</v>
      </c>
      <c r="CB109" s="960"/>
      <c r="CC109" s="960"/>
      <c r="CD109" s="960"/>
      <c r="CE109" s="961"/>
      <c r="CF109" s="980" t="s">
        <v>431</v>
      </c>
      <c r="CG109" s="980"/>
      <c r="CH109" s="980"/>
      <c r="CI109" s="980"/>
      <c r="CJ109" s="980"/>
      <c r="CK109" s="959" t="s">
        <v>432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429</v>
      </c>
      <c r="DH109" s="960"/>
      <c r="DI109" s="960"/>
      <c r="DJ109" s="960"/>
      <c r="DK109" s="961"/>
      <c r="DL109" s="959" t="s">
        <v>430</v>
      </c>
      <c r="DM109" s="960"/>
      <c r="DN109" s="960"/>
      <c r="DO109" s="960"/>
      <c r="DP109" s="961"/>
      <c r="DQ109" s="959" t="s">
        <v>301</v>
      </c>
      <c r="DR109" s="960"/>
      <c r="DS109" s="960"/>
      <c r="DT109" s="960"/>
      <c r="DU109" s="961"/>
      <c r="DV109" s="959" t="s">
        <v>431</v>
      </c>
      <c r="DW109" s="960"/>
      <c r="DX109" s="960"/>
      <c r="DY109" s="960"/>
      <c r="DZ109" s="962"/>
    </row>
    <row r="110" spans="1:131" s="226" customFormat="1" ht="26.25" customHeight="1" x14ac:dyDescent="0.2">
      <c r="A110" s="963" t="s">
        <v>433</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848378</v>
      </c>
      <c r="AB110" s="967"/>
      <c r="AC110" s="967"/>
      <c r="AD110" s="967"/>
      <c r="AE110" s="968"/>
      <c r="AF110" s="969">
        <v>864130</v>
      </c>
      <c r="AG110" s="967"/>
      <c r="AH110" s="967"/>
      <c r="AI110" s="967"/>
      <c r="AJ110" s="968"/>
      <c r="AK110" s="969">
        <v>917929</v>
      </c>
      <c r="AL110" s="967"/>
      <c r="AM110" s="967"/>
      <c r="AN110" s="967"/>
      <c r="AO110" s="968"/>
      <c r="AP110" s="970">
        <v>22.4</v>
      </c>
      <c r="AQ110" s="971"/>
      <c r="AR110" s="971"/>
      <c r="AS110" s="971"/>
      <c r="AT110" s="972"/>
      <c r="AU110" s="973" t="s">
        <v>72</v>
      </c>
      <c r="AV110" s="974"/>
      <c r="AW110" s="974"/>
      <c r="AX110" s="974"/>
      <c r="AY110" s="974"/>
      <c r="AZ110" s="996" t="s">
        <v>434</v>
      </c>
      <c r="BA110" s="964"/>
      <c r="BB110" s="964"/>
      <c r="BC110" s="964"/>
      <c r="BD110" s="964"/>
      <c r="BE110" s="964"/>
      <c r="BF110" s="964"/>
      <c r="BG110" s="964"/>
      <c r="BH110" s="964"/>
      <c r="BI110" s="964"/>
      <c r="BJ110" s="964"/>
      <c r="BK110" s="964"/>
      <c r="BL110" s="964"/>
      <c r="BM110" s="964"/>
      <c r="BN110" s="964"/>
      <c r="BO110" s="964"/>
      <c r="BP110" s="965"/>
      <c r="BQ110" s="997">
        <v>5994977</v>
      </c>
      <c r="BR110" s="998"/>
      <c r="BS110" s="998"/>
      <c r="BT110" s="998"/>
      <c r="BU110" s="998"/>
      <c r="BV110" s="998">
        <v>5761235</v>
      </c>
      <c r="BW110" s="998"/>
      <c r="BX110" s="998"/>
      <c r="BY110" s="998"/>
      <c r="BZ110" s="998"/>
      <c r="CA110" s="998">
        <v>5403148</v>
      </c>
      <c r="CB110" s="998"/>
      <c r="CC110" s="998"/>
      <c r="CD110" s="998"/>
      <c r="CE110" s="998"/>
      <c r="CF110" s="1011">
        <v>131.9</v>
      </c>
      <c r="CG110" s="1012"/>
      <c r="CH110" s="1012"/>
      <c r="CI110" s="1012"/>
      <c r="CJ110" s="1012"/>
      <c r="CK110" s="1013" t="s">
        <v>435</v>
      </c>
      <c r="CL110" s="1014"/>
      <c r="CM110" s="996" t="s">
        <v>436</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97" t="s">
        <v>126</v>
      </c>
      <c r="DH110" s="998"/>
      <c r="DI110" s="998"/>
      <c r="DJ110" s="998"/>
      <c r="DK110" s="998"/>
      <c r="DL110" s="998" t="s">
        <v>126</v>
      </c>
      <c r="DM110" s="998"/>
      <c r="DN110" s="998"/>
      <c r="DO110" s="998"/>
      <c r="DP110" s="998"/>
      <c r="DQ110" s="998" t="s">
        <v>126</v>
      </c>
      <c r="DR110" s="998"/>
      <c r="DS110" s="998"/>
      <c r="DT110" s="998"/>
      <c r="DU110" s="998"/>
      <c r="DV110" s="999" t="s">
        <v>126</v>
      </c>
      <c r="DW110" s="999"/>
      <c r="DX110" s="999"/>
      <c r="DY110" s="999"/>
      <c r="DZ110" s="1000"/>
    </row>
    <row r="111" spans="1:131" s="226" customFormat="1" ht="26.25" customHeight="1" x14ac:dyDescent="0.2">
      <c r="A111" s="1001" t="s">
        <v>437</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438</v>
      </c>
      <c r="AB111" s="1005"/>
      <c r="AC111" s="1005"/>
      <c r="AD111" s="1005"/>
      <c r="AE111" s="1006"/>
      <c r="AF111" s="1007" t="s">
        <v>438</v>
      </c>
      <c r="AG111" s="1005"/>
      <c r="AH111" s="1005"/>
      <c r="AI111" s="1005"/>
      <c r="AJ111" s="1006"/>
      <c r="AK111" s="1007" t="s">
        <v>438</v>
      </c>
      <c r="AL111" s="1005"/>
      <c r="AM111" s="1005"/>
      <c r="AN111" s="1005"/>
      <c r="AO111" s="1006"/>
      <c r="AP111" s="1008" t="s">
        <v>438</v>
      </c>
      <c r="AQ111" s="1009"/>
      <c r="AR111" s="1009"/>
      <c r="AS111" s="1009"/>
      <c r="AT111" s="1010"/>
      <c r="AU111" s="975"/>
      <c r="AV111" s="976"/>
      <c r="AW111" s="976"/>
      <c r="AX111" s="976"/>
      <c r="AY111" s="976"/>
      <c r="AZ111" s="989" t="s">
        <v>439</v>
      </c>
      <c r="BA111" s="990"/>
      <c r="BB111" s="990"/>
      <c r="BC111" s="990"/>
      <c r="BD111" s="990"/>
      <c r="BE111" s="990"/>
      <c r="BF111" s="990"/>
      <c r="BG111" s="990"/>
      <c r="BH111" s="990"/>
      <c r="BI111" s="990"/>
      <c r="BJ111" s="990"/>
      <c r="BK111" s="990"/>
      <c r="BL111" s="990"/>
      <c r="BM111" s="990"/>
      <c r="BN111" s="990"/>
      <c r="BO111" s="990"/>
      <c r="BP111" s="991"/>
      <c r="BQ111" s="992">
        <v>462235</v>
      </c>
      <c r="BR111" s="993"/>
      <c r="BS111" s="993"/>
      <c r="BT111" s="993"/>
      <c r="BU111" s="993"/>
      <c r="BV111" s="993">
        <v>412836</v>
      </c>
      <c r="BW111" s="993"/>
      <c r="BX111" s="993"/>
      <c r="BY111" s="993"/>
      <c r="BZ111" s="993"/>
      <c r="CA111" s="993">
        <v>370348</v>
      </c>
      <c r="CB111" s="993"/>
      <c r="CC111" s="993"/>
      <c r="CD111" s="993"/>
      <c r="CE111" s="993"/>
      <c r="CF111" s="987">
        <v>9</v>
      </c>
      <c r="CG111" s="988"/>
      <c r="CH111" s="988"/>
      <c r="CI111" s="988"/>
      <c r="CJ111" s="988"/>
      <c r="CK111" s="1015"/>
      <c r="CL111" s="1016"/>
      <c r="CM111" s="989" t="s">
        <v>440</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438</v>
      </c>
      <c r="DH111" s="993"/>
      <c r="DI111" s="993"/>
      <c r="DJ111" s="993"/>
      <c r="DK111" s="993"/>
      <c r="DL111" s="993" t="s">
        <v>438</v>
      </c>
      <c r="DM111" s="993"/>
      <c r="DN111" s="993"/>
      <c r="DO111" s="993"/>
      <c r="DP111" s="993"/>
      <c r="DQ111" s="993" t="s">
        <v>438</v>
      </c>
      <c r="DR111" s="993"/>
      <c r="DS111" s="993"/>
      <c r="DT111" s="993"/>
      <c r="DU111" s="993"/>
      <c r="DV111" s="994" t="s">
        <v>438</v>
      </c>
      <c r="DW111" s="994"/>
      <c r="DX111" s="994"/>
      <c r="DY111" s="994"/>
      <c r="DZ111" s="995"/>
    </row>
    <row r="112" spans="1:131" s="226" customFormat="1" ht="26.25" customHeight="1" x14ac:dyDescent="0.2">
      <c r="A112" s="1019" t="s">
        <v>441</v>
      </c>
      <c r="B112" s="1020"/>
      <c r="C112" s="990" t="s">
        <v>442</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1025" t="s">
        <v>438</v>
      </c>
      <c r="AB112" s="1026"/>
      <c r="AC112" s="1026"/>
      <c r="AD112" s="1026"/>
      <c r="AE112" s="1027"/>
      <c r="AF112" s="1028" t="s">
        <v>126</v>
      </c>
      <c r="AG112" s="1026"/>
      <c r="AH112" s="1026"/>
      <c r="AI112" s="1026"/>
      <c r="AJ112" s="1027"/>
      <c r="AK112" s="1028" t="s">
        <v>443</v>
      </c>
      <c r="AL112" s="1026"/>
      <c r="AM112" s="1026"/>
      <c r="AN112" s="1026"/>
      <c r="AO112" s="1027"/>
      <c r="AP112" s="1029" t="s">
        <v>438</v>
      </c>
      <c r="AQ112" s="1030"/>
      <c r="AR112" s="1030"/>
      <c r="AS112" s="1030"/>
      <c r="AT112" s="1031"/>
      <c r="AU112" s="975"/>
      <c r="AV112" s="976"/>
      <c r="AW112" s="976"/>
      <c r="AX112" s="976"/>
      <c r="AY112" s="976"/>
      <c r="AZ112" s="989" t="s">
        <v>444</v>
      </c>
      <c r="BA112" s="990"/>
      <c r="BB112" s="990"/>
      <c r="BC112" s="990"/>
      <c r="BD112" s="990"/>
      <c r="BE112" s="990"/>
      <c r="BF112" s="990"/>
      <c r="BG112" s="990"/>
      <c r="BH112" s="990"/>
      <c r="BI112" s="990"/>
      <c r="BJ112" s="990"/>
      <c r="BK112" s="990"/>
      <c r="BL112" s="990"/>
      <c r="BM112" s="990"/>
      <c r="BN112" s="990"/>
      <c r="BO112" s="990"/>
      <c r="BP112" s="991"/>
      <c r="BQ112" s="992">
        <v>1946749</v>
      </c>
      <c r="BR112" s="993"/>
      <c r="BS112" s="993"/>
      <c r="BT112" s="993"/>
      <c r="BU112" s="993"/>
      <c r="BV112" s="993">
        <v>1841849</v>
      </c>
      <c r="BW112" s="993"/>
      <c r="BX112" s="993"/>
      <c r="BY112" s="993"/>
      <c r="BZ112" s="993"/>
      <c r="CA112" s="993">
        <v>1685515</v>
      </c>
      <c r="CB112" s="993"/>
      <c r="CC112" s="993"/>
      <c r="CD112" s="993"/>
      <c r="CE112" s="993"/>
      <c r="CF112" s="987">
        <v>41.1</v>
      </c>
      <c r="CG112" s="988"/>
      <c r="CH112" s="988"/>
      <c r="CI112" s="988"/>
      <c r="CJ112" s="988"/>
      <c r="CK112" s="1015"/>
      <c r="CL112" s="1016"/>
      <c r="CM112" s="989" t="s">
        <v>445</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446</v>
      </c>
      <c r="DH112" s="993"/>
      <c r="DI112" s="993"/>
      <c r="DJ112" s="993"/>
      <c r="DK112" s="993"/>
      <c r="DL112" s="993" t="s">
        <v>438</v>
      </c>
      <c r="DM112" s="993"/>
      <c r="DN112" s="993"/>
      <c r="DO112" s="993"/>
      <c r="DP112" s="993"/>
      <c r="DQ112" s="993" t="s">
        <v>126</v>
      </c>
      <c r="DR112" s="993"/>
      <c r="DS112" s="993"/>
      <c r="DT112" s="993"/>
      <c r="DU112" s="993"/>
      <c r="DV112" s="994" t="s">
        <v>126</v>
      </c>
      <c r="DW112" s="994"/>
      <c r="DX112" s="994"/>
      <c r="DY112" s="994"/>
      <c r="DZ112" s="995"/>
    </row>
    <row r="113" spans="1:130" s="226" customFormat="1" ht="26.25" customHeight="1" x14ac:dyDescent="0.2">
      <c r="A113" s="1021"/>
      <c r="B113" s="1022"/>
      <c r="C113" s="990" t="s">
        <v>447</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1004">
        <v>196645</v>
      </c>
      <c r="AB113" s="1005"/>
      <c r="AC113" s="1005"/>
      <c r="AD113" s="1005"/>
      <c r="AE113" s="1006"/>
      <c r="AF113" s="1007">
        <v>195343</v>
      </c>
      <c r="AG113" s="1005"/>
      <c r="AH113" s="1005"/>
      <c r="AI113" s="1005"/>
      <c r="AJ113" s="1006"/>
      <c r="AK113" s="1007">
        <v>193899</v>
      </c>
      <c r="AL113" s="1005"/>
      <c r="AM113" s="1005"/>
      <c r="AN113" s="1005"/>
      <c r="AO113" s="1006"/>
      <c r="AP113" s="1008">
        <v>4.7</v>
      </c>
      <c r="AQ113" s="1009"/>
      <c r="AR113" s="1009"/>
      <c r="AS113" s="1009"/>
      <c r="AT113" s="1010"/>
      <c r="AU113" s="975"/>
      <c r="AV113" s="976"/>
      <c r="AW113" s="976"/>
      <c r="AX113" s="976"/>
      <c r="AY113" s="976"/>
      <c r="AZ113" s="989" t="s">
        <v>448</v>
      </c>
      <c r="BA113" s="990"/>
      <c r="BB113" s="990"/>
      <c r="BC113" s="990"/>
      <c r="BD113" s="990"/>
      <c r="BE113" s="990"/>
      <c r="BF113" s="990"/>
      <c r="BG113" s="990"/>
      <c r="BH113" s="990"/>
      <c r="BI113" s="990"/>
      <c r="BJ113" s="990"/>
      <c r="BK113" s="990"/>
      <c r="BL113" s="990"/>
      <c r="BM113" s="990"/>
      <c r="BN113" s="990"/>
      <c r="BO113" s="990"/>
      <c r="BP113" s="991"/>
      <c r="BQ113" s="992">
        <v>57216</v>
      </c>
      <c r="BR113" s="993"/>
      <c r="BS113" s="993"/>
      <c r="BT113" s="993"/>
      <c r="BU113" s="993"/>
      <c r="BV113" s="993">
        <v>69008</v>
      </c>
      <c r="BW113" s="993"/>
      <c r="BX113" s="993"/>
      <c r="BY113" s="993"/>
      <c r="BZ113" s="993"/>
      <c r="CA113" s="993">
        <v>61790</v>
      </c>
      <c r="CB113" s="993"/>
      <c r="CC113" s="993"/>
      <c r="CD113" s="993"/>
      <c r="CE113" s="993"/>
      <c r="CF113" s="987">
        <v>1.5</v>
      </c>
      <c r="CG113" s="988"/>
      <c r="CH113" s="988"/>
      <c r="CI113" s="988"/>
      <c r="CJ113" s="988"/>
      <c r="CK113" s="1015"/>
      <c r="CL113" s="1016"/>
      <c r="CM113" s="989" t="s">
        <v>449</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25" t="s">
        <v>443</v>
      </c>
      <c r="DH113" s="1026"/>
      <c r="DI113" s="1026"/>
      <c r="DJ113" s="1026"/>
      <c r="DK113" s="1027"/>
      <c r="DL113" s="1028" t="s">
        <v>446</v>
      </c>
      <c r="DM113" s="1026"/>
      <c r="DN113" s="1026"/>
      <c r="DO113" s="1026"/>
      <c r="DP113" s="1027"/>
      <c r="DQ113" s="1028" t="s">
        <v>450</v>
      </c>
      <c r="DR113" s="1026"/>
      <c r="DS113" s="1026"/>
      <c r="DT113" s="1026"/>
      <c r="DU113" s="1027"/>
      <c r="DV113" s="1029" t="s">
        <v>451</v>
      </c>
      <c r="DW113" s="1030"/>
      <c r="DX113" s="1030"/>
      <c r="DY113" s="1030"/>
      <c r="DZ113" s="1031"/>
    </row>
    <row r="114" spans="1:130" s="226" customFormat="1" ht="26.25" customHeight="1" x14ac:dyDescent="0.2">
      <c r="A114" s="1021"/>
      <c r="B114" s="1022"/>
      <c r="C114" s="990" t="s">
        <v>452</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1025">
        <v>9384</v>
      </c>
      <c r="AB114" s="1026"/>
      <c r="AC114" s="1026"/>
      <c r="AD114" s="1026"/>
      <c r="AE114" s="1027"/>
      <c r="AF114" s="1028">
        <v>9543</v>
      </c>
      <c r="AG114" s="1026"/>
      <c r="AH114" s="1026"/>
      <c r="AI114" s="1026"/>
      <c r="AJ114" s="1027"/>
      <c r="AK114" s="1028">
        <v>12391</v>
      </c>
      <c r="AL114" s="1026"/>
      <c r="AM114" s="1026"/>
      <c r="AN114" s="1026"/>
      <c r="AO114" s="1027"/>
      <c r="AP114" s="1029">
        <v>0.3</v>
      </c>
      <c r="AQ114" s="1030"/>
      <c r="AR114" s="1030"/>
      <c r="AS114" s="1030"/>
      <c r="AT114" s="1031"/>
      <c r="AU114" s="975"/>
      <c r="AV114" s="976"/>
      <c r="AW114" s="976"/>
      <c r="AX114" s="976"/>
      <c r="AY114" s="976"/>
      <c r="AZ114" s="989" t="s">
        <v>453</v>
      </c>
      <c r="BA114" s="990"/>
      <c r="BB114" s="990"/>
      <c r="BC114" s="990"/>
      <c r="BD114" s="990"/>
      <c r="BE114" s="990"/>
      <c r="BF114" s="990"/>
      <c r="BG114" s="990"/>
      <c r="BH114" s="990"/>
      <c r="BI114" s="990"/>
      <c r="BJ114" s="990"/>
      <c r="BK114" s="990"/>
      <c r="BL114" s="990"/>
      <c r="BM114" s="990"/>
      <c r="BN114" s="990"/>
      <c r="BO114" s="990"/>
      <c r="BP114" s="991"/>
      <c r="BQ114" s="992">
        <v>799349</v>
      </c>
      <c r="BR114" s="993"/>
      <c r="BS114" s="993"/>
      <c r="BT114" s="993"/>
      <c r="BU114" s="993"/>
      <c r="BV114" s="993">
        <v>805066</v>
      </c>
      <c r="BW114" s="993"/>
      <c r="BX114" s="993"/>
      <c r="BY114" s="993"/>
      <c r="BZ114" s="993"/>
      <c r="CA114" s="993">
        <v>781092</v>
      </c>
      <c r="CB114" s="993"/>
      <c r="CC114" s="993"/>
      <c r="CD114" s="993"/>
      <c r="CE114" s="993"/>
      <c r="CF114" s="987">
        <v>19.100000000000001</v>
      </c>
      <c r="CG114" s="988"/>
      <c r="CH114" s="988"/>
      <c r="CI114" s="988"/>
      <c r="CJ114" s="988"/>
      <c r="CK114" s="1015"/>
      <c r="CL114" s="1016"/>
      <c r="CM114" s="989" t="s">
        <v>454</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25" t="s">
        <v>438</v>
      </c>
      <c r="DH114" s="1026"/>
      <c r="DI114" s="1026"/>
      <c r="DJ114" s="1026"/>
      <c r="DK114" s="1027"/>
      <c r="DL114" s="1028" t="s">
        <v>126</v>
      </c>
      <c r="DM114" s="1026"/>
      <c r="DN114" s="1026"/>
      <c r="DO114" s="1026"/>
      <c r="DP114" s="1027"/>
      <c r="DQ114" s="1028" t="s">
        <v>126</v>
      </c>
      <c r="DR114" s="1026"/>
      <c r="DS114" s="1026"/>
      <c r="DT114" s="1026"/>
      <c r="DU114" s="1027"/>
      <c r="DV114" s="1029" t="s">
        <v>438</v>
      </c>
      <c r="DW114" s="1030"/>
      <c r="DX114" s="1030"/>
      <c r="DY114" s="1030"/>
      <c r="DZ114" s="1031"/>
    </row>
    <row r="115" spans="1:130" s="226" customFormat="1" ht="26.25" customHeight="1" x14ac:dyDescent="0.2">
      <c r="A115" s="1021"/>
      <c r="B115" s="1022"/>
      <c r="C115" s="990" t="s">
        <v>455</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1004">
        <v>52579</v>
      </c>
      <c r="AB115" s="1005"/>
      <c r="AC115" s="1005"/>
      <c r="AD115" s="1005"/>
      <c r="AE115" s="1006"/>
      <c r="AF115" s="1007">
        <v>49398</v>
      </c>
      <c r="AG115" s="1005"/>
      <c r="AH115" s="1005"/>
      <c r="AI115" s="1005"/>
      <c r="AJ115" s="1006"/>
      <c r="AK115" s="1007">
        <v>42488</v>
      </c>
      <c r="AL115" s="1005"/>
      <c r="AM115" s="1005"/>
      <c r="AN115" s="1005"/>
      <c r="AO115" s="1006"/>
      <c r="AP115" s="1008">
        <v>1</v>
      </c>
      <c r="AQ115" s="1009"/>
      <c r="AR115" s="1009"/>
      <c r="AS115" s="1009"/>
      <c r="AT115" s="1010"/>
      <c r="AU115" s="975"/>
      <c r="AV115" s="976"/>
      <c r="AW115" s="976"/>
      <c r="AX115" s="976"/>
      <c r="AY115" s="976"/>
      <c r="AZ115" s="989" t="s">
        <v>456</v>
      </c>
      <c r="BA115" s="990"/>
      <c r="BB115" s="990"/>
      <c r="BC115" s="990"/>
      <c r="BD115" s="990"/>
      <c r="BE115" s="990"/>
      <c r="BF115" s="990"/>
      <c r="BG115" s="990"/>
      <c r="BH115" s="990"/>
      <c r="BI115" s="990"/>
      <c r="BJ115" s="990"/>
      <c r="BK115" s="990"/>
      <c r="BL115" s="990"/>
      <c r="BM115" s="990"/>
      <c r="BN115" s="990"/>
      <c r="BO115" s="990"/>
      <c r="BP115" s="991"/>
      <c r="BQ115" s="992">
        <v>96300</v>
      </c>
      <c r="BR115" s="993"/>
      <c r="BS115" s="993"/>
      <c r="BT115" s="993"/>
      <c r="BU115" s="993"/>
      <c r="BV115" s="993">
        <v>20000</v>
      </c>
      <c r="BW115" s="993"/>
      <c r="BX115" s="993"/>
      <c r="BY115" s="993"/>
      <c r="BZ115" s="993"/>
      <c r="CA115" s="993">
        <v>10000</v>
      </c>
      <c r="CB115" s="993"/>
      <c r="CC115" s="993"/>
      <c r="CD115" s="993"/>
      <c r="CE115" s="993"/>
      <c r="CF115" s="987">
        <v>0.2</v>
      </c>
      <c r="CG115" s="988"/>
      <c r="CH115" s="988"/>
      <c r="CI115" s="988"/>
      <c r="CJ115" s="988"/>
      <c r="CK115" s="1015"/>
      <c r="CL115" s="1016"/>
      <c r="CM115" s="989" t="s">
        <v>457</v>
      </c>
      <c r="CN115" s="990"/>
      <c r="CO115" s="990"/>
      <c r="CP115" s="990"/>
      <c r="CQ115" s="990"/>
      <c r="CR115" s="990"/>
      <c r="CS115" s="990"/>
      <c r="CT115" s="990"/>
      <c r="CU115" s="990"/>
      <c r="CV115" s="990"/>
      <c r="CW115" s="990"/>
      <c r="CX115" s="990"/>
      <c r="CY115" s="990"/>
      <c r="CZ115" s="990"/>
      <c r="DA115" s="990"/>
      <c r="DB115" s="990"/>
      <c r="DC115" s="990"/>
      <c r="DD115" s="990"/>
      <c r="DE115" s="990"/>
      <c r="DF115" s="991"/>
      <c r="DG115" s="1025" t="s">
        <v>446</v>
      </c>
      <c r="DH115" s="1026"/>
      <c r="DI115" s="1026"/>
      <c r="DJ115" s="1026"/>
      <c r="DK115" s="1027"/>
      <c r="DL115" s="1028" t="s">
        <v>443</v>
      </c>
      <c r="DM115" s="1026"/>
      <c r="DN115" s="1026"/>
      <c r="DO115" s="1026"/>
      <c r="DP115" s="1027"/>
      <c r="DQ115" s="1028" t="s">
        <v>438</v>
      </c>
      <c r="DR115" s="1026"/>
      <c r="DS115" s="1026"/>
      <c r="DT115" s="1026"/>
      <c r="DU115" s="1027"/>
      <c r="DV115" s="1029" t="s">
        <v>126</v>
      </c>
      <c r="DW115" s="1030"/>
      <c r="DX115" s="1030"/>
      <c r="DY115" s="1030"/>
      <c r="DZ115" s="1031"/>
    </row>
    <row r="116" spans="1:130" s="226" customFormat="1" ht="26.25" customHeight="1" x14ac:dyDescent="0.2">
      <c r="A116" s="1023"/>
      <c r="B116" s="1024"/>
      <c r="C116" s="1032" t="s">
        <v>458</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t="s">
        <v>126</v>
      </c>
      <c r="AB116" s="1026"/>
      <c r="AC116" s="1026"/>
      <c r="AD116" s="1026"/>
      <c r="AE116" s="1027"/>
      <c r="AF116" s="1028" t="s">
        <v>450</v>
      </c>
      <c r="AG116" s="1026"/>
      <c r="AH116" s="1026"/>
      <c r="AI116" s="1026"/>
      <c r="AJ116" s="1027"/>
      <c r="AK116" s="1028" t="s">
        <v>459</v>
      </c>
      <c r="AL116" s="1026"/>
      <c r="AM116" s="1026"/>
      <c r="AN116" s="1026"/>
      <c r="AO116" s="1027"/>
      <c r="AP116" s="1029" t="s">
        <v>460</v>
      </c>
      <c r="AQ116" s="1030"/>
      <c r="AR116" s="1030"/>
      <c r="AS116" s="1030"/>
      <c r="AT116" s="1031"/>
      <c r="AU116" s="975"/>
      <c r="AV116" s="976"/>
      <c r="AW116" s="976"/>
      <c r="AX116" s="976"/>
      <c r="AY116" s="976"/>
      <c r="AZ116" s="1034" t="s">
        <v>461</v>
      </c>
      <c r="BA116" s="1035"/>
      <c r="BB116" s="1035"/>
      <c r="BC116" s="1035"/>
      <c r="BD116" s="1035"/>
      <c r="BE116" s="1035"/>
      <c r="BF116" s="1035"/>
      <c r="BG116" s="1035"/>
      <c r="BH116" s="1035"/>
      <c r="BI116" s="1035"/>
      <c r="BJ116" s="1035"/>
      <c r="BK116" s="1035"/>
      <c r="BL116" s="1035"/>
      <c r="BM116" s="1035"/>
      <c r="BN116" s="1035"/>
      <c r="BO116" s="1035"/>
      <c r="BP116" s="1036"/>
      <c r="BQ116" s="992" t="s">
        <v>438</v>
      </c>
      <c r="BR116" s="993"/>
      <c r="BS116" s="993"/>
      <c r="BT116" s="993"/>
      <c r="BU116" s="993"/>
      <c r="BV116" s="993" t="s">
        <v>462</v>
      </c>
      <c r="BW116" s="993"/>
      <c r="BX116" s="993"/>
      <c r="BY116" s="993"/>
      <c r="BZ116" s="993"/>
      <c r="CA116" s="993" t="s">
        <v>438</v>
      </c>
      <c r="CB116" s="993"/>
      <c r="CC116" s="993"/>
      <c r="CD116" s="993"/>
      <c r="CE116" s="993"/>
      <c r="CF116" s="987" t="s">
        <v>451</v>
      </c>
      <c r="CG116" s="988"/>
      <c r="CH116" s="988"/>
      <c r="CI116" s="988"/>
      <c r="CJ116" s="988"/>
      <c r="CK116" s="1015"/>
      <c r="CL116" s="1016"/>
      <c r="CM116" s="989" t="s">
        <v>463</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25">
        <v>214910</v>
      </c>
      <c r="DH116" s="1026"/>
      <c r="DI116" s="1026"/>
      <c r="DJ116" s="1026"/>
      <c r="DK116" s="1027"/>
      <c r="DL116" s="1028">
        <v>182000</v>
      </c>
      <c r="DM116" s="1026"/>
      <c r="DN116" s="1026"/>
      <c r="DO116" s="1026"/>
      <c r="DP116" s="1027"/>
      <c r="DQ116" s="1028">
        <v>156000</v>
      </c>
      <c r="DR116" s="1026"/>
      <c r="DS116" s="1026"/>
      <c r="DT116" s="1026"/>
      <c r="DU116" s="1027"/>
      <c r="DV116" s="1029">
        <v>3.8</v>
      </c>
      <c r="DW116" s="1030"/>
      <c r="DX116" s="1030"/>
      <c r="DY116" s="1030"/>
      <c r="DZ116" s="1031"/>
    </row>
    <row r="117" spans="1:130" s="226" customFormat="1" ht="26.25" customHeight="1" x14ac:dyDescent="0.2">
      <c r="A117" s="979" t="s">
        <v>183</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44" t="s">
        <v>464</v>
      </c>
      <c r="Z117" s="961"/>
      <c r="AA117" s="1045">
        <v>1106986</v>
      </c>
      <c r="AB117" s="1046"/>
      <c r="AC117" s="1046"/>
      <c r="AD117" s="1046"/>
      <c r="AE117" s="1047"/>
      <c r="AF117" s="1048">
        <v>1118414</v>
      </c>
      <c r="AG117" s="1046"/>
      <c r="AH117" s="1046"/>
      <c r="AI117" s="1046"/>
      <c r="AJ117" s="1047"/>
      <c r="AK117" s="1048">
        <v>1166707</v>
      </c>
      <c r="AL117" s="1046"/>
      <c r="AM117" s="1046"/>
      <c r="AN117" s="1046"/>
      <c r="AO117" s="1047"/>
      <c r="AP117" s="1049"/>
      <c r="AQ117" s="1050"/>
      <c r="AR117" s="1050"/>
      <c r="AS117" s="1050"/>
      <c r="AT117" s="1051"/>
      <c r="AU117" s="975"/>
      <c r="AV117" s="976"/>
      <c r="AW117" s="976"/>
      <c r="AX117" s="976"/>
      <c r="AY117" s="976"/>
      <c r="AZ117" s="1041" t="s">
        <v>465</v>
      </c>
      <c r="BA117" s="1042"/>
      <c r="BB117" s="1042"/>
      <c r="BC117" s="1042"/>
      <c r="BD117" s="1042"/>
      <c r="BE117" s="1042"/>
      <c r="BF117" s="1042"/>
      <c r="BG117" s="1042"/>
      <c r="BH117" s="1042"/>
      <c r="BI117" s="1042"/>
      <c r="BJ117" s="1042"/>
      <c r="BK117" s="1042"/>
      <c r="BL117" s="1042"/>
      <c r="BM117" s="1042"/>
      <c r="BN117" s="1042"/>
      <c r="BO117" s="1042"/>
      <c r="BP117" s="1043"/>
      <c r="BQ117" s="992" t="s">
        <v>438</v>
      </c>
      <c r="BR117" s="993"/>
      <c r="BS117" s="993"/>
      <c r="BT117" s="993"/>
      <c r="BU117" s="993"/>
      <c r="BV117" s="993" t="s">
        <v>126</v>
      </c>
      <c r="BW117" s="993"/>
      <c r="BX117" s="993"/>
      <c r="BY117" s="993"/>
      <c r="BZ117" s="993"/>
      <c r="CA117" s="993" t="s">
        <v>126</v>
      </c>
      <c r="CB117" s="993"/>
      <c r="CC117" s="993"/>
      <c r="CD117" s="993"/>
      <c r="CE117" s="993"/>
      <c r="CF117" s="987" t="s">
        <v>450</v>
      </c>
      <c r="CG117" s="988"/>
      <c r="CH117" s="988"/>
      <c r="CI117" s="988"/>
      <c r="CJ117" s="988"/>
      <c r="CK117" s="1015"/>
      <c r="CL117" s="1016"/>
      <c r="CM117" s="989" t="s">
        <v>466</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25" t="s">
        <v>438</v>
      </c>
      <c r="DH117" s="1026"/>
      <c r="DI117" s="1026"/>
      <c r="DJ117" s="1026"/>
      <c r="DK117" s="1027"/>
      <c r="DL117" s="1028" t="s">
        <v>438</v>
      </c>
      <c r="DM117" s="1026"/>
      <c r="DN117" s="1026"/>
      <c r="DO117" s="1026"/>
      <c r="DP117" s="1027"/>
      <c r="DQ117" s="1028" t="s">
        <v>462</v>
      </c>
      <c r="DR117" s="1026"/>
      <c r="DS117" s="1026"/>
      <c r="DT117" s="1026"/>
      <c r="DU117" s="1027"/>
      <c r="DV117" s="1029" t="s">
        <v>450</v>
      </c>
      <c r="DW117" s="1030"/>
      <c r="DX117" s="1030"/>
      <c r="DY117" s="1030"/>
      <c r="DZ117" s="1031"/>
    </row>
    <row r="118" spans="1:130" s="226" customFormat="1" ht="26.25" customHeight="1" x14ac:dyDescent="0.2">
      <c r="A118" s="979" t="s">
        <v>432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429</v>
      </c>
      <c r="AB118" s="960"/>
      <c r="AC118" s="960"/>
      <c r="AD118" s="960"/>
      <c r="AE118" s="961"/>
      <c r="AF118" s="959" t="s">
        <v>430</v>
      </c>
      <c r="AG118" s="960"/>
      <c r="AH118" s="960"/>
      <c r="AI118" s="960"/>
      <c r="AJ118" s="961"/>
      <c r="AK118" s="959" t="s">
        <v>301</v>
      </c>
      <c r="AL118" s="960"/>
      <c r="AM118" s="960"/>
      <c r="AN118" s="960"/>
      <c r="AO118" s="961"/>
      <c r="AP118" s="1037" t="s">
        <v>431</v>
      </c>
      <c r="AQ118" s="1038"/>
      <c r="AR118" s="1038"/>
      <c r="AS118" s="1038"/>
      <c r="AT118" s="1039"/>
      <c r="AU118" s="975"/>
      <c r="AV118" s="976"/>
      <c r="AW118" s="976"/>
      <c r="AX118" s="976"/>
      <c r="AY118" s="976"/>
      <c r="AZ118" s="1040" t="s">
        <v>467</v>
      </c>
      <c r="BA118" s="1032"/>
      <c r="BB118" s="1032"/>
      <c r="BC118" s="1032"/>
      <c r="BD118" s="1032"/>
      <c r="BE118" s="1032"/>
      <c r="BF118" s="1032"/>
      <c r="BG118" s="1032"/>
      <c r="BH118" s="1032"/>
      <c r="BI118" s="1032"/>
      <c r="BJ118" s="1032"/>
      <c r="BK118" s="1032"/>
      <c r="BL118" s="1032"/>
      <c r="BM118" s="1032"/>
      <c r="BN118" s="1032"/>
      <c r="BO118" s="1032"/>
      <c r="BP118" s="1033"/>
      <c r="BQ118" s="1066" t="s">
        <v>450</v>
      </c>
      <c r="BR118" s="1067"/>
      <c r="BS118" s="1067"/>
      <c r="BT118" s="1067"/>
      <c r="BU118" s="1067"/>
      <c r="BV118" s="1067" t="s">
        <v>126</v>
      </c>
      <c r="BW118" s="1067"/>
      <c r="BX118" s="1067"/>
      <c r="BY118" s="1067"/>
      <c r="BZ118" s="1067"/>
      <c r="CA118" s="1067" t="s">
        <v>438</v>
      </c>
      <c r="CB118" s="1067"/>
      <c r="CC118" s="1067"/>
      <c r="CD118" s="1067"/>
      <c r="CE118" s="1067"/>
      <c r="CF118" s="987" t="s">
        <v>462</v>
      </c>
      <c r="CG118" s="988"/>
      <c r="CH118" s="988"/>
      <c r="CI118" s="988"/>
      <c r="CJ118" s="988"/>
      <c r="CK118" s="1015"/>
      <c r="CL118" s="1016"/>
      <c r="CM118" s="989" t="s">
        <v>468</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25" t="s">
        <v>450</v>
      </c>
      <c r="DH118" s="1026"/>
      <c r="DI118" s="1026"/>
      <c r="DJ118" s="1026"/>
      <c r="DK118" s="1027"/>
      <c r="DL118" s="1028" t="s">
        <v>460</v>
      </c>
      <c r="DM118" s="1026"/>
      <c r="DN118" s="1026"/>
      <c r="DO118" s="1026"/>
      <c r="DP118" s="1027"/>
      <c r="DQ118" s="1028" t="s">
        <v>438</v>
      </c>
      <c r="DR118" s="1026"/>
      <c r="DS118" s="1026"/>
      <c r="DT118" s="1026"/>
      <c r="DU118" s="1027"/>
      <c r="DV118" s="1029" t="s">
        <v>446</v>
      </c>
      <c r="DW118" s="1030"/>
      <c r="DX118" s="1030"/>
      <c r="DY118" s="1030"/>
      <c r="DZ118" s="1031"/>
    </row>
    <row r="119" spans="1:130" s="226" customFormat="1" ht="26.25" customHeight="1" x14ac:dyDescent="0.2">
      <c r="A119" s="1123" t="s">
        <v>435</v>
      </c>
      <c r="B119" s="1014"/>
      <c r="C119" s="996" t="s">
        <v>436</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126</v>
      </c>
      <c r="AB119" s="967"/>
      <c r="AC119" s="967"/>
      <c r="AD119" s="967"/>
      <c r="AE119" s="968"/>
      <c r="AF119" s="969" t="s">
        <v>462</v>
      </c>
      <c r="AG119" s="967"/>
      <c r="AH119" s="967"/>
      <c r="AI119" s="967"/>
      <c r="AJ119" s="968"/>
      <c r="AK119" s="969" t="s">
        <v>450</v>
      </c>
      <c r="AL119" s="967"/>
      <c r="AM119" s="967"/>
      <c r="AN119" s="967"/>
      <c r="AO119" s="968"/>
      <c r="AP119" s="970" t="s">
        <v>438</v>
      </c>
      <c r="AQ119" s="971"/>
      <c r="AR119" s="971"/>
      <c r="AS119" s="971"/>
      <c r="AT119" s="972"/>
      <c r="AU119" s="977"/>
      <c r="AV119" s="978"/>
      <c r="AW119" s="978"/>
      <c r="AX119" s="978"/>
      <c r="AY119" s="978"/>
      <c r="AZ119" s="247" t="s">
        <v>183</v>
      </c>
      <c r="BA119" s="247"/>
      <c r="BB119" s="247"/>
      <c r="BC119" s="247"/>
      <c r="BD119" s="247"/>
      <c r="BE119" s="247"/>
      <c r="BF119" s="247"/>
      <c r="BG119" s="247"/>
      <c r="BH119" s="247"/>
      <c r="BI119" s="247"/>
      <c r="BJ119" s="247"/>
      <c r="BK119" s="247"/>
      <c r="BL119" s="247"/>
      <c r="BM119" s="247"/>
      <c r="BN119" s="247"/>
      <c r="BO119" s="1044" t="s">
        <v>469</v>
      </c>
      <c r="BP119" s="1072"/>
      <c r="BQ119" s="1066">
        <v>9356826</v>
      </c>
      <c r="BR119" s="1067"/>
      <c r="BS119" s="1067"/>
      <c r="BT119" s="1067"/>
      <c r="BU119" s="1067"/>
      <c r="BV119" s="1067">
        <v>8909994</v>
      </c>
      <c r="BW119" s="1067"/>
      <c r="BX119" s="1067"/>
      <c r="BY119" s="1067"/>
      <c r="BZ119" s="1067"/>
      <c r="CA119" s="1067">
        <v>8311893</v>
      </c>
      <c r="CB119" s="1067"/>
      <c r="CC119" s="1067"/>
      <c r="CD119" s="1067"/>
      <c r="CE119" s="1067"/>
      <c r="CF119" s="1068"/>
      <c r="CG119" s="1069"/>
      <c r="CH119" s="1069"/>
      <c r="CI119" s="1069"/>
      <c r="CJ119" s="1070"/>
      <c r="CK119" s="1017"/>
      <c r="CL119" s="1018"/>
      <c r="CM119" s="1040" t="s">
        <v>470</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71">
        <v>247325</v>
      </c>
      <c r="DH119" s="1053"/>
      <c r="DI119" s="1053"/>
      <c r="DJ119" s="1053"/>
      <c r="DK119" s="1054"/>
      <c r="DL119" s="1052">
        <v>230836</v>
      </c>
      <c r="DM119" s="1053"/>
      <c r="DN119" s="1053"/>
      <c r="DO119" s="1053"/>
      <c r="DP119" s="1054"/>
      <c r="DQ119" s="1052">
        <v>214348</v>
      </c>
      <c r="DR119" s="1053"/>
      <c r="DS119" s="1053"/>
      <c r="DT119" s="1053"/>
      <c r="DU119" s="1054"/>
      <c r="DV119" s="1055">
        <v>5.2</v>
      </c>
      <c r="DW119" s="1056"/>
      <c r="DX119" s="1056"/>
      <c r="DY119" s="1056"/>
      <c r="DZ119" s="1057"/>
    </row>
    <row r="120" spans="1:130" s="226" customFormat="1" ht="26.25" customHeight="1" x14ac:dyDescent="0.2">
      <c r="A120" s="1124"/>
      <c r="B120" s="1016"/>
      <c r="C120" s="989" t="s">
        <v>440</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25" t="s">
        <v>446</v>
      </c>
      <c r="AB120" s="1026"/>
      <c r="AC120" s="1026"/>
      <c r="AD120" s="1026"/>
      <c r="AE120" s="1027"/>
      <c r="AF120" s="1028" t="s">
        <v>438</v>
      </c>
      <c r="AG120" s="1026"/>
      <c r="AH120" s="1026"/>
      <c r="AI120" s="1026"/>
      <c r="AJ120" s="1027"/>
      <c r="AK120" s="1028" t="s">
        <v>438</v>
      </c>
      <c r="AL120" s="1026"/>
      <c r="AM120" s="1026"/>
      <c r="AN120" s="1026"/>
      <c r="AO120" s="1027"/>
      <c r="AP120" s="1029" t="s">
        <v>450</v>
      </c>
      <c r="AQ120" s="1030"/>
      <c r="AR120" s="1030"/>
      <c r="AS120" s="1030"/>
      <c r="AT120" s="1031"/>
      <c r="AU120" s="1058" t="s">
        <v>471</v>
      </c>
      <c r="AV120" s="1059"/>
      <c r="AW120" s="1059"/>
      <c r="AX120" s="1059"/>
      <c r="AY120" s="1060"/>
      <c r="AZ120" s="996" t="s">
        <v>472</v>
      </c>
      <c r="BA120" s="964"/>
      <c r="BB120" s="964"/>
      <c r="BC120" s="964"/>
      <c r="BD120" s="964"/>
      <c r="BE120" s="964"/>
      <c r="BF120" s="964"/>
      <c r="BG120" s="964"/>
      <c r="BH120" s="964"/>
      <c r="BI120" s="964"/>
      <c r="BJ120" s="964"/>
      <c r="BK120" s="964"/>
      <c r="BL120" s="964"/>
      <c r="BM120" s="964"/>
      <c r="BN120" s="964"/>
      <c r="BO120" s="964"/>
      <c r="BP120" s="965"/>
      <c r="BQ120" s="997">
        <v>2662375</v>
      </c>
      <c r="BR120" s="998"/>
      <c r="BS120" s="998"/>
      <c r="BT120" s="998"/>
      <c r="BU120" s="998"/>
      <c r="BV120" s="998">
        <v>3090750</v>
      </c>
      <c r="BW120" s="998"/>
      <c r="BX120" s="998"/>
      <c r="BY120" s="998"/>
      <c r="BZ120" s="998"/>
      <c r="CA120" s="998">
        <v>3605529</v>
      </c>
      <c r="CB120" s="998"/>
      <c r="CC120" s="998"/>
      <c r="CD120" s="998"/>
      <c r="CE120" s="998"/>
      <c r="CF120" s="1011">
        <v>88</v>
      </c>
      <c r="CG120" s="1012"/>
      <c r="CH120" s="1012"/>
      <c r="CI120" s="1012"/>
      <c r="CJ120" s="1012"/>
      <c r="CK120" s="1073" t="s">
        <v>473</v>
      </c>
      <c r="CL120" s="1074"/>
      <c r="CM120" s="1074"/>
      <c r="CN120" s="1074"/>
      <c r="CO120" s="1075"/>
      <c r="CP120" s="1081" t="s">
        <v>406</v>
      </c>
      <c r="CQ120" s="1082"/>
      <c r="CR120" s="1082"/>
      <c r="CS120" s="1082"/>
      <c r="CT120" s="1082"/>
      <c r="CU120" s="1082"/>
      <c r="CV120" s="1082"/>
      <c r="CW120" s="1082"/>
      <c r="CX120" s="1082"/>
      <c r="CY120" s="1082"/>
      <c r="CZ120" s="1082"/>
      <c r="DA120" s="1082"/>
      <c r="DB120" s="1082"/>
      <c r="DC120" s="1082"/>
      <c r="DD120" s="1082"/>
      <c r="DE120" s="1082"/>
      <c r="DF120" s="1083"/>
      <c r="DG120" s="997">
        <v>1091186</v>
      </c>
      <c r="DH120" s="998"/>
      <c r="DI120" s="998"/>
      <c r="DJ120" s="998"/>
      <c r="DK120" s="998"/>
      <c r="DL120" s="998">
        <v>1078703</v>
      </c>
      <c r="DM120" s="998"/>
      <c r="DN120" s="998"/>
      <c r="DO120" s="998"/>
      <c r="DP120" s="998"/>
      <c r="DQ120" s="998">
        <v>1020431</v>
      </c>
      <c r="DR120" s="998"/>
      <c r="DS120" s="998"/>
      <c r="DT120" s="998"/>
      <c r="DU120" s="998"/>
      <c r="DV120" s="999">
        <v>24.9</v>
      </c>
      <c r="DW120" s="999"/>
      <c r="DX120" s="999"/>
      <c r="DY120" s="999"/>
      <c r="DZ120" s="1000"/>
    </row>
    <row r="121" spans="1:130" s="226" customFormat="1" ht="26.25" customHeight="1" x14ac:dyDescent="0.2">
      <c r="A121" s="1124"/>
      <c r="B121" s="1016"/>
      <c r="C121" s="1041" t="s">
        <v>474</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25" t="s">
        <v>462</v>
      </c>
      <c r="AB121" s="1026"/>
      <c r="AC121" s="1026"/>
      <c r="AD121" s="1026"/>
      <c r="AE121" s="1027"/>
      <c r="AF121" s="1028" t="s">
        <v>438</v>
      </c>
      <c r="AG121" s="1026"/>
      <c r="AH121" s="1026"/>
      <c r="AI121" s="1026"/>
      <c r="AJ121" s="1027"/>
      <c r="AK121" s="1028" t="s">
        <v>450</v>
      </c>
      <c r="AL121" s="1026"/>
      <c r="AM121" s="1026"/>
      <c r="AN121" s="1026"/>
      <c r="AO121" s="1027"/>
      <c r="AP121" s="1029" t="s">
        <v>450</v>
      </c>
      <c r="AQ121" s="1030"/>
      <c r="AR121" s="1030"/>
      <c r="AS121" s="1030"/>
      <c r="AT121" s="1031"/>
      <c r="AU121" s="1061"/>
      <c r="AV121" s="1062"/>
      <c r="AW121" s="1062"/>
      <c r="AX121" s="1062"/>
      <c r="AY121" s="1063"/>
      <c r="AZ121" s="989" t="s">
        <v>475</v>
      </c>
      <c r="BA121" s="990"/>
      <c r="BB121" s="990"/>
      <c r="BC121" s="990"/>
      <c r="BD121" s="990"/>
      <c r="BE121" s="990"/>
      <c r="BF121" s="990"/>
      <c r="BG121" s="990"/>
      <c r="BH121" s="990"/>
      <c r="BI121" s="990"/>
      <c r="BJ121" s="990"/>
      <c r="BK121" s="990"/>
      <c r="BL121" s="990"/>
      <c r="BM121" s="990"/>
      <c r="BN121" s="990"/>
      <c r="BO121" s="990"/>
      <c r="BP121" s="991"/>
      <c r="BQ121" s="992">
        <v>33064</v>
      </c>
      <c r="BR121" s="993"/>
      <c r="BS121" s="993"/>
      <c r="BT121" s="993"/>
      <c r="BU121" s="993"/>
      <c r="BV121" s="993">
        <v>21639</v>
      </c>
      <c r="BW121" s="993"/>
      <c r="BX121" s="993"/>
      <c r="BY121" s="993"/>
      <c r="BZ121" s="993"/>
      <c r="CA121" s="993">
        <v>15057</v>
      </c>
      <c r="CB121" s="993"/>
      <c r="CC121" s="993"/>
      <c r="CD121" s="993"/>
      <c r="CE121" s="993"/>
      <c r="CF121" s="987">
        <v>0.4</v>
      </c>
      <c r="CG121" s="988"/>
      <c r="CH121" s="988"/>
      <c r="CI121" s="988"/>
      <c r="CJ121" s="988"/>
      <c r="CK121" s="1076"/>
      <c r="CL121" s="1077"/>
      <c r="CM121" s="1077"/>
      <c r="CN121" s="1077"/>
      <c r="CO121" s="1078"/>
      <c r="CP121" s="1086" t="s">
        <v>476</v>
      </c>
      <c r="CQ121" s="1087"/>
      <c r="CR121" s="1087"/>
      <c r="CS121" s="1087"/>
      <c r="CT121" s="1087"/>
      <c r="CU121" s="1087"/>
      <c r="CV121" s="1087"/>
      <c r="CW121" s="1087"/>
      <c r="CX121" s="1087"/>
      <c r="CY121" s="1087"/>
      <c r="CZ121" s="1087"/>
      <c r="DA121" s="1087"/>
      <c r="DB121" s="1087"/>
      <c r="DC121" s="1087"/>
      <c r="DD121" s="1087"/>
      <c r="DE121" s="1087"/>
      <c r="DF121" s="1088"/>
      <c r="DG121" s="992">
        <v>377964</v>
      </c>
      <c r="DH121" s="993"/>
      <c r="DI121" s="993"/>
      <c r="DJ121" s="993"/>
      <c r="DK121" s="993"/>
      <c r="DL121" s="993">
        <v>343988</v>
      </c>
      <c r="DM121" s="993"/>
      <c r="DN121" s="993"/>
      <c r="DO121" s="993"/>
      <c r="DP121" s="993"/>
      <c r="DQ121" s="993">
        <v>307945</v>
      </c>
      <c r="DR121" s="993"/>
      <c r="DS121" s="993"/>
      <c r="DT121" s="993"/>
      <c r="DU121" s="993"/>
      <c r="DV121" s="994">
        <v>7.5</v>
      </c>
      <c r="DW121" s="994"/>
      <c r="DX121" s="994"/>
      <c r="DY121" s="994"/>
      <c r="DZ121" s="995"/>
    </row>
    <row r="122" spans="1:130" s="226" customFormat="1" ht="26.25" customHeight="1" x14ac:dyDescent="0.2">
      <c r="A122" s="1124"/>
      <c r="B122" s="1016"/>
      <c r="C122" s="989" t="s">
        <v>454</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25" t="s">
        <v>126</v>
      </c>
      <c r="AB122" s="1026"/>
      <c r="AC122" s="1026"/>
      <c r="AD122" s="1026"/>
      <c r="AE122" s="1027"/>
      <c r="AF122" s="1028" t="s">
        <v>450</v>
      </c>
      <c r="AG122" s="1026"/>
      <c r="AH122" s="1026"/>
      <c r="AI122" s="1026"/>
      <c r="AJ122" s="1027"/>
      <c r="AK122" s="1028" t="s">
        <v>438</v>
      </c>
      <c r="AL122" s="1026"/>
      <c r="AM122" s="1026"/>
      <c r="AN122" s="1026"/>
      <c r="AO122" s="1027"/>
      <c r="AP122" s="1029" t="s">
        <v>446</v>
      </c>
      <c r="AQ122" s="1030"/>
      <c r="AR122" s="1030"/>
      <c r="AS122" s="1030"/>
      <c r="AT122" s="1031"/>
      <c r="AU122" s="1061"/>
      <c r="AV122" s="1062"/>
      <c r="AW122" s="1062"/>
      <c r="AX122" s="1062"/>
      <c r="AY122" s="1063"/>
      <c r="AZ122" s="1040" t="s">
        <v>477</v>
      </c>
      <c r="BA122" s="1032"/>
      <c r="BB122" s="1032"/>
      <c r="BC122" s="1032"/>
      <c r="BD122" s="1032"/>
      <c r="BE122" s="1032"/>
      <c r="BF122" s="1032"/>
      <c r="BG122" s="1032"/>
      <c r="BH122" s="1032"/>
      <c r="BI122" s="1032"/>
      <c r="BJ122" s="1032"/>
      <c r="BK122" s="1032"/>
      <c r="BL122" s="1032"/>
      <c r="BM122" s="1032"/>
      <c r="BN122" s="1032"/>
      <c r="BO122" s="1032"/>
      <c r="BP122" s="1033"/>
      <c r="BQ122" s="1066">
        <v>6006303</v>
      </c>
      <c r="BR122" s="1067"/>
      <c r="BS122" s="1067"/>
      <c r="BT122" s="1067"/>
      <c r="BU122" s="1067"/>
      <c r="BV122" s="1067">
        <v>5925812</v>
      </c>
      <c r="BW122" s="1067"/>
      <c r="BX122" s="1067"/>
      <c r="BY122" s="1067"/>
      <c r="BZ122" s="1067"/>
      <c r="CA122" s="1067">
        <v>5748851</v>
      </c>
      <c r="CB122" s="1067"/>
      <c r="CC122" s="1067"/>
      <c r="CD122" s="1067"/>
      <c r="CE122" s="1067"/>
      <c r="CF122" s="1084">
        <v>140.30000000000001</v>
      </c>
      <c r="CG122" s="1085"/>
      <c r="CH122" s="1085"/>
      <c r="CI122" s="1085"/>
      <c r="CJ122" s="1085"/>
      <c r="CK122" s="1076"/>
      <c r="CL122" s="1077"/>
      <c r="CM122" s="1077"/>
      <c r="CN122" s="1077"/>
      <c r="CO122" s="1078"/>
      <c r="CP122" s="1086" t="s">
        <v>478</v>
      </c>
      <c r="CQ122" s="1087"/>
      <c r="CR122" s="1087"/>
      <c r="CS122" s="1087"/>
      <c r="CT122" s="1087"/>
      <c r="CU122" s="1087"/>
      <c r="CV122" s="1087"/>
      <c r="CW122" s="1087"/>
      <c r="CX122" s="1087"/>
      <c r="CY122" s="1087"/>
      <c r="CZ122" s="1087"/>
      <c r="DA122" s="1087"/>
      <c r="DB122" s="1087"/>
      <c r="DC122" s="1087"/>
      <c r="DD122" s="1087"/>
      <c r="DE122" s="1087"/>
      <c r="DF122" s="1088"/>
      <c r="DG122" s="992">
        <v>345474</v>
      </c>
      <c r="DH122" s="993"/>
      <c r="DI122" s="993"/>
      <c r="DJ122" s="993"/>
      <c r="DK122" s="993"/>
      <c r="DL122" s="993">
        <v>285316</v>
      </c>
      <c r="DM122" s="993"/>
      <c r="DN122" s="993"/>
      <c r="DO122" s="993"/>
      <c r="DP122" s="993"/>
      <c r="DQ122" s="993">
        <v>232389</v>
      </c>
      <c r="DR122" s="993"/>
      <c r="DS122" s="993"/>
      <c r="DT122" s="993"/>
      <c r="DU122" s="993"/>
      <c r="DV122" s="994">
        <v>5.7</v>
      </c>
      <c r="DW122" s="994"/>
      <c r="DX122" s="994"/>
      <c r="DY122" s="994"/>
      <c r="DZ122" s="995"/>
    </row>
    <row r="123" spans="1:130" s="226" customFormat="1" ht="26.25" customHeight="1" x14ac:dyDescent="0.2">
      <c r="A123" s="1124"/>
      <c r="B123" s="1016"/>
      <c r="C123" s="989" t="s">
        <v>463</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25">
        <v>35352</v>
      </c>
      <c r="AB123" s="1026"/>
      <c r="AC123" s="1026"/>
      <c r="AD123" s="1026"/>
      <c r="AE123" s="1027"/>
      <c r="AF123" s="1028">
        <v>32910</v>
      </c>
      <c r="AG123" s="1026"/>
      <c r="AH123" s="1026"/>
      <c r="AI123" s="1026"/>
      <c r="AJ123" s="1027"/>
      <c r="AK123" s="1028">
        <v>26000</v>
      </c>
      <c r="AL123" s="1026"/>
      <c r="AM123" s="1026"/>
      <c r="AN123" s="1026"/>
      <c r="AO123" s="1027"/>
      <c r="AP123" s="1029">
        <v>0.6</v>
      </c>
      <c r="AQ123" s="1030"/>
      <c r="AR123" s="1030"/>
      <c r="AS123" s="1030"/>
      <c r="AT123" s="1031"/>
      <c r="AU123" s="1064"/>
      <c r="AV123" s="1065"/>
      <c r="AW123" s="1065"/>
      <c r="AX123" s="1065"/>
      <c r="AY123" s="1065"/>
      <c r="AZ123" s="247" t="s">
        <v>183</v>
      </c>
      <c r="BA123" s="247"/>
      <c r="BB123" s="247"/>
      <c r="BC123" s="247"/>
      <c r="BD123" s="247"/>
      <c r="BE123" s="247"/>
      <c r="BF123" s="247"/>
      <c r="BG123" s="247"/>
      <c r="BH123" s="247"/>
      <c r="BI123" s="247"/>
      <c r="BJ123" s="247"/>
      <c r="BK123" s="247"/>
      <c r="BL123" s="247"/>
      <c r="BM123" s="247"/>
      <c r="BN123" s="247"/>
      <c r="BO123" s="1044" t="s">
        <v>479</v>
      </c>
      <c r="BP123" s="1072"/>
      <c r="BQ123" s="1130">
        <v>8701742</v>
      </c>
      <c r="BR123" s="1131"/>
      <c r="BS123" s="1131"/>
      <c r="BT123" s="1131"/>
      <c r="BU123" s="1131"/>
      <c r="BV123" s="1131">
        <v>9038201</v>
      </c>
      <c r="BW123" s="1131"/>
      <c r="BX123" s="1131"/>
      <c r="BY123" s="1131"/>
      <c r="BZ123" s="1131"/>
      <c r="CA123" s="1131">
        <v>9369437</v>
      </c>
      <c r="CB123" s="1131"/>
      <c r="CC123" s="1131"/>
      <c r="CD123" s="1131"/>
      <c r="CE123" s="1131"/>
      <c r="CF123" s="1068"/>
      <c r="CG123" s="1069"/>
      <c r="CH123" s="1069"/>
      <c r="CI123" s="1069"/>
      <c r="CJ123" s="1070"/>
      <c r="CK123" s="1076"/>
      <c r="CL123" s="1077"/>
      <c r="CM123" s="1077"/>
      <c r="CN123" s="1077"/>
      <c r="CO123" s="1078"/>
      <c r="CP123" s="1086" t="s">
        <v>480</v>
      </c>
      <c r="CQ123" s="1087"/>
      <c r="CR123" s="1087"/>
      <c r="CS123" s="1087"/>
      <c r="CT123" s="1087"/>
      <c r="CU123" s="1087"/>
      <c r="CV123" s="1087"/>
      <c r="CW123" s="1087"/>
      <c r="CX123" s="1087"/>
      <c r="CY123" s="1087"/>
      <c r="CZ123" s="1087"/>
      <c r="DA123" s="1087"/>
      <c r="DB123" s="1087"/>
      <c r="DC123" s="1087"/>
      <c r="DD123" s="1087"/>
      <c r="DE123" s="1087"/>
      <c r="DF123" s="1088"/>
      <c r="DG123" s="1025">
        <v>132125</v>
      </c>
      <c r="DH123" s="1026"/>
      <c r="DI123" s="1026"/>
      <c r="DJ123" s="1026"/>
      <c r="DK123" s="1027"/>
      <c r="DL123" s="1028">
        <v>133842</v>
      </c>
      <c r="DM123" s="1026"/>
      <c r="DN123" s="1026"/>
      <c r="DO123" s="1026"/>
      <c r="DP123" s="1027"/>
      <c r="DQ123" s="1028">
        <v>124750</v>
      </c>
      <c r="DR123" s="1026"/>
      <c r="DS123" s="1026"/>
      <c r="DT123" s="1026"/>
      <c r="DU123" s="1027"/>
      <c r="DV123" s="1029">
        <v>3</v>
      </c>
      <c r="DW123" s="1030"/>
      <c r="DX123" s="1030"/>
      <c r="DY123" s="1030"/>
      <c r="DZ123" s="1031"/>
    </row>
    <row r="124" spans="1:130" s="226" customFormat="1" ht="26.25" customHeight="1" thickBot="1" x14ac:dyDescent="0.25">
      <c r="A124" s="1124"/>
      <c r="B124" s="1016"/>
      <c r="C124" s="989" t="s">
        <v>466</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25" t="s">
        <v>438</v>
      </c>
      <c r="AB124" s="1026"/>
      <c r="AC124" s="1026"/>
      <c r="AD124" s="1026"/>
      <c r="AE124" s="1027"/>
      <c r="AF124" s="1028" t="s">
        <v>126</v>
      </c>
      <c r="AG124" s="1026"/>
      <c r="AH124" s="1026"/>
      <c r="AI124" s="1026"/>
      <c r="AJ124" s="1027"/>
      <c r="AK124" s="1028" t="s">
        <v>438</v>
      </c>
      <c r="AL124" s="1026"/>
      <c r="AM124" s="1026"/>
      <c r="AN124" s="1026"/>
      <c r="AO124" s="1027"/>
      <c r="AP124" s="1029" t="s">
        <v>460</v>
      </c>
      <c r="AQ124" s="1030"/>
      <c r="AR124" s="1030"/>
      <c r="AS124" s="1030"/>
      <c r="AT124" s="1031"/>
      <c r="AU124" s="1126" t="s">
        <v>481</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v>18.399999999999999</v>
      </c>
      <c r="BR124" s="1094"/>
      <c r="BS124" s="1094"/>
      <c r="BT124" s="1094"/>
      <c r="BU124" s="1094"/>
      <c r="BV124" s="1094" t="s">
        <v>450</v>
      </c>
      <c r="BW124" s="1094"/>
      <c r="BX124" s="1094"/>
      <c r="BY124" s="1094"/>
      <c r="BZ124" s="1094"/>
      <c r="CA124" s="1094" t="s">
        <v>438</v>
      </c>
      <c r="CB124" s="1094"/>
      <c r="CC124" s="1094"/>
      <c r="CD124" s="1094"/>
      <c r="CE124" s="1094"/>
      <c r="CF124" s="1095"/>
      <c r="CG124" s="1096"/>
      <c r="CH124" s="1096"/>
      <c r="CI124" s="1096"/>
      <c r="CJ124" s="1097"/>
      <c r="CK124" s="1079"/>
      <c r="CL124" s="1079"/>
      <c r="CM124" s="1079"/>
      <c r="CN124" s="1079"/>
      <c r="CO124" s="1080"/>
      <c r="CP124" s="1086" t="s">
        <v>482</v>
      </c>
      <c r="CQ124" s="1087"/>
      <c r="CR124" s="1087"/>
      <c r="CS124" s="1087"/>
      <c r="CT124" s="1087"/>
      <c r="CU124" s="1087"/>
      <c r="CV124" s="1087"/>
      <c r="CW124" s="1087"/>
      <c r="CX124" s="1087"/>
      <c r="CY124" s="1087"/>
      <c r="CZ124" s="1087"/>
      <c r="DA124" s="1087"/>
      <c r="DB124" s="1087"/>
      <c r="DC124" s="1087"/>
      <c r="DD124" s="1087"/>
      <c r="DE124" s="1087"/>
      <c r="DF124" s="1088"/>
      <c r="DG124" s="1071" t="s">
        <v>450</v>
      </c>
      <c r="DH124" s="1053"/>
      <c r="DI124" s="1053"/>
      <c r="DJ124" s="1053"/>
      <c r="DK124" s="1054"/>
      <c r="DL124" s="1052" t="s">
        <v>460</v>
      </c>
      <c r="DM124" s="1053"/>
      <c r="DN124" s="1053"/>
      <c r="DO124" s="1053"/>
      <c r="DP124" s="1054"/>
      <c r="DQ124" s="1052" t="s">
        <v>438</v>
      </c>
      <c r="DR124" s="1053"/>
      <c r="DS124" s="1053"/>
      <c r="DT124" s="1053"/>
      <c r="DU124" s="1054"/>
      <c r="DV124" s="1055" t="s">
        <v>438</v>
      </c>
      <c r="DW124" s="1056"/>
      <c r="DX124" s="1056"/>
      <c r="DY124" s="1056"/>
      <c r="DZ124" s="1057"/>
    </row>
    <row r="125" spans="1:130" s="226" customFormat="1" ht="26.25" customHeight="1" x14ac:dyDescent="0.2">
      <c r="A125" s="1124"/>
      <c r="B125" s="1016"/>
      <c r="C125" s="989" t="s">
        <v>468</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25" t="s">
        <v>462</v>
      </c>
      <c r="AB125" s="1026"/>
      <c r="AC125" s="1026"/>
      <c r="AD125" s="1026"/>
      <c r="AE125" s="1027"/>
      <c r="AF125" s="1028" t="s">
        <v>438</v>
      </c>
      <c r="AG125" s="1026"/>
      <c r="AH125" s="1026"/>
      <c r="AI125" s="1026"/>
      <c r="AJ125" s="1027"/>
      <c r="AK125" s="1028" t="s">
        <v>438</v>
      </c>
      <c r="AL125" s="1026"/>
      <c r="AM125" s="1026"/>
      <c r="AN125" s="1026"/>
      <c r="AO125" s="1027"/>
      <c r="AP125" s="1029" t="s">
        <v>460</v>
      </c>
      <c r="AQ125" s="1030"/>
      <c r="AR125" s="1030"/>
      <c r="AS125" s="1030"/>
      <c r="AT125" s="103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9" t="s">
        <v>483</v>
      </c>
      <c r="CL125" s="1074"/>
      <c r="CM125" s="1074"/>
      <c r="CN125" s="1074"/>
      <c r="CO125" s="1075"/>
      <c r="CP125" s="996" t="s">
        <v>484</v>
      </c>
      <c r="CQ125" s="964"/>
      <c r="CR125" s="964"/>
      <c r="CS125" s="964"/>
      <c r="CT125" s="964"/>
      <c r="CU125" s="964"/>
      <c r="CV125" s="964"/>
      <c r="CW125" s="964"/>
      <c r="CX125" s="964"/>
      <c r="CY125" s="964"/>
      <c r="CZ125" s="964"/>
      <c r="DA125" s="964"/>
      <c r="DB125" s="964"/>
      <c r="DC125" s="964"/>
      <c r="DD125" s="964"/>
      <c r="DE125" s="964"/>
      <c r="DF125" s="965"/>
      <c r="DG125" s="997" t="s">
        <v>450</v>
      </c>
      <c r="DH125" s="998"/>
      <c r="DI125" s="998"/>
      <c r="DJ125" s="998"/>
      <c r="DK125" s="998"/>
      <c r="DL125" s="998" t="s">
        <v>450</v>
      </c>
      <c r="DM125" s="998"/>
      <c r="DN125" s="998"/>
      <c r="DO125" s="998"/>
      <c r="DP125" s="998"/>
      <c r="DQ125" s="998" t="s">
        <v>450</v>
      </c>
      <c r="DR125" s="998"/>
      <c r="DS125" s="998"/>
      <c r="DT125" s="998"/>
      <c r="DU125" s="998"/>
      <c r="DV125" s="999" t="s">
        <v>450</v>
      </c>
      <c r="DW125" s="999"/>
      <c r="DX125" s="999"/>
      <c r="DY125" s="999"/>
      <c r="DZ125" s="1000"/>
    </row>
    <row r="126" spans="1:130" s="226" customFormat="1" ht="26.25" customHeight="1" thickBot="1" x14ac:dyDescent="0.25">
      <c r="A126" s="1124"/>
      <c r="B126" s="1016"/>
      <c r="C126" s="989" t="s">
        <v>470</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25">
        <v>17227</v>
      </c>
      <c r="AB126" s="1026"/>
      <c r="AC126" s="1026"/>
      <c r="AD126" s="1026"/>
      <c r="AE126" s="1027"/>
      <c r="AF126" s="1028">
        <v>16488</v>
      </c>
      <c r="AG126" s="1026"/>
      <c r="AH126" s="1026"/>
      <c r="AI126" s="1026"/>
      <c r="AJ126" s="1027"/>
      <c r="AK126" s="1028">
        <v>16488</v>
      </c>
      <c r="AL126" s="1026"/>
      <c r="AM126" s="1026"/>
      <c r="AN126" s="1026"/>
      <c r="AO126" s="1027"/>
      <c r="AP126" s="1029">
        <v>0.4</v>
      </c>
      <c r="AQ126" s="1030"/>
      <c r="AR126" s="1030"/>
      <c r="AS126" s="1030"/>
      <c r="AT126" s="103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0"/>
      <c r="CL126" s="1077"/>
      <c r="CM126" s="1077"/>
      <c r="CN126" s="1077"/>
      <c r="CO126" s="1078"/>
      <c r="CP126" s="989" t="s">
        <v>485</v>
      </c>
      <c r="CQ126" s="990"/>
      <c r="CR126" s="990"/>
      <c r="CS126" s="990"/>
      <c r="CT126" s="990"/>
      <c r="CU126" s="990"/>
      <c r="CV126" s="990"/>
      <c r="CW126" s="990"/>
      <c r="CX126" s="990"/>
      <c r="CY126" s="990"/>
      <c r="CZ126" s="990"/>
      <c r="DA126" s="990"/>
      <c r="DB126" s="990"/>
      <c r="DC126" s="990"/>
      <c r="DD126" s="990"/>
      <c r="DE126" s="990"/>
      <c r="DF126" s="991"/>
      <c r="DG126" s="992" t="s">
        <v>438</v>
      </c>
      <c r="DH126" s="993"/>
      <c r="DI126" s="993"/>
      <c r="DJ126" s="993"/>
      <c r="DK126" s="993"/>
      <c r="DL126" s="993" t="s">
        <v>450</v>
      </c>
      <c r="DM126" s="993"/>
      <c r="DN126" s="993"/>
      <c r="DO126" s="993"/>
      <c r="DP126" s="993"/>
      <c r="DQ126" s="993" t="s">
        <v>462</v>
      </c>
      <c r="DR126" s="993"/>
      <c r="DS126" s="993"/>
      <c r="DT126" s="993"/>
      <c r="DU126" s="993"/>
      <c r="DV126" s="994" t="s">
        <v>126</v>
      </c>
      <c r="DW126" s="994"/>
      <c r="DX126" s="994"/>
      <c r="DY126" s="994"/>
      <c r="DZ126" s="995"/>
    </row>
    <row r="127" spans="1:130" s="226" customFormat="1" ht="26.25" customHeight="1" x14ac:dyDescent="0.2">
      <c r="A127" s="1125"/>
      <c r="B127" s="1018"/>
      <c r="C127" s="1040" t="s">
        <v>486</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1025" t="s">
        <v>462</v>
      </c>
      <c r="AB127" s="1026"/>
      <c r="AC127" s="1026"/>
      <c r="AD127" s="1026"/>
      <c r="AE127" s="1027"/>
      <c r="AF127" s="1028" t="s">
        <v>438</v>
      </c>
      <c r="AG127" s="1026"/>
      <c r="AH127" s="1026"/>
      <c r="AI127" s="1026"/>
      <c r="AJ127" s="1027"/>
      <c r="AK127" s="1028" t="s">
        <v>438</v>
      </c>
      <c r="AL127" s="1026"/>
      <c r="AM127" s="1026"/>
      <c r="AN127" s="1026"/>
      <c r="AO127" s="1027"/>
      <c r="AP127" s="1029" t="s">
        <v>438</v>
      </c>
      <c r="AQ127" s="1030"/>
      <c r="AR127" s="1030"/>
      <c r="AS127" s="1030"/>
      <c r="AT127" s="1031"/>
      <c r="AU127" s="228"/>
      <c r="AV127" s="228"/>
      <c r="AW127" s="228"/>
      <c r="AX127" s="1098" t="s">
        <v>487</v>
      </c>
      <c r="AY127" s="1099"/>
      <c r="AZ127" s="1099"/>
      <c r="BA127" s="1099"/>
      <c r="BB127" s="1099"/>
      <c r="BC127" s="1099"/>
      <c r="BD127" s="1099"/>
      <c r="BE127" s="1100"/>
      <c r="BF127" s="1101" t="s">
        <v>488</v>
      </c>
      <c r="BG127" s="1099"/>
      <c r="BH127" s="1099"/>
      <c r="BI127" s="1099"/>
      <c r="BJ127" s="1099"/>
      <c r="BK127" s="1099"/>
      <c r="BL127" s="1100"/>
      <c r="BM127" s="1101" t="s">
        <v>489</v>
      </c>
      <c r="BN127" s="1099"/>
      <c r="BO127" s="1099"/>
      <c r="BP127" s="1099"/>
      <c r="BQ127" s="1099"/>
      <c r="BR127" s="1099"/>
      <c r="BS127" s="1100"/>
      <c r="BT127" s="1101" t="s">
        <v>490</v>
      </c>
      <c r="BU127" s="1099"/>
      <c r="BV127" s="1099"/>
      <c r="BW127" s="1099"/>
      <c r="BX127" s="1099"/>
      <c r="BY127" s="1099"/>
      <c r="BZ127" s="1122"/>
      <c r="CA127" s="228"/>
      <c r="CB127" s="228"/>
      <c r="CC127" s="228"/>
      <c r="CD127" s="251"/>
      <c r="CE127" s="251"/>
      <c r="CF127" s="251"/>
      <c r="CG127" s="228"/>
      <c r="CH127" s="228"/>
      <c r="CI127" s="228"/>
      <c r="CJ127" s="250"/>
      <c r="CK127" s="1090"/>
      <c r="CL127" s="1077"/>
      <c r="CM127" s="1077"/>
      <c r="CN127" s="1077"/>
      <c r="CO127" s="1078"/>
      <c r="CP127" s="989" t="s">
        <v>491</v>
      </c>
      <c r="CQ127" s="990"/>
      <c r="CR127" s="990"/>
      <c r="CS127" s="990"/>
      <c r="CT127" s="990"/>
      <c r="CU127" s="990"/>
      <c r="CV127" s="990"/>
      <c r="CW127" s="990"/>
      <c r="CX127" s="990"/>
      <c r="CY127" s="990"/>
      <c r="CZ127" s="990"/>
      <c r="DA127" s="990"/>
      <c r="DB127" s="990"/>
      <c r="DC127" s="990"/>
      <c r="DD127" s="990"/>
      <c r="DE127" s="990"/>
      <c r="DF127" s="991"/>
      <c r="DG127" s="992" t="s">
        <v>438</v>
      </c>
      <c r="DH127" s="993"/>
      <c r="DI127" s="993"/>
      <c r="DJ127" s="993"/>
      <c r="DK127" s="993"/>
      <c r="DL127" s="993" t="s">
        <v>450</v>
      </c>
      <c r="DM127" s="993"/>
      <c r="DN127" s="993"/>
      <c r="DO127" s="993"/>
      <c r="DP127" s="993"/>
      <c r="DQ127" s="993" t="s">
        <v>450</v>
      </c>
      <c r="DR127" s="993"/>
      <c r="DS127" s="993"/>
      <c r="DT127" s="993"/>
      <c r="DU127" s="993"/>
      <c r="DV127" s="994" t="s">
        <v>460</v>
      </c>
      <c r="DW127" s="994"/>
      <c r="DX127" s="994"/>
      <c r="DY127" s="994"/>
      <c r="DZ127" s="995"/>
    </row>
    <row r="128" spans="1:130" s="226" customFormat="1" ht="26.25" customHeight="1" thickBot="1" x14ac:dyDescent="0.25">
      <c r="A128" s="1108" t="s">
        <v>492</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493</v>
      </c>
      <c r="X128" s="1110"/>
      <c r="Y128" s="1110"/>
      <c r="Z128" s="1111"/>
      <c r="AA128" s="1112">
        <v>6890</v>
      </c>
      <c r="AB128" s="1113"/>
      <c r="AC128" s="1113"/>
      <c r="AD128" s="1113"/>
      <c r="AE128" s="1114"/>
      <c r="AF128" s="1115">
        <v>3235</v>
      </c>
      <c r="AG128" s="1113"/>
      <c r="AH128" s="1113"/>
      <c r="AI128" s="1113"/>
      <c r="AJ128" s="1114"/>
      <c r="AK128" s="1115">
        <v>3509</v>
      </c>
      <c r="AL128" s="1113"/>
      <c r="AM128" s="1113"/>
      <c r="AN128" s="1113"/>
      <c r="AO128" s="1114"/>
      <c r="AP128" s="1116"/>
      <c r="AQ128" s="1117"/>
      <c r="AR128" s="1117"/>
      <c r="AS128" s="1117"/>
      <c r="AT128" s="1118"/>
      <c r="AU128" s="228"/>
      <c r="AV128" s="228"/>
      <c r="AW128" s="228"/>
      <c r="AX128" s="963" t="s">
        <v>494</v>
      </c>
      <c r="AY128" s="964"/>
      <c r="AZ128" s="964"/>
      <c r="BA128" s="964"/>
      <c r="BB128" s="964"/>
      <c r="BC128" s="964"/>
      <c r="BD128" s="964"/>
      <c r="BE128" s="965"/>
      <c r="BF128" s="1119" t="s">
        <v>126</v>
      </c>
      <c r="BG128" s="1120"/>
      <c r="BH128" s="1120"/>
      <c r="BI128" s="1120"/>
      <c r="BJ128" s="1120"/>
      <c r="BK128" s="1120"/>
      <c r="BL128" s="1121"/>
      <c r="BM128" s="1119">
        <v>15</v>
      </c>
      <c r="BN128" s="1120"/>
      <c r="BO128" s="1120"/>
      <c r="BP128" s="1120"/>
      <c r="BQ128" s="1120"/>
      <c r="BR128" s="1120"/>
      <c r="BS128" s="1121"/>
      <c r="BT128" s="1119">
        <v>20</v>
      </c>
      <c r="BU128" s="1120"/>
      <c r="BV128" s="1120"/>
      <c r="BW128" s="1120"/>
      <c r="BX128" s="1120"/>
      <c r="BY128" s="1120"/>
      <c r="BZ128" s="1143"/>
      <c r="CA128" s="251"/>
      <c r="CB128" s="251"/>
      <c r="CC128" s="251"/>
      <c r="CD128" s="251"/>
      <c r="CE128" s="251"/>
      <c r="CF128" s="251"/>
      <c r="CG128" s="228"/>
      <c r="CH128" s="228"/>
      <c r="CI128" s="228"/>
      <c r="CJ128" s="250"/>
      <c r="CK128" s="1091"/>
      <c r="CL128" s="1092"/>
      <c r="CM128" s="1092"/>
      <c r="CN128" s="1092"/>
      <c r="CO128" s="1093"/>
      <c r="CP128" s="1102" t="s">
        <v>495</v>
      </c>
      <c r="CQ128" s="790"/>
      <c r="CR128" s="790"/>
      <c r="CS128" s="790"/>
      <c r="CT128" s="790"/>
      <c r="CU128" s="790"/>
      <c r="CV128" s="790"/>
      <c r="CW128" s="790"/>
      <c r="CX128" s="790"/>
      <c r="CY128" s="790"/>
      <c r="CZ128" s="790"/>
      <c r="DA128" s="790"/>
      <c r="DB128" s="790"/>
      <c r="DC128" s="790"/>
      <c r="DD128" s="790"/>
      <c r="DE128" s="790"/>
      <c r="DF128" s="1103"/>
      <c r="DG128" s="1104">
        <v>96300</v>
      </c>
      <c r="DH128" s="1105"/>
      <c r="DI128" s="1105"/>
      <c r="DJ128" s="1105"/>
      <c r="DK128" s="1105"/>
      <c r="DL128" s="1105">
        <v>20000</v>
      </c>
      <c r="DM128" s="1105"/>
      <c r="DN128" s="1105"/>
      <c r="DO128" s="1105"/>
      <c r="DP128" s="1105"/>
      <c r="DQ128" s="1105">
        <v>10000</v>
      </c>
      <c r="DR128" s="1105"/>
      <c r="DS128" s="1105"/>
      <c r="DT128" s="1105"/>
      <c r="DU128" s="1105"/>
      <c r="DV128" s="1106">
        <v>0.2</v>
      </c>
      <c r="DW128" s="1106"/>
      <c r="DX128" s="1106"/>
      <c r="DY128" s="1106"/>
      <c r="DZ128" s="1107"/>
    </row>
    <row r="129" spans="1:131" s="226" customFormat="1" ht="26.25" customHeight="1" x14ac:dyDescent="0.2">
      <c r="A129" s="1001" t="s">
        <v>105</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37" t="s">
        <v>496</v>
      </c>
      <c r="X129" s="1138"/>
      <c r="Y129" s="1138"/>
      <c r="Z129" s="1139"/>
      <c r="AA129" s="1025">
        <v>4185982</v>
      </c>
      <c r="AB129" s="1026"/>
      <c r="AC129" s="1026"/>
      <c r="AD129" s="1026"/>
      <c r="AE129" s="1027"/>
      <c r="AF129" s="1028">
        <v>4454497</v>
      </c>
      <c r="AG129" s="1026"/>
      <c r="AH129" s="1026"/>
      <c r="AI129" s="1026"/>
      <c r="AJ129" s="1027"/>
      <c r="AK129" s="1028">
        <v>4756148</v>
      </c>
      <c r="AL129" s="1026"/>
      <c r="AM129" s="1026"/>
      <c r="AN129" s="1026"/>
      <c r="AO129" s="1027"/>
      <c r="AP129" s="1140"/>
      <c r="AQ129" s="1141"/>
      <c r="AR129" s="1141"/>
      <c r="AS129" s="1141"/>
      <c r="AT129" s="1142"/>
      <c r="AU129" s="229"/>
      <c r="AV129" s="229"/>
      <c r="AW129" s="229"/>
      <c r="AX129" s="1132" t="s">
        <v>497</v>
      </c>
      <c r="AY129" s="990"/>
      <c r="AZ129" s="990"/>
      <c r="BA129" s="990"/>
      <c r="BB129" s="990"/>
      <c r="BC129" s="990"/>
      <c r="BD129" s="990"/>
      <c r="BE129" s="991"/>
      <c r="BF129" s="1133" t="s">
        <v>438</v>
      </c>
      <c r="BG129" s="1134"/>
      <c r="BH129" s="1134"/>
      <c r="BI129" s="1134"/>
      <c r="BJ129" s="1134"/>
      <c r="BK129" s="1134"/>
      <c r="BL129" s="1135"/>
      <c r="BM129" s="1133">
        <v>20</v>
      </c>
      <c r="BN129" s="1134"/>
      <c r="BO129" s="1134"/>
      <c r="BP129" s="1134"/>
      <c r="BQ129" s="1134"/>
      <c r="BR129" s="1134"/>
      <c r="BS129" s="1135"/>
      <c r="BT129" s="1133">
        <v>30</v>
      </c>
      <c r="BU129" s="1134"/>
      <c r="BV129" s="1134"/>
      <c r="BW129" s="1134"/>
      <c r="BX129" s="1134"/>
      <c r="BY129" s="1134"/>
      <c r="BZ129" s="1136"/>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1001" t="s">
        <v>498</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37" t="s">
        <v>499</v>
      </c>
      <c r="X130" s="1138"/>
      <c r="Y130" s="1138"/>
      <c r="Z130" s="1139"/>
      <c r="AA130" s="1025">
        <v>627246</v>
      </c>
      <c r="AB130" s="1026"/>
      <c r="AC130" s="1026"/>
      <c r="AD130" s="1026"/>
      <c r="AE130" s="1027"/>
      <c r="AF130" s="1028">
        <v>640194</v>
      </c>
      <c r="AG130" s="1026"/>
      <c r="AH130" s="1026"/>
      <c r="AI130" s="1026"/>
      <c r="AJ130" s="1027"/>
      <c r="AK130" s="1028">
        <v>659591</v>
      </c>
      <c r="AL130" s="1026"/>
      <c r="AM130" s="1026"/>
      <c r="AN130" s="1026"/>
      <c r="AO130" s="1027"/>
      <c r="AP130" s="1140"/>
      <c r="AQ130" s="1141"/>
      <c r="AR130" s="1141"/>
      <c r="AS130" s="1141"/>
      <c r="AT130" s="1142"/>
      <c r="AU130" s="229"/>
      <c r="AV130" s="229"/>
      <c r="AW130" s="229"/>
      <c r="AX130" s="1132" t="s">
        <v>500</v>
      </c>
      <c r="AY130" s="990"/>
      <c r="AZ130" s="990"/>
      <c r="BA130" s="990"/>
      <c r="BB130" s="990"/>
      <c r="BC130" s="990"/>
      <c r="BD130" s="990"/>
      <c r="BE130" s="991"/>
      <c r="BF130" s="1168">
        <v>12.6</v>
      </c>
      <c r="BG130" s="1169"/>
      <c r="BH130" s="1169"/>
      <c r="BI130" s="1169"/>
      <c r="BJ130" s="1169"/>
      <c r="BK130" s="1169"/>
      <c r="BL130" s="1170"/>
      <c r="BM130" s="1168">
        <v>25</v>
      </c>
      <c r="BN130" s="1169"/>
      <c r="BO130" s="1169"/>
      <c r="BP130" s="1169"/>
      <c r="BQ130" s="1169"/>
      <c r="BR130" s="1169"/>
      <c r="BS130" s="1170"/>
      <c r="BT130" s="1168">
        <v>35</v>
      </c>
      <c r="BU130" s="1169"/>
      <c r="BV130" s="1169"/>
      <c r="BW130" s="1169"/>
      <c r="BX130" s="1169"/>
      <c r="BY130" s="1169"/>
      <c r="BZ130" s="117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501</v>
      </c>
      <c r="X131" s="1175"/>
      <c r="Y131" s="1175"/>
      <c r="Z131" s="1176"/>
      <c r="AA131" s="1071">
        <v>3558736</v>
      </c>
      <c r="AB131" s="1053"/>
      <c r="AC131" s="1053"/>
      <c r="AD131" s="1053"/>
      <c r="AE131" s="1054"/>
      <c r="AF131" s="1052">
        <v>3814303</v>
      </c>
      <c r="AG131" s="1053"/>
      <c r="AH131" s="1053"/>
      <c r="AI131" s="1053"/>
      <c r="AJ131" s="1054"/>
      <c r="AK131" s="1052">
        <v>4096557</v>
      </c>
      <c r="AL131" s="1053"/>
      <c r="AM131" s="1053"/>
      <c r="AN131" s="1053"/>
      <c r="AO131" s="1054"/>
      <c r="AP131" s="1177"/>
      <c r="AQ131" s="1178"/>
      <c r="AR131" s="1178"/>
      <c r="AS131" s="1178"/>
      <c r="AT131" s="1179"/>
      <c r="AU131" s="229"/>
      <c r="AV131" s="229"/>
      <c r="AW131" s="229"/>
      <c r="AX131" s="1150" t="s">
        <v>502</v>
      </c>
      <c r="AY131" s="790"/>
      <c r="AZ131" s="790"/>
      <c r="BA131" s="790"/>
      <c r="BB131" s="790"/>
      <c r="BC131" s="790"/>
      <c r="BD131" s="790"/>
      <c r="BE131" s="1103"/>
      <c r="BF131" s="1151" t="s">
        <v>459</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7" t="s">
        <v>503</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504</v>
      </c>
      <c r="W132" s="1161"/>
      <c r="X132" s="1161"/>
      <c r="Y132" s="1161"/>
      <c r="Z132" s="1162"/>
      <c r="AA132" s="1163">
        <v>13.28702101</v>
      </c>
      <c r="AB132" s="1164"/>
      <c r="AC132" s="1164"/>
      <c r="AD132" s="1164"/>
      <c r="AE132" s="1165"/>
      <c r="AF132" s="1166">
        <v>12.45273383</v>
      </c>
      <c r="AG132" s="1164"/>
      <c r="AH132" s="1164"/>
      <c r="AI132" s="1164"/>
      <c r="AJ132" s="1165"/>
      <c r="AK132" s="1166">
        <v>12.29342104</v>
      </c>
      <c r="AL132" s="1164"/>
      <c r="AM132" s="1164"/>
      <c r="AN132" s="1164"/>
      <c r="AO132" s="1165"/>
      <c r="AP132" s="1068"/>
      <c r="AQ132" s="1069"/>
      <c r="AR132" s="1069"/>
      <c r="AS132" s="1069"/>
      <c r="AT132" s="1167"/>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505</v>
      </c>
      <c r="W133" s="1144"/>
      <c r="X133" s="1144"/>
      <c r="Y133" s="1144"/>
      <c r="Z133" s="1145"/>
      <c r="AA133" s="1146">
        <v>12.8</v>
      </c>
      <c r="AB133" s="1147"/>
      <c r="AC133" s="1147"/>
      <c r="AD133" s="1147"/>
      <c r="AE133" s="1148"/>
      <c r="AF133" s="1146">
        <v>13.1</v>
      </c>
      <c r="AG133" s="1147"/>
      <c r="AH133" s="1147"/>
      <c r="AI133" s="1147"/>
      <c r="AJ133" s="1148"/>
      <c r="AK133" s="1146">
        <v>12.6</v>
      </c>
      <c r="AL133" s="1147"/>
      <c r="AM133" s="1147"/>
      <c r="AN133" s="1147"/>
      <c r="AO133" s="1148"/>
      <c r="AP133" s="1095"/>
      <c r="AQ133" s="1096"/>
      <c r="AR133" s="1096"/>
      <c r="AS133" s="1096"/>
      <c r="AT133" s="1149"/>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UrpmH/mOFhoryfPD8KoYdsMp8S+jR8ldtvSjUlEqdufhaNYyCe2HTl7hMFro1u/Hy4nV3d4wnF8hTmrzXQhog==" saltValue="A6v2qb1h2GFCtMsVd3rEi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CO39" sqref="CO39"/>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CO39" sqref="CO39"/>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xoWiYMZupOoYQTo86hgK4PYvjBwyzjAdBRnV1kMjWYSD9pQ9jeMFUbUHaur4ZfL6wTjVbpc3PWxwPRIG9Zz4g==" saltValue="9B3jDEC91gvr+/zO2bMZb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CO39" sqref="CO39"/>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1" t="s">
        <v>509</v>
      </c>
      <c r="AP7" s="268"/>
      <c r="AQ7" s="269" t="s">
        <v>510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2"/>
      <c r="AP8" s="274" t="s">
        <v>511</v>
      </c>
      <c r="AQ8" s="275" t="s">
        <v>512</v>
      </c>
      <c r="AR8" s="276" t="s">
        <v>513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3" t="s">
        <v>514</v>
      </c>
      <c r="AL9" s="1184"/>
      <c r="AM9" s="1184"/>
      <c r="AN9" s="1185"/>
      <c r="AO9" s="277">
        <v>1126779</v>
      </c>
      <c r="AP9" s="277">
        <v>83527</v>
      </c>
      <c r="AQ9" s="278">
        <v>102574</v>
      </c>
      <c r="AR9" s="279">
        <v>-18.600000000000001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3" t="s">
        <v>515</v>
      </c>
      <c r="AL10" s="1184"/>
      <c r="AM10" s="1184"/>
      <c r="AN10" s="1185"/>
      <c r="AO10" s="280">
        <v>218838</v>
      </c>
      <c r="AP10" s="280">
        <v>16222</v>
      </c>
      <c r="AQ10" s="281">
        <v>16361</v>
      </c>
      <c r="AR10" s="282">
        <v>-0.8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3" t="s">
        <v>516</v>
      </c>
      <c r="AL11" s="1184"/>
      <c r="AM11" s="1184"/>
      <c r="AN11" s="1185"/>
      <c r="AO11" s="280">
        <v>12034</v>
      </c>
      <c r="AP11" s="280">
        <v>892</v>
      </c>
      <c r="AQ11" s="281">
        <v>763</v>
      </c>
      <c r="AR11" s="282">
        <v>16.899999999999999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3" t="s">
        <v>517</v>
      </c>
      <c r="AL12" s="1184"/>
      <c r="AM12" s="1184"/>
      <c r="AN12" s="1185"/>
      <c r="AO12" s="280" t="s">
        <v>518</v>
      </c>
      <c r="AP12" s="280" t="s">
        <v>518</v>
      </c>
      <c r="AQ12" s="281" t="s">
        <v>518</v>
      </c>
      <c r="AR12" s="282" t="s">
        <v>518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3" t="s">
        <v>519</v>
      </c>
      <c r="AL13" s="1184"/>
      <c r="AM13" s="1184"/>
      <c r="AN13" s="1185"/>
      <c r="AO13" s="280">
        <v>89580</v>
      </c>
      <c r="AP13" s="280">
        <v>6640</v>
      </c>
      <c r="AQ13" s="281">
        <v>4354</v>
      </c>
      <c r="AR13" s="282">
        <v>52.5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3" t="s">
        <v>520</v>
      </c>
      <c r="AL14" s="1184"/>
      <c r="AM14" s="1184"/>
      <c r="AN14" s="1185"/>
      <c r="AO14" s="280">
        <v>36564</v>
      </c>
      <c r="AP14" s="280">
        <v>2710</v>
      </c>
      <c r="AQ14" s="281">
        <v>2046</v>
      </c>
      <c r="AR14" s="282">
        <v>32.5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6" t="s">
        <v>521</v>
      </c>
      <c r="AL15" s="1187"/>
      <c r="AM15" s="1187"/>
      <c r="AN15" s="1188"/>
      <c r="AO15" s="280">
        <v>-85052</v>
      </c>
      <c r="AP15" s="280">
        <v>-6305</v>
      </c>
      <c r="AQ15" s="281">
        <v>-7552</v>
      </c>
      <c r="AR15" s="282">
        <v>-16.5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6" t="s">
        <v>183</v>
      </c>
      <c r="AL16" s="1187"/>
      <c r="AM16" s="1187"/>
      <c r="AN16" s="1188"/>
      <c r="AO16" s="280">
        <v>1398743</v>
      </c>
      <c r="AP16" s="280">
        <v>103687</v>
      </c>
      <c r="AQ16" s="281">
        <v>118546</v>
      </c>
      <c r="AR16" s="282">
        <v>-12.5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9" t="s">
        <v>526</v>
      </c>
      <c r="AL21" s="1190"/>
      <c r="AM21" s="1190"/>
      <c r="AN21" s="1191"/>
      <c r="AO21" s="293">
        <v>8.15</v>
      </c>
      <c r="AP21" s="294">
        <v>10.45</v>
      </c>
      <c r="AQ21" s="295">
        <v>-2.2999999999999998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9" t="s">
        <v>527</v>
      </c>
      <c r="AL22" s="1190"/>
      <c r="AM22" s="1190"/>
      <c r="AN22" s="1191"/>
      <c r="AO22" s="298">
        <v>99.4</v>
      </c>
      <c r="AP22" s="299">
        <v>96.7</v>
      </c>
      <c r="AQ22" s="300">
        <v>2.7</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80" t="s">
        <v>528</v>
      </c>
      <c r="B26" s="1180"/>
      <c r="C26" s="1180"/>
      <c r="D26" s="1180"/>
      <c r="E26" s="1180"/>
      <c r="F26" s="1180"/>
      <c r="G26" s="1180"/>
      <c r="H26" s="1180"/>
      <c r="I26" s="1180"/>
      <c r="J26" s="1180"/>
      <c r="K26" s="1180"/>
      <c r="L26" s="1180"/>
      <c r="M26" s="1180"/>
      <c r="N26" s="1180"/>
      <c r="O26" s="1180"/>
      <c r="P26" s="1180"/>
      <c r="Q26" s="1180"/>
      <c r="R26" s="1180"/>
      <c r="S26" s="1180"/>
      <c r="T26" s="1180"/>
      <c r="U26" s="1180"/>
      <c r="V26" s="1180"/>
      <c r="W26" s="1180"/>
      <c r="X26" s="1180"/>
      <c r="Y26" s="1180"/>
      <c r="Z26" s="1180"/>
      <c r="AA26" s="1180"/>
      <c r="AB26" s="1180"/>
      <c r="AC26" s="1180"/>
      <c r="AD26" s="1180"/>
      <c r="AE26" s="1180"/>
      <c r="AF26" s="1180"/>
      <c r="AG26" s="1180"/>
      <c r="AH26" s="1180"/>
      <c r="AI26" s="1180"/>
      <c r="AJ26" s="1180"/>
      <c r="AK26" s="1180"/>
      <c r="AL26" s="1180"/>
      <c r="AM26" s="1180"/>
      <c r="AN26" s="1180"/>
      <c r="AO26" s="1180"/>
      <c r="AP26" s="1180"/>
      <c r="AQ26" s="1180"/>
      <c r="AR26" s="1180"/>
      <c r="AS26" s="1180"/>
      <c r="AT26" s="263"/>
    </row>
    <row r="27" spans="1:46" ht="13.2" x14ac:dyDescent="0.2">
      <c r="A27" s="305"/>
      <c r="AO27" s="258"/>
      <c r="AP27" s="258"/>
      <c r="AQ27" s="258"/>
      <c r="AR27" s="258"/>
      <c r="AS27" s="258"/>
      <c r="AT27" s="258"/>
    </row>
    <row r="28" spans="1:46" ht="16.2" x14ac:dyDescent="0.2">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1" t="s">
        <v>509</v>
      </c>
      <c r="AP30" s="268"/>
      <c r="AQ30" s="269" t="s">
        <v>510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2"/>
      <c r="AP31" s="274" t="s">
        <v>511</v>
      </c>
      <c r="AQ31" s="275" t="s">
        <v>512</v>
      </c>
      <c r="AR31" s="276" t="s">
        <v>513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7" t="s">
        <v>531</v>
      </c>
      <c r="AL32" s="1198"/>
      <c r="AM32" s="1198"/>
      <c r="AN32" s="1199"/>
      <c r="AO32" s="308">
        <v>917929</v>
      </c>
      <c r="AP32" s="308">
        <v>68045</v>
      </c>
      <c r="AQ32" s="309">
        <v>59538</v>
      </c>
      <c r="AR32" s="310">
        <v>14.3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7" t="s">
        <v>532</v>
      </c>
      <c r="AL33" s="1198"/>
      <c r="AM33" s="1198"/>
      <c r="AN33" s="1199"/>
      <c r="AO33" s="308" t="s">
        <v>518</v>
      </c>
      <c r="AP33" s="308" t="s">
        <v>518</v>
      </c>
      <c r="AQ33" s="309" t="s">
        <v>518</v>
      </c>
      <c r="AR33" s="310" t="s">
        <v>518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7" t="s">
        <v>533</v>
      </c>
      <c r="AL34" s="1198"/>
      <c r="AM34" s="1198"/>
      <c r="AN34" s="1199"/>
      <c r="AO34" s="308" t="s">
        <v>518</v>
      </c>
      <c r="AP34" s="308" t="s">
        <v>518</v>
      </c>
      <c r="AQ34" s="309" t="s">
        <v>518</v>
      </c>
      <c r="AR34" s="310" t="s">
        <v>518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7" t="s">
        <v>534</v>
      </c>
      <c r="AL35" s="1198"/>
      <c r="AM35" s="1198"/>
      <c r="AN35" s="1199"/>
      <c r="AO35" s="308">
        <v>193899</v>
      </c>
      <c r="AP35" s="308">
        <v>14374</v>
      </c>
      <c r="AQ35" s="309">
        <v>21589</v>
      </c>
      <c r="AR35" s="310">
        <v>-33.4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7" t="s">
        <v>535</v>
      </c>
      <c r="AL36" s="1198"/>
      <c r="AM36" s="1198"/>
      <c r="AN36" s="1199"/>
      <c r="AO36" s="308">
        <v>12391</v>
      </c>
      <c r="AP36" s="308">
        <v>919</v>
      </c>
      <c r="AQ36" s="309">
        <v>5101</v>
      </c>
      <c r="AR36" s="310">
        <v>-82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7" t="s">
        <v>536</v>
      </c>
      <c r="AL37" s="1198"/>
      <c r="AM37" s="1198"/>
      <c r="AN37" s="1199"/>
      <c r="AO37" s="308">
        <v>42488</v>
      </c>
      <c r="AP37" s="308">
        <v>3150</v>
      </c>
      <c r="AQ37" s="309">
        <v>610</v>
      </c>
      <c r="AR37" s="310">
        <v>416.4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0" t="s">
        <v>537</v>
      </c>
      <c r="AL38" s="1201"/>
      <c r="AM38" s="1201"/>
      <c r="AN38" s="1202"/>
      <c r="AO38" s="311" t="s">
        <v>518</v>
      </c>
      <c r="AP38" s="311" t="s">
        <v>518</v>
      </c>
      <c r="AQ38" s="312">
        <v>3</v>
      </c>
      <c r="AR38" s="300" t="s">
        <v>518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0" t="s">
        <v>538</v>
      </c>
      <c r="AL39" s="1201"/>
      <c r="AM39" s="1201"/>
      <c r="AN39" s="1202"/>
      <c r="AO39" s="308">
        <v>-3509</v>
      </c>
      <c r="AP39" s="308">
        <v>-260</v>
      </c>
      <c r="AQ39" s="309">
        <v>-1700</v>
      </c>
      <c r="AR39" s="310">
        <v>-84.7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7" t="s">
        <v>539</v>
      </c>
      <c r="AL40" s="1198"/>
      <c r="AM40" s="1198"/>
      <c r="AN40" s="1199"/>
      <c r="AO40" s="308">
        <v>-659591</v>
      </c>
      <c r="AP40" s="308">
        <v>-48895</v>
      </c>
      <c r="AQ40" s="309">
        <v>-57744</v>
      </c>
      <c r="AR40" s="310">
        <v>-15.3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3" t="s">
        <v>294</v>
      </c>
      <c r="AL41" s="1204"/>
      <c r="AM41" s="1204"/>
      <c r="AN41" s="1205"/>
      <c r="AO41" s="308">
        <v>503607</v>
      </c>
      <c r="AP41" s="308">
        <v>37332</v>
      </c>
      <c r="AQ41" s="309">
        <v>27397</v>
      </c>
      <c r="AR41" s="310">
        <v>36.299999999999997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2" t="s">
        <v>509</v>
      </c>
      <c r="AN49" s="1194" t="s">
        <v>543</v>
      </c>
      <c r="AO49" s="1195"/>
      <c r="AP49" s="1195"/>
      <c r="AQ49" s="1195"/>
      <c r="AR49" s="1196"/>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3"/>
      <c r="AN50" s="324" t="s">
        <v>544</v>
      </c>
      <c r="AO50" s="325" t="s">
        <v>545</v>
      </c>
      <c r="AP50" s="326" t="s">
        <v>546</v>
      </c>
      <c r="AQ50" s="327" t="s">
        <v>547</v>
      </c>
      <c r="AR50" s="328" t="s">
        <v>548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1031510</v>
      </c>
      <c r="AN51" s="330">
        <v>71998</v>
      </c>
      <c r="AO51" s="331">
        <v>30.1</v>
      </c>
      <c r="AP51" s="332">
        <v>82993</v>
      </c>
      <c r="AQ51" s="333">
        <v>5.2</v>
      </c>
      <c r="AR51" s="334">
        <v>24.9</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126431</v>
      </c>
      <c r="AN52" s="338">
        <v>8825</v>
      </c>
      <c r="AO52" s="339">
        <v>-56.8</v>
      </c>
      <c r="AP52" s="340">
        <v>46787</v>
      </c>
      <c r="AQ52" s="341">
        <v>-4.9000000000000004</v>
      </c>
      <c r="AR52" s="342">
        <v>-51.9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624353</v>
      </c>
      <c r="AN53" s="330">
        <v>44105</v>
      </c>
      <c r="AO53" s="331">
        <v>-38.700000000000003</v>
      </c>
      <c r="AP53" s="332">
        <v>108252</v>
      </c>
      <c r="AQ53" s="333">
        <v>30.4</v>
      </c>
      <c r="AR53" s="334">
        <v>-69.099999999999994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148157</v>
      </c>
      <c r="AN54" s="338">
        <v>10466</v>
      </c>
      <c r="AO54" s="339">
        <v>18.600000000000001</v>
      </c>
      <c r="AP54" s="340">
        <v>50321</v>
      </c>
      <c r="AQ54" s="341">
        <v>7.6</v>
      </c>
      <c r="AR54" s="342">
        <v>11</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705202</v>
      </c>
      <c r="AN55" s="330">
        <v>50548</v>
      </c>
      <c r="AO55" s="331">
        <v>14.6</v>
      </c>
      <c r="AP55" s="332">
        <v>93492</v>
      </c>
      <c r="AQ55" s="333">
        <v>-13.6</v>
      </c>
      <c r="AR55" s="334">
        <v>28.2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124663</v>
      </c>
      <c r="AN56" s="338">
        <v>8936</v>
      </c>
      <c r="AO56" s="339">
        <v>-14.6</v>
      </c>
      <c r="AP56" s="340">
        <v>53316</v>
      </c>
      <c r="AQ56" s="341">
        <v>6</v>
      </c>
      <c r="AR56" s="342">
        <v>-20.6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783453</v>
      </c>
      <c r="AN57" s="330">
        <v>56974</v>
      </c>
      <c r="AO57" s="331">
        <v>12.7</v>
      </c>
      <c r="AP57" s="332">
        <v>94796</v>
      </c>
      <c r="AQ57" s="333">
        <v>1.4</v>
      </c>
      <c r="AR57" s="334">
        <v>11.3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194145</v>
      </c>
      <c r="AN58" s="338">
        <v>14119</v>
      </c>
      <c r="AO58" s="339">
        <v>58</v>
      </c>
      <c r="AP58" s="340">
        <v>55781</v>
      </c>
      <c r="AQ58" s="341">
        <v>4.5999999999999996</v>
      </c>
      <c r="AR58" s="342">
        <v>53.4</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889472</v>
      </c>
      <c r="AN59" s="330">
        <v>65936</v>
      </c>
      <c r="AO59" s="331">
        <v>15.7</v>
      </c>
      <c r="AP59" s="332">
        <v>85942</v>
      </c>
      <c r="AQ59" s="333">
        <v>-9.3000000000000007</v>
      </c>
      <c r="AR59" s="334">
        <v>25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311650</v>
      </c>
      <c r="AN60" s="338">
        <v>23102</v>
      </c>
      <c r="AO60" s="339">
        <v>63.6</v>
      </c>
      <c r="AP60" s="340">
        <v>48630</v>
      </c>
      <c r="AQ60" s="341">
        <v>-12.8</v>
      </c>
      <c r="AR60" s="342">
        <v>76.400000000000006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806798</v>
      </c>
      <c r="AN61" s="345">
        <v>57912</v>
      </c>
      <c r="AO61" s="346">
        <v>6.9</v>
      </c>
      <c r="AP61" s="347">
        <v>93095</v>
      </c>
      <c r="AQ61" s="348">
        <v>2.8</v>
      </c>
      <c r="AR61" s="334">
        <v>4.0999999999999996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181009</v>
      </c>
      <c r="AN62" s="338">
        <v>13090</v>
      </c>
      <c r="AO62" s="339">
        <v>13.8</v>
      </c>
      <c r="AP62" s="340">
        <v>50967</v>
      </c>
      <c r="AQ62" s="341">
        <v>0.1</v>
      </c>
      <c r="AR62" s="342">
        <v>13.7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SdfnEAZVb/5NS2Ec7fXCtLRxu6lIoGMewvKizO3EaN1Z9KMfcTXw6IE5YkJrd8QOkdpeIZWDK3RdSMQFJyAVGw==" saltValue="oNefLcrOSxRLwRSr8EFb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CO39" sqref="CO39"/>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557</v>
      </c>
    </row>
    <row r="120" spans="125:125" ht="13.5" hidden="1" customHeight="1" x14ac:dyDescent="0.2"/>
    <row r="121" spans="125:125" ht="13.5" hidden="1" customHeight="1" x14ac:dyDescent="0.2">
      <c r="DU121" s="255"/>
    </row>
  </sheetData>
  <sheetProtection algorithmName="SHA-512" hashValue="RyyhZwxy6AjWWYwFF7gbceN8vy7I1U5AZWLz6jwZ088EyychI/6MF+xy1eSe59cIQnaJRYZHs2qY3/O+YqW4Ag==" saltValue="QM4yDX+oNTLxuIcLWn6j/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CO39" sqref="CO39"/>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558</v>
      </c>
    </row>
  </sheetData>
  <sheetProtection algorithmName="SHA-512" hashValue="e9KWDBebg4rX51g9IdFykrgzu6/wupQRFgxCXEWwyS5H8pFuo6vkqpdgAsrWEmPvOej8uUE7yj9oNdDJHutvcQ==" saltValue="JhPI2F4+BHkFb+beSFvkN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CO39" sqref="CO3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06" t="s">
        <v>3</v>
      </c>
      <c r="D47" s="1206"/>
      <c r="E47" s="1207"/>
      <c r="F47" s="11">
        <v>24.73</v>
      </c>
      <c r="G47" s="12">
        <v>21.42</v>
      </c>
      <c r="H47" s="12">
        <v>17.96</v>
      </c>
      <c r="I47" s="12">
        <v>19.260000000000002</v>
      </c>
      <c r="J47" s="13">
        <v>20.92</v>
      </c>
    </row>
    <row r="48" spans="2:10" ht="57.75" customHeight="1" x14ac:dyDescent="0.2">
      <c r="B48" s="14"/>
      <c r="C48" s="1208" t="s">
        <v>4</v>
      </c>
      <c r="D48" s="1208"/>
      <c r="E48" s="1209"/>
      <c r="F48" s="15">
        <v>4.99</v>
      </c>
      <c r="G48" s="16">
        <v>6.25</v>
      </c>
      <c r="H48" s="16">
        <v>7.42</v>
      </c>
      <c r="I48" s="16">
        <v>8.69</v>
      </c>
      <c r="J48" s="17">
        <v>9.27</v>
      </c>
    </row>
    <row r="49" spans="2:10" ht="57.75" customHeight="1" thickBot="1" x14ac:dyDescent="0.25">
      <c r="B49" s="18"/>
      <c r="C49" s="1210" t="s">
        <v>5</v>
      </c>
      <c r="D49" s="1210"/>
      <c r="E49" s="1211"/>
      <c r="F49" s="19" t="s">
        <v>564</v>
      </c>
      <c r="G49" s="20" t="s">
        <v>565</v>
      </c>
      <c r="H49" s="20" t="s">
        <v>566</v>
      </c>
      <c r="I49" s="20">
        <v>0.6</v>
      </c>
      <c r="J49" s="21" t="s">
        <v>567</v>
      </c>
    </row>
    <row r="50" spans="2:10" ht="13.2" x14ac:dyDescent="0.2"/>
  </sheetData>
  <sheetProtection algorithmName="SHA-512" hashValue="GzoLAy6UIKpADJQllMOWvqOmXqVZAo7f65NKl6oiUWgpqgxjs+bqRsMLSzDYmH1/mJHTeFHNTWQK//WbDjxRJA==" saltValue="Ryj/2Z2A0urSgkAmFF/7b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2023-03-14T06:59:06Z</cp:lastPrinted>
  <dcterms:created xsi:type="dcterms:W3CDTF">2023-02-20T04:07:21Z</dcterms:created>
  <dcterms:modified xsi:type="dcterms:W3CDTF">2023-10-31T00:38:56Z</dcterms:modified>
  <cp:category/>
</cp:coreProperties>
</file>