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120" yWindow="-120" windowWidth="20736" windowHeight="11160" tabRatio="903"/>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CO34" i="10" s="1"/>
  <c r="CO35" i="10" s="1"/>
  <c r="BE37" i="10"/>
  <c r="AM37" i="10"/>
  <c r="U37" i="10"/>
  <c r="C37" i="10"/>
  <c r="CO36" i="10"/>
  <c r="BW36" i="10"/>
  <c r="AM36" i="10"/>
  <c r="C36" i="10"/>
  <c r="BW35" i="10"/>
  <c r="AM35" i="10"/>
  <c r="BW34" i="10"/>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<sst xmlns="http://schemas.openxmlformats.org/spreadsheetml/2006/main" count="1147" uniqueCount="607">
  <si>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</si>
  <si>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</si>
  <si>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</si>
  <si>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</si>
  <si>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</si>
  <si>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</si>
  <si>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</si>
  <si>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</si>
  <si>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</si>
  <si>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</si>
  <si>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</si>
  <si>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</si>
  <si>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</si>
  <si>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</si>
  <si>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</si>
  <si>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</si>
  <si>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</si>
  <si>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</si>
  <si>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</si>
  <si>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</si>
  <si>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</si>
  <si>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</si>
  <si>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</si>
  <si>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</si>
  <si>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</si>
  <si>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</si>
  <si>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</si>
  <si>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</si>
  <si>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</si>
  <si>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</si>
  <si>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</si>
  <si>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</si>
  <si>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</si>
  <si>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</si>
  <si>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</si>
  <si>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</si>
  <si>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</si>
  <si>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</si>
  <si>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</si>
  <si>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</si>
  <si>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</si>
  <si>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</si>
  <si>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</si>
  <si>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</si>
  <si>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</si>
  <si>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</si>
  <si>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</si>
  <si>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</si>
  <si>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</si>
  <si>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</si>
  <si>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</si>
  <si>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</si>
  <si>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</si>
  <si>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</si>
  <si>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</si>
  <si>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</si>
  <si>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</si>
  <si>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</si>
  <si>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</si>
  <si>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</si>
  <si>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</si>
  <si>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</si>
  <si>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</si>
  <si>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</si>
  <si>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</si>
  <si>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</si>
  <si>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</si>
  <si>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</si>
  <si>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</si>
  <si>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</si>
  <si>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</si>
  <si>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</si>
  <si>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</si>
  <si>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</si>
  <si>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</si>
  <si>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</si>
  <si>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</si>
  <si>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</si>
  <si>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</si>
  <si>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</si>
  <si>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</si>
  <si>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</si>
  <si>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</si>
  <si>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</si>
  <si>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</si>
  <si>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</si>
  <si>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</si>
  <si>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</si>
  <si>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</si>
  <si>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</si>
  <si>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</si>
  <si>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</si>
  <si>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</si>
  <si>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</si>
  <si>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</si>
  <si>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</si>
  <si>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</si>
  <si>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</si>
  <si>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</si>
  <si>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</si>
  <si>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</si>
  <si>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</si>
  <si>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</si>
  <si>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</si>
  <si>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</si>
  <si>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</si>
  <si>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</si>
  <si>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</si>
  <si>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</si>
  <si>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</si>
  <si>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</si>
  <si>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</si>
  <si>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</si>
  <si>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</si>
  <si>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</si>
  <si>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</si>
  <si>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</si>
  <si>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</si>
  <si>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</si>
  <si>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</si>
  <si>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</si>
  <si>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</si>
  <si>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</si>
  <si>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</si>
  <si>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</si>
  <si>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</si>
  <si>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</si>
  <si>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</si>
  <si>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</si>
  <si>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</si>
  <si>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</si>
  <si>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</si>
  <si>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</si>
  <si>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</si>
  <si>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</si>
  <si>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</si>
  <si>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</si>
  <si>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</si>
  <si>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</si>
  <si>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</si>
  <si>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</si>
  <si>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</si>
  <si>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</si>
  <si>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</si>
  <si>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</si>
  <si>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</si>
  <si>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</si>
  <si>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</si>
  <si>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</si>
  <si>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-3.7</t>
    <phoneticPr fontId="5"/>
  </si>
  <si>
    <t>基準財政需要額</t>
    <phoneticPr fontId="25"/>
  </si>
  <si>
    <t>うち日本人(％)</t>
    <phoneticPr fontId="5"/>
  </si>
  <si>
    <t>-3.5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</si>
  <si>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</si>
  <si>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</si>
  <si>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</si>
  <si>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</si>
  <si>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</si>
  <si>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</si>
  <si>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</si>
  <si>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</si>
  <si>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</si>
  <si>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</si>
  <si>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</si>
  <si>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</si>
  <si>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</si>
  <si>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</si>
  <si>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</si>
  <si>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</si>
  <si>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</si>
  <si>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</si>
  <si>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</si>
  <si>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</si>
  <si>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</si>
  <si>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</si>
  <si>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</si>
  <si>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</si>
  <si>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</si>
  <si>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</si>
  <si>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</si>
  <si>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</si>
  <si>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</si>
  <si>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</si>
  <si>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</si>
  <si>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</si>
  <si>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</si>
  <si>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</si>
  <si>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</si>
  <si>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</si>
  <si>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</si>
  <si>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</si>
  <si>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</si>
  <si>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</si>
  <si>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</si>
  <si>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</si>
  <si>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</si>
  <si>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</si>
  <si>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</si>
  <si>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</si>
  <si>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</si>
  <si>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</si>
  <si>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</si>
  <si>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</si>
  <si>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</si>
  <si>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</si>
  <si>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</si>
  <si>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</si>
  <si>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</si>
  <si>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</si>
  <si>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</si>
  <si>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</si>
  <si>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福島県三島町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</si>
  <si>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</si>
  <si>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</si>
  <si>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</si>
  <si>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</si>
  <si>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</si>
  <si>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</si>
  <si>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</si>
  <si>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</si>
  <si>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</si>
  <si>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</si>
  <si>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</si>
  <si>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</si>
  <si>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</si>
  <si>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</si>
  <si>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</si>
  <si>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</si>
  <si>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</si>
  <si>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</si>
  <si>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</si>
  <si>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</si>
  <si>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</si>
  <si>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</si>
  <si>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</si>
  <si>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</si>
  <si>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</si>
  <si>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</si>
  <si>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</si>
  <si>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</si>
  <si>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</si>
  <si>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</si>
  <si>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</si>
  <si>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</si>
  <si>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</si>
  <si>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</si>
  <si>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</si>
  <si>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</si>
  <si>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</si>
  <si>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</si>
  <si>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</si>
  <si>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</si>
  <si>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</si>
  <si>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</si>
  <si>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</si>
  <si>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</si>
  <si>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</si>
  <si>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</si>
  <si>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</si>
  <si>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</si>
  <si>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</si>
  <si>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</si>
  <si>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</si>
  <si>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</si>
  <si>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</si>
  <si>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</si>
  <si>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</si>
  <si>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</si>
  <si>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</si>
  <si>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</si>
  <si>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</si>
  <si>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</si>
  <si>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</si>
  <si>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</si>
  <si>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</si>
  <si>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</si>
  <si>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</si>
  <si>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</si>
  <si>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</si>
  <si>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</si>
  <si>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</si>
  <si>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</si>
  <si>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</si>
  <si>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</si>
  <si>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</si>
  <si>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</si>
  <si>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</si>
  <si>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</si>
  <si>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</si>
  <si>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</si>
  <si>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</si>
  <si>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</si>
  <si>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</si>
  <si>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</si>
  <si>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</si>
  <si>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</si>
  <si>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</si>
  <si>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</si>
  <si>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</si>
  <si>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</si>
  <si>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</si>
  <si>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</si>
  <si>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</si>
  <si>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</si>
  <si>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</si>
  <si>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</si>
  <si>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</si>
  <si>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</si>
  <si>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</si>
  <si>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</si>
  <si>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</si>
  <si>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</si>
  <si>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</si>
  <si>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</si>
  <si>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</si>
  <si>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</si>
  <si>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</si>
  <si>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</si>
  <si>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</si>
  <si>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</si>
  <si>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</si>
  <si>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</si>
  <si>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</si>
  <si>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</si>
  <si>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</si>
  <si>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</si>
  <si>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</si>
  <si>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</si>
  <si>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</si>
  <si>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</si>
  <si>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</si>
  <si>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</si>
  <si>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</si>
  <si>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</si>
  <si>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</si>
  <si>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</si>
  <si>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</si>
  <si>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</si>
  <si>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</si>
  <si>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</si>
  <si>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</si>
  <si>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</si>
  <si>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</si>
  <si>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</si>
  <si>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</si>
  <si>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</si>
  <si>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</si>
  <si>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</si>
  <si>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</si>
  <si>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</si>
  <si>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</si>
  <si>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</si>
  <si>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</si>
  <si>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</si>
  <si>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</si>
  <si>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</si>
  <si>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</si>
  <si>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</si>
  <si>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</si>
  <si>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</si>
  <si>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</si>
  <si>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</si>
  <si>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</si>
  <si>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</si>
  <si>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</si>
  <si>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福島県三島町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</si>
  <si>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</si>
  <si>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</si>
  <si>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</si>
  <si>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</si>
  <si>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</si>
  <si>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</si>
  <si>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</si>
  <si>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</si>
  <si>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</si>
  <si>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</si>
  <si>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</si>
  <si>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</si>
  <si>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</si>
  <si>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</si>
  <si>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</si>
  <si>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</si>
  <si>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</si>
  <si>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</si>
  <si>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</si>
  <si>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</si>
  <si>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三島町路線バス事業特別会計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</si>
  <si>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</si>
  <si>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</si>
  <si>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</si>
  <si>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</si>
  <si>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</si>
  <si>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</si>
  <si>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</si>
  <si>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</si>
  <si>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</si>
  <si>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</si>
  <si>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</si>
  <si>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</si>
  <si>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</si>
  <si>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</si>
  <si>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三島町国民健康保険特別会計</t>
    <phoneticPr fontId="5"/>
  </si>
  <si>
    <t>三島町介護保険特別会計</t>
    <phoneticPr fontId="5"/>
  </si>
  <si>
    <t>三島町後期高齢者医療特別会計</t>
    <phoneticPr fontId="5"/>
  </si>
  <si>
    <t>三島町簡易水道事業特別会計</t>
    <phoneticPr fontId="5"/>
  </si>
  <si>
    <t>法非適用企業</t>
    <phoneticPr fontId="5"/>
  </si>
  <si>
    <t>三島町農業集落排水事業特別会計</t>
    <phoneticPr fontId="5"/>
  </si>
  <si>
    <t>三島町戸別合併処理浄化槽事業特別会計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</si>
  <si>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</si>
  <si>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</si>
  <si>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</si>
  <si>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</si>
  <si>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</si>
  <si>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</si>
  <si>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</si>
  <si>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</si>
  <si>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</si>
  <si>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</si>
  <si>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</si>
  <si>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</si>
  <si>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</si>
  <si>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</si>
  <si>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</si>
  <si>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</si>
  <si>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</si>
  <si>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</si>
  <si>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</si>
  <si>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</si>
  <si>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</si>
  <si>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</si>
  <si>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</si>
  <si>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</si>
  <si>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</si>
  <si>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</si>
  <si>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</si>
  <si>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</si>
  <si>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</si>
  <si>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</si>
  <si>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</si>
  <si>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</si>
  <si>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</si>
  <si>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</si>
  <si>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</si>
  <si>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</si>
  <si>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</si>
  <si>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</si>
  <si>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</si>
  <si>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</si>
  <si>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</si>
  <si>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</si>
  <si>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</si>
  <si>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</si>
  <si>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</si>
  <si>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</si>
  <si>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</si>
  <si>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</si>
  <si>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</si>
  <si>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</si>
  <si>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</si>
  <si>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</si>
  <si>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</si>
  <si>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</si>
  <si>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</si>
  <si>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</si>
  <si>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</si>
  <si>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</si>
  <si>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</si>
  <si>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</si>
  <si>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三島町簡易水道事業特別会計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</si>
  <si>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</si>
  <si>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</si>
  <si>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三島町戸別合併処理浄化槽事業特別会計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</si>
  <si>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</si>
  <si>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三島町農業集落排水事業特別会計</t>
    <phoneticPr fontId="5"/>
  </si>
  <si>
    <t>(Ｆ)</t>
    <phoneticPr fontId="5"/>
  </si>
  <si>
    <t>三島町介護保険特別会計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</si>
  <si>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</si>
  <si>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</si>
  <si>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</si>
  <si>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</si>
  <si>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</si>
  <si>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</si>
  <si>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</si>
  <si>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</si>
  <si>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</si>
  <si>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</si>
  <si>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</si>
  <si>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</si>
  <si>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</si>
  <si>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</si>
  <si>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</si>
  <si>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</si>
  <si>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</si>
  <si>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</si>
  <si>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</si>
  <si>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</si>
  <si>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</si>
  <si>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</si>
  <si>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</si>
  <si>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</si>
  <si>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</si>
  <si>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</si>
  <si>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</si>
  <si>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</si>
  <si>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</si>
  <si>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</si>
  <si>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</si>
  <si>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</si>
  <si>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</si>
  <si>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</si>
  <si>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</si>
  <si>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</si>
  <si>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</si>
  <si>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</si>
  <si>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</si>
  <si>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</si>
  <si>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</si>
  <si>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</si>
  <si>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</si>
  <si>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</si>
  <si>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</si>
  <si>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</si>
  <si>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</si>
  <si>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</si>
  <si>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</si>
  <si>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</si>
  <si>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</si>
  <si>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</si>
  <si>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</si>
  <si>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</si>
  <si>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</si>
  <si>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</si>
  <si>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</si>
  <si>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</si>
  <si>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</si>
  <si>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</si>
  <si>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</si>
  <si>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</si>
  <si>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</si>
  <si>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</si>
  <si>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</si>
  <si>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</si>
  <si>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</si>
  <si>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</si>
  <si>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</si>
  <si>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</si>
  <si>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</si>
  <si>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</si>
  <si>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</si>
  <si>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</si>
  <si>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</si>
  <si>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</si>
  <si>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</si>
  <si>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</si>
  <si>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</si>
  <si>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</si>
  <si>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</si>
  <si>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</si>
  <si>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</si>
  <si>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4.40</t>
  </si>
  <si>
    <t>▲ 0.70</t>
  </si>
  <si>
    <t>▲ 9.70</t>
  </si>
  <si>
    <t>▲ 5.44</t>
  </si>
  <si>
    <t>一般会計</t>
  </si>
  <si>
    <t>三島町介護保険特別会計</t>
  </si>
  <si>
    <t>三島町国民健康保険特別会計</t>
  </si>
  <si>
    <t>三島町路線バス事業特別会計</t>
  </si>
  <si>
    <t>三島町簡易水道事業特別会計</t>
  </si>
  <si>
    <t>三島町農業集落排水事業特別会計</t>
  </si>
  <si>
    <t>三島町戸別合併処理浄化槽事業特別会計</t>
  </si>
  <si>
    <t>三島町後期高齢者医療特別会計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</si>
  <si>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</si>
  <si>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</si>
  <si>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</si>
  <si>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</si>
  <si>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</si>
  <si>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</si>
  <si>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</si>
  <si>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</si>
  <si>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会津桐タンス株式会社</t>
    <rPh sb="0" eb="2">
      <t>アイヅ</t>
    </rPh>
    <rPh sb="2" eb="3">
      <t>キリ</t>
    </rPh>
    <rPh sb="6" eb="10">
      <t>カブシキガイシャ</t>
    </rPh>
    <phoneticPr fontId="2"/>
  </si>
  <si>
    <t>桐の里産業株式会社</t>
    <rPh sb="0" eb="1">
      <t>キリ</t>
    </rPh>
    <rPh sb="2" eb="3">
      <t>サト</t>
    </rPh>
    <rPh sb="3" eb="5">
      <t>サンギョウ</t>
    </rPh>
    <rPh sb="5" eb="9">
      <t>カブシキガイシャ</t>
    </rPh>
    <phoneticPr fontId="2"/>
  </si>
  <si>
    <t>会津若松地方広域市町村圏整備組合（一般会計）</t>
    <rPh sb="0" eb="4">
      <t>アイヅワカマツ</t>
    </rPh>
    <rPh sb="4" eb="8">
      <t>チホウコウイキ</t>
    </rPh>
    <rPh sb="8" eb="11">
      <t>シチョウソン</t>
    </rPh>
    <rPh sb="11" eb="12">
      <t>ケン</t>
    </rPh>
    <rPh sb="12" eb="16">
      <t>セイビクミアイ</t>
    </rPh>
    <rPh sb="17" eb="21">
      <t>イッパンカイケイ</t>
    </rPh>
    <phoneticPr fontId="2"/>
  </si>
  <si>
    <t>　　　　〃　　　　（水道用水供給事業会計）</t>
    <rPh sb="10" eb="14">
      <t>スイドウヨウスイ</t>
    </rPh>
    <rPh sb="14" eb="16">
      <t>キョウキュウ</t>
    </rPh>
    <rPh sb="16" eb="20">
      <t>ジギョウカイケイ</t>
    </rPh>
    <phoneticPr fontId="2"/>
  </si>
  <si>
    <t>福島県市町村総合事務組合（一般会計）</t>
    <rPh sb="0" eb="3">
      <t>フクシマケン</t>
    </rPh>
    <rPh sb="3" eb="12">
      <t>シチョウソンソウゴウジムクミアイ</t>
    </rPh>
    <rPh sb="13" eb="17">
      <t>イッパンカイケイ</t>
    </rPh>
    <phoneticPr fontId="2"/>
  </si>
  <si>
    <t>　　　〃　　　　（消防補償等特別会計）</t>
    <rPh sb="9" eb="14">
      <t>ショウボウホショウトウ</t>
    </rPh>
    <rPh sb="14" eb="18">
      <t>トクベツカイケイ</t>
    </rPh>
    <phoneticPr fontId="2"/>
  </si>
  <si>
    <t>　　　〃　　　　（消防賞じゅつ金特別会計）</t>
    <rPh sb="9" eb="11">
      <t>ショウボウ</t>
    </rPh>
    <rPh sb="11" eb="12">
      <t>ショウ</t>
    </rPh>
    <rPh sb="15" eb="16">
      <t>キン</t>
    </rPh>
    <rPh sb="16" eb="20">
      <t>トクベツカイケイ</t>
    </rPh>
    <phoneticPr fontId="2"/>
  </si>
  <si>
    <t>　　　〃　　　（非常勤職員公務災害補償特別会計）</t>
    <rPh sb="8" eb="11">
      <t>ヒジョウキン</t>
    </rPh>
    <rPh sb="11" eb="15">
      <t>ショクインコウム</t>
    </rPh>
    <rPh sb="15" eb="19">
      <t>サイガイホショウ</t>
    </rPh>
    <rPh sb="19" eb="23">
      <t>トクベツカイケイ</t>
    </rPh>
    <phoneticPr fontId="2"/>
  </si>
  <si>
    <t>　　　〃　　　（自治会館管理特別会計）</t>
    <rPh sb="8" eb="18">
      <t>ジチカイカンカンリトクベツカイケイ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</si>
  <si>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</si>
  <si>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　　　〃　　　（後期高齢者医療特別会計）</t>
    <rPh sb="8" eb="13">
      <t>コウキコウレイシャ</t>
    </rPh>
    <rPh sb="13" eb="15">
      <t>イリョウ</t>
    </rPh>
    <rPh sb="15" eb="19">
      <t>トクベツカイケイ</t>
    </rPh>
    <phoneticPr fontId="2"/>
  </si>
  <si>
    <t>公共施設整備基金</t>
    <rPh sb="0" eb="4">
      <t>コウキョウシセツ</t>
    </rPh>
    <rPh sb="4" eb="6">
      <t>セイビ</t>
    </rPh>
    <rPh sb="6" eb="8">
      <t>キキン</t>
    </rPh>
    <phoneticPr fontId="5"/>
  </si>
  <si>
    <t>まちづくり基金</t>
    <rPh sb="5" eb="7">
      <t>キキン</t>
    </rPh>
    <phoneticPr fontId="5"/>
  </si>
  <si>
    <t>福祉基金</t>
    <rPh sb="0" eb="4">
      <t>フクシキキン</t>
    </rPh>
    <phoneticPr fontId="5"/>
  </si>
  <si>
    <t>森林環境基金</t>
    <rPh sb="0" eb="6">
      <t>シンリンカンキョウキキン</t>
    </rPh>
    <phoneticPr fontId="5"/>
  </si>
  <si>
    <t>ふるさと納税基金</t>
    <rPh sb="4" eb="6">
      <t>ノウゼイ</t>
    </rPh>
    <rPh sb="6" eb="8">
      <t>キキン</t>
    </rPh>
    <phoneticPr fontId="5"/>
  </si>
  <si>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</si>
  <si>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</si>
  <si>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</si>
  <si>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</si>
  <si>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</si>
  <si>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</si>
  <si>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</si>
  <si>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</si>
  <si>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</si>
  <si>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</si>
  <si>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将来負担比率は算定されていないが、有形固定資産減価償却率は類似団体に比べて高い水準にある。個別施設計画や公共施設総合管理計画に基づき、公共施設等の維持管理を適切に実施するよう努める。</t>
    <rPh sb="1" eb="7">
      <t>ショウライフタンヒリツ</t>
    </rPh>
    <rPh sb="8" eb="10">
      <t>サンテイ</t>
    </rPh>
    <rPh sb="18" eb="24">
      <t>ユウケイコテ</t>
    </rPh>
    <rPh sb="24" eb="29">
      <t>ゲンカショウキャクリツ</t>
    </rPh>
    <rPh sb="30" eb="34">
      <t>ルイジダンタイ</t>
    </rPh>
    <rPh sb="35" eb="36">
      <t>クラ</t>
    </rPh>
    <rPh sb="38" eb="39">
      <t>タカ</t>
    </rPh>
    <rPh sb="40" eb="42">
      <t>スイジュン</t>
    </rPh>
    <rPh sb="46" eb="48">
      <t>コベツ</t>
    </rPh>
    <rPh sb="48" eb="52">
      <t>シセツケイカク</t>
    </rPh>
    <rPh sb="53" eb="63">
      <t>コウキョウシセツソウゴウカンリケイカク</t>
    </rPh>
    <rPh sb="64" eb="65">
      <t>モト</t>
    </rPh>
    <rPh sb="68" eb="73">
      <t>コウキョウシセツトウ</t>
    </rPh>
    <rPh sb="74" eb="78">
      <t>イジカンリ</t>
    </rPh>
    <rPh sb="79" eb="81">
      <t>テキセツ</t>
    </rPh>
    <rPh sb="82" eb="84">
      <t>ジッシ</t>
    </rPh>
    <rPh sb="88" eb="89">
      <t>ツト</t>
    </rPh>
    <phoneticPr fontId="5"/>
  </si>
  <si>
    <t>　将来負担比率は算定されていないが、実質公債費比率は上昇傾向にあり、近年の起債により今後も増加する見込みである。現在は類似団体より低い水準にあるが、今後も償還額が増加見込みであり実質公債費比率の上昇も見込まれるため、財政負担の軽減に主眼を置いた投資的事業の抑制が急務である。</t>
    <rPh sb="1" eb="7">
      <t>ショウライフタンヒリツ</t>
    </rPh>
    <rPh sb="8" eb="10">
      <t>サンテイ</t>
    </rPh>
    <rPh sb="18" eb="23">
      <t>ジッシツコウサイヒ</t>
    </rPh>
    <rPh sb="23" eb="25">
      <t>ヒリツ</t>
    </rPh>
    <rPh sb="26" eb="30">
      <t>ジョウショウケイコウ</t>
    </rPh>
    <rPh sb="34" eb="36">
      <t>キンネン</t>
    </rPh>
    <rPh sb="37" eb="39">
      <t>キサイ</t>
    </rPh>
    <rPh sb="42" eb="44">
      <t>コンゴ</t>
    </rPh>
    <rPh sb="45" eb="47">
      <t>ゾウカ</t>
    </rPh>
    <rPh sb="49" eb="51">
      <t>ミコ</t>
    </rPh>
    <rPh sb="56" eb="58">
      <t>ゲンザイ</t>
    </rPh>
    <rPh sb="59" eb="63">
      <t>ルイジダンタイ</t>
    </rPh>
    <rPh sb="65" eb="66">
      <t>ヒク</t>
    </rPh>
    <rPh sb="67" eb="69">
      <t>スイジュン</t>
    </rPh>
    <rPh sb="74" eb="76">
      <t>コンゴ</t>
    </rPh>
    <rPh sb="77" eb="80">
      <t>ショウカンガク</t>
    </rPh>
    <rPh sb="81" eb="83">
      <t>ゾウカ</t>
    </rPh>
    <rPh sb="83" eb="85">
      <t>ミコ</t>
    </rPh>
    <rPh sb="89" eb="96">
      <t>ジッシツコウサイヒヒリツ</t>
    </rPh>
    <rPh sb="97" eb="99">
      <t>ジョウショウ</t>
    </rPh>
    <rPh sb="100" eb="102">
      <t>ミコ</t>
    </rPh>
    <rPh sb="108" eb="112">
      <t>ザイセイフタン</t>
    </rPh>
    <rPh sb="113" eb="115">
      <t>ケイゲン</t>
    </rPh>
    <rPh sb="116" eb="118">
      <t>シュガン</t>
    </rPh>
    <rPh sb="119" eb="120">
      <t>オ</t>
    </rPh>
    <rPh sb="122" eb="127">
      <t>トウシテキジギョウ</t>
    </rPh>
    <rPh sb="128" eb="130">
      <t>ヨクセイ</t>
    </rPh>
    <rPh sb="131" eb="133">
      <t>キュウム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</si>
</sst>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362690</c:v>
                </c:pt>
              </c:numCache>
            </c:numRef>
          </c:val>
          <c:smooth val="0"/>
          <c:extLst>
            <c:ext xmlns:c16="http://schemas.microsoft.com/office/drawing/2014/chart" uri="{C3380CC4-5D6E-409C-BE32-E72D297353CC}">
              <c16:uniqueId val="{00000000-FA08-4DCC-B159-6F0F9CBB325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515959</c:v>
                </c:pt>
                <c:pt idx="1">
                  <c:v>320758</c:v>
                </c:pt>
                <c:pt idx="2">
                  <c:v>599213</c:v>
                </c:pt>
                <c:pt idx="3">
                  <c:v>470789</c:v>
                </c:pt>
                <c:pt idx="4">
                  <c:v>279824</c:v>
                </c:pt>
              </c:numCache>
            </c:numRef>
          </c:val>
          <c:smooth val="0"/>
          <c:extLst>
            <c:ext xmlns:c16="http://schemas.microsoft.com/office/drawing/2014/chart" uri="{C3380CC4-5D6E-409C-BE32-E72D297353CC}">
              <c16:uniqueId val="{00000001-FA08-4DCC-B159-6F0F9CBB325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24.29</c:v>
                </c:pt>
                <c:pt idx="1">
                  <c:v>16.100000000000001</c:v>
                </c:pt>
                <c:pt idx="2">
                  <c:v>15.21</c:v>
                </c:pt>
                <c:pt idx="3">
                  <c:v>13.15</c:v>
                </c:pt>
                <c:pt idx="4">
                  <c:v>10.99</c:v>
                </c:pt>
              </c:numCache>
            </c:numRef>
          </c:val>
          <c:extLst>
            <c:ext xmlns:c16="http://schemas.microsoft.com/office/drawing/2014/chart" uri="{C3380CC4-5D6E-409C-BE32-E72D297353CC}">
              <c16:uniqueId val="{00000000-64E5-423A-BD68-86178038BED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65.64</c:v>
                </c:pt>
                <c:pt idx="1">
                  <c:v>73.37</c:v>
                </c:pt>
                <c:pt idx="2">
                  <c:v>62.09</c:v>
                </c:pt>
                <c:pt idx="3">
                  <c:v>54.87</c:v>
                </c:pt>
                <c:pt idx="4">
                  <c:v>55.37</c:v>
                </c:pt>
              </c:numCache>
            </c:numRef>
          </c:val>
          <c:extLst>
            <c:ext xmlns:c16="http://schemas.microsoft.com/office/drawing/2014/chart" uri="{C3380CC4-5D6E-409C-BE32-E72D297353CC}">
              <c16:uniqueId val="{00000001-64E5-423A-BD68-86178038BED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-4.4000000000000004</c:v>
                </c:pt>
                <c:pt idx="1">
                  <c:v>-0.7</c:v>
                </c:pt>
                <c:pt idx="2">
                  <c:v>-9.6999999999999993</c:v>
                </c:pt>
                <c:pt idx="3">
                  <c:v>-5.44</c:v>
                </c:pt>
                <c:pt idx="4">
                  <c:v>5.05</c:v>
                </c:pt>
              </c:numCache>
            </c:numRef>
          </c:val>
          <c:smooth val="0"/>
          <c:extLst>
            <c:ext xmlns:c16="http://schemas.microsoft.com/office/drawing/2014/chart" uri="{C3380CC4-5D6E-409C-BE32-E72D297353CC}">
              <c16:uniqueId val="{00000002-64E5-423A-BD68-86178038BED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495-4B3B-B751-FD426BFBA4C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95-4B3B-B751-FD426BFBA4CA}"/>
            </c:ext>
          </c:extLst>
        </c:ser>
        <c:ser>
          <c:idx val="2"/>
          <c:order val="2"/>
          <c:tx>
            <c:strRef>
              <c:f>データシート!$A$29</c:f>
              <c:strCache>
                <c:ptCount val="1"/>
                <c:pt idx="0">
                  <c:v>三島町後期高齢者医療特別会計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0.03</c:v>
                </c:pt>
                <c:pt idx="2">
                  <c:v>#N/A</c:v>
                </c:pt>
                <c:pt idx="3">
                  <c:v>0.03</c:v>
                </c:pt>
                <c:pt idx="4">
                  <c:v>#N/A</c:v>
                </c:pt>
                <c:pt idx="5">
                  <c:v>0.06</c:v>
                </c:pt>
                <c:pt idx="6">
                  <c:v>#N/A</c:v>
                </c:pt>
                <c:pt idx="7">
                  <c:v>0.02</c:v>
                </c:pt>
                <c:pt idx="8">
                  <c:v>#N/A</c:v>
                </c:pt>
                <c:pt idx="9">
                  <c:v>0.01</c:v>
                </c:pt>
              </c:numCache>
            </c:numRef>
          </c:val>
          <c:extLst>
            <c:ext xmlns:c16="http://schemas.microsoft.com/office/drawing/2014/chart" uri="{C3380CC4-5D6E-409C-BE32-E72D297353CC}">
              <c16:uniqueId val="{00000002-6495-4B3B-B751-FD426BFBA4CA}"/>
            </c:ext>
          </c:extLst>
        </c:ser>
        <c:ser>
          <c:idx val="3"/>
          <c:order val="3"/>
          <c:tx>
            <c:strRef>
              <c:f>データシート!$A$30</c:f>
              <c:strCache>
                <c:ptCount val="1"/>
                <c:pt idx="0">
                  <c:v>三島町戸別合併処理浄化槽事業特別会計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0.23</c:v>
                </c:pt>
                <c:pt idx="2">
                  <c:v>#N/A</c:v>
                </c:pt>
                <c:pt idx="3">
                  <c:v>0.01</c:v>
                </c:pt>
                <c:pt idx="4">
                  <c:v>#N/A</c:v>
                </c:pt>
                <c:pt idx="5">
                  <c:v>0.1</c:v>
                </c:pt>
                <c:pt idx="6">
                  <c:v>#N/A</c:v>
                </c:pt>
                <c:pt idx="7">
                  <c:v>0.09</c:v>
                </c:pt>
                <c:pt idx="8">
                  <c:v>#N/A</c:v>
                </c:pt>
                <c:pt idx="9">
                  <c:v>0.03</c:v>
                </c:pt>
              </c:numCache>
            </c:numRef>
          </c:val>
          <c:extLst>
            <c:ext xmlns:c16="http://schemas.microsoft.com/office/drawing/2014/chart" uri="{C3380CC4-5D6E-409C-BE32-E72D297353CC}">
              <c16:uniqueId val="{00000003-6495-4B3B-B751-FD426BFBA4CA}"/>
            </c:ext>
          </c:extLst>
        </c:ser>
        <c:ser>
          <c:idx val="4"/>
          <c:order val="4"/>
          <c:tx>
            <c:strRef>
              <c:f>データシート!$A$31</c:f>
              <c:strCache>
                <c:ptCount val="1"/>
                <c:pt idx="0">
                  <c:v>三島町農業集落排水事業特別会計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0.13</c:v>
                </c:pt>
                <c:pt idx="2">
                  <c:v>#N/A</c:v>
                </c:pt>
                <c:pt idx="3">
                  <c:v>0.14000000000000001</c:v>
                </c:pt>
                <c:pt idx="4">
                  <c:v>#N/A</c:v>
                </c:pt>
                <c:pt idx="5">
                  <c:v>0.11</c:v>
                </c:pt>
                <c:pt idx="6">
                  <c:v>#N/A</c:v>
                </c:pt>
                <c:pt idx="7">
                  <c:v>0.14000000000000001</c:v>
                </c:pt>
                <c:pt idx="8">
                  <c:v>#N/A</c:v>
                </c:pt>
                <c:pt idx="9">
                  <c:v>0.04</c:v>
                </c:pt>
              </c:numCache>
            </c:numRef>
          </c:val>
          <c:extLst>
            <c:ext xmlns:c16="http://schemas.microsoft.com/office/drawing/2014/chart" uri="{C3380CC4-5D6E-409C-BE32-E72D297353CC}">
              <c16:uniqueId val="{00000004-6495-4B3B-B751-FD426BFBA4CA}"/>
            </c:ext>
          </c:extLst>
        </c:ser>
        <c:ser>
          <c:idx val="5"/>
          <c:order val="5"/>
          <c:tx>
            <c:strRef>
              <c:f>データシート!$A$32</c:f>
              <c:strCache>
                <c:ptCount val="1"/>
                <c:pt idx="0">
                  <c:v>三島町簡易水道事業特別会計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0.32</c:v>
                </c:pt>
                <c:pt idx="2">
                  <c:v>#N/A</c:v>
                </c:pt>
                <c:pt idx="3">
                  <c:v>1.21</c:v>
                </c:pt>
                <c:pt idx="4">
                  <c:v>#N/A</c:v>
                </c:pt>
                <c:pt idx="5">
                  <c:v>0.42</c:v>
                </c:pt>
                <c:pt idx="6">
                  <c:v>#N/A</c:v>
                </c:pt>
                <c:pt idx="7">
                  <c:v>0.56000000000000005</c:v>
                </c:pt>
                <c:pt idx="8">
                  <c:v>#N/A</c:v>
                </c:pt>
                <c:pt idx="9">
                  <c:v>7.0000000000000007E-2</c:v>
                </c:pt>
              </c:numCache>
            </c:numRef>
          </c:val>
          <c:extLst>
            <c:ext xmlns:c16="http://schemas.microsoft.com/office/drawing/2014/chart" uri="{C3380CC4-5D6E-409C-BE32-E72D297353CC}">
              <c16:uniqueId val="{00000005-6495-4B3B-B751-FD426BFBA4CA}"/>
            </c:ext>
          </c:extLst>
        </c:ser>
        <c:ser>
          <c:idx val="6"/>
          <c:order val="6"/>
          <c:tx>
            <c:strRef>
              <c:f>データシート!$A$33</c:f>
              <c:strCache>
                <c:ptCount val="1"/>
                <c:pt idx="0">
                  <c:v>三島町路線バス事業特別会計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0.17</c:v>
                </c:pt>
                <c:pt idx="2">
                  <c:v>#N/A</c:v>
                </c:pt>
                <c:pt idx="3">
                  <c:v>0.12</c:v>
                </c:pt>
                <c:pt idx="4">
                  <c:v>#N/A</c:v>
                </c:pt>
                <c:pt idx="5">
                  <c:v>0.21</c:v>
                </c:pt>
                <c:pt idx="6">
                  <c:v>#N/A</c:v>
                </c:pt>
                <c:pt idx="7">
                  <c:v>0.11</c:v>
                </c:pt>
                <c:pt idx="8">
                  <c:v>#N/A</c:v>
                </c:pt>
                <c:pt idx="9">
                  <c:v>0.28999999999999998</c:v>
                </c:pt>
              </c:numCache>
            </c:numRef>
          </c:val>
          <c:extLst>
            <c:ext xmlns:c16="http://schemas.microsoft.com/office/drawing/2014/chart" uri="{C3380CC4-5D6E-409C-BE32-E72D297353CC}">
              <c16:uniqueId val="{00000006-6495-4B3B-B751-FD426BFBA4CA}"/>
            </c:ext>
          </c:extLst>
        </c:ser>
        <c:ser>
          <c:idx val="7"/>
          <c:order val="7"/>
          <c:tx>
            <c:strRef>
              <c:f>データシート!$A$34</c:f>
              <c:strCache>
                <c:ptCount val="1"/>
                <c:pt idx="0">
                  <c:v>三島町国民健康保険特別会計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0.56000000000000005</c:v>
                </c:pt>
                <c:pt idx="2">
                  <c:v>#N/A</c:v>
                </c:pt>
                <c:pt idx="3">
                  <c:v>0.36</c:v>
                </c:pt>
                <c:pt idx="4">
                  <c:v>#N/A</c:v>
                </c:pt>
                <c:pt idx="5">
                  <c:v>0.82</c:v>
                </c:pt>
                <c:pt idx="6">
                  <c:v>#N/A</c:v>
                </c:pt>
                <c:pt idx="7">
                  <c:v>0.42</c:v>
                </c:pt>
                <c:pt idx="8">
                  <c:v>#N/A</c:v>
                </c:pt>
                <c:pt idx="9">
                  <c:v>0.44</c:v>
                </c:pt>
              </c:numCache>
            </c:numRef>
          </c:val>
          <c:extLst>
            <c:ext xmlns:c16="http://schemas.microsoft.com/office/drawing/2014/chart" uri="{C3380CC4-5D6E-409C-BE32-E72D297353CC}">
              <c16:uniqueId val="{00000007-6495-4B3B-B751-FD426BFBA4CA}"/>
            </c:ext>
          </c:extLst>
        </c:ser>
        <c:ser>
          <c:idx val="8"/>
          <c:order val="8"/>
          <c:tx>
            <c:strRef>
              <c:f>データシート!$A$35</c:f>
              <c:strCache>
                <c:ptCount val="1"/>
                <c:pt idx="0">
                  <c:v>三島町介護保険特別会計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1.29</c:v>
                </c:pt>
                <c:pt idx="2">
                  <c:v>#N/A</c:v>
                </c:pt>
                <c:pt idx="3">
                  <c:v>1.72</c:v>
                </c:pt>
                <c:pt idx="4">
                  <c:v>#N/A</c:v>
                </c:pt>
                <c:pt idx="5">
                  <c:v>2.2200000000000002</c:v>
                </c:pt>
                <c:pt idx="6">
                  <c:v>#N/A</c:v>
                </c:pt>
                <c:pt idx="7">
                  <c:v>2</c:v>
                </c:pt>
                <c:pt idx="8">
                  <c:v>#N/A</c:v>
                </c:pt>
                <c:pt idx="9">
                  <c:v>2.1800000000000002</c:v>
                </c:pt>
              </c:numCache>
            </c:numRef>
          </c:val>
          <c:extLst>
            <c:ext xmlns:c16="http://schemas.microsoft.com/office/drawing/2014/chart" uri="{C3380CC4-5D6E-409C-BE32-E72D297353CC}">
              <c16:uniqueId val="{00000008-6495-4B3B-B751-FD426BFBA4C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24.11</c:v>
                </c:pt>
                <c:pt idx="2">
                  <c:v>#N/A</c:v>
                </c:pt>
                <c:pt idx="3">
                  <c:v>16.09</c:v>
                </c:pt>
                <c:pt idx="4">
                  <c:v>#N/A</c:v>
                </c:pt>
                <c:pt idx="5">
                  <c:v>15.2</c:v>
                </c:pt>
                <c:pt idx="6">
                  <c:v>#N/A</c:v>
                </c:pt>
                <c:pt idx="7">
                  <c:v>13.14</c:v>
                </c:pt>
                <c:pt idx="8">
                  <c:v>#N/A</c:v>
                </c:pt>
                <c:pt idx="9">
                  <c:v>10.99</c:v>
                </c:pt>
              </c:numCache>
            </c:numRef>
          </c:val>
          <c:extLst>
            <c:ext xmlns:c16="http://schemas.microsoft.com/office/drawing/2014/chart" uri="{C3380CC4-5D6E-409C-BE32-E72D297353CC}">
              <c16:uniqueId val="{00000009-6495-4B3B-B751-FD426BFBA4C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195</c:v>
                </c:pt>
                <c:pt idx="5">
                  <c:v>203</c:v>
                </c:pt>
                <c:pt idx="8">
                  <c:v>227</c:v>
                </c:pt>
                <c:pt idx="11">
                  <c:v>219</c:v>
                </c:pt>
                <c:pt idx="14">
                  <c:v>249</c:v>
                </c:pt>
              </c:numCache>
            </c:numRef>
          </c:val>
          <c:extLst>
            <c:ext xmlns:c16="http://schemas.microsoft.com/office/drawing/2014/chart" uri="{C3380CC4-5D6E-409C-BE32-E72D297353CC}">
              <c16:uniqueId val="{00000000-DA3C-4098-B9C1-83C92337263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A3C-4098-B9C1-83C92337263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A3C-4098-B9C1-83C92337263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c:v>
                </c:pt>
                <c:pt idx="3">
                  <c:v>4</c:v>
                </c:pt>
                <c:pt idx="6">
                  <c:v>4</c:v>
                </c:pt>
                <c:pt idx="9">
                  <c:v>4</c:v>
                </c:pt>
                <c:pt idx="12">
                  <c:v>6</c:v>
                </c:pt>
              </c:numCache>
            </c:numRef>
          </c:val>
          <c:extLst>
            <c:ext xmlns:c16="http://schemas.microsoft.com/office/drawing/2014/chart" uri="{C3380CC4-5D6E-409C-BE32-E72D297353CC}">
              <c16:uniqueId val="{00000003-DA3C-4098-B9C1-83C92337263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59</c:v>
                </c:pt>
                <c:pt idx="3">
                  <c:v>49</c:v>
                </c:pt>
                <c:pt idx="6">
                  <c:v>44</c:v>
                </c:pt>
                <c:pt idx="9">
                  <c:v>49</c:v>
                </c:pt>
                <c:pt idx="12">
                  <c:v>62</c:v>
                </c:pt>
              </c:numCache>
            </c:numRef>
          </c:val>
          <c:extLst>
            <c:ext xmlns:c16="http://schemas.microsoft.com/office/drawing/2014/chart" uri="{C3380CC4-5D6E-409C-BE32-E72D297353CC}">
              <c16:uniqueId val="{00000004-DA3C-4098-B9C1-83C92337263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3C-4098-B9C1-83C92337263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A3C-4098-B9C1-83C92337263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172</c:v>
                </c:pt>
                <c:pt idx="3">
                  <c:v>191</c:v>
                </c:pt>
                <c:pt idx="6">
                  <c:v>228</c:v>
                </c:pt>
                <c:pt idx="9">
                  <c:v>233</c:v>
                </c:pt>
                <c:pt idx="12">
                  <c:v>280</c:v>
                </c:pt>
              </c:numCache>
            </c:numRef>
          </c:val>
          <c:extLst>
            <c:ext xmlns:c16="http://schemas.microsoft.com/office/drawing/2014/chart" uri="{C3380CC4-5D6E-409C-BE32-E72D297353CC}">
              <c16:uniqueId val="{00000007-DA3C-4098-B9C1-83C92337263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40</c:v>
                </c:pt>
                <c:pt idx="2">
                  <c:v>#N/A</c:v>
                </c:pt>
                <c:pt idx="3">
                  <c:v>#N/A</c:v>
                </c:pt>
                <c:pt idx="4">
                  <c:v>41</c:v>
                </c:pt>
                <c:pt idx="5">
                  <c:v>#N/A</c:v>
                </c:pt>
                <c:pt idx="6">
                  <c:v>#N/A</c:v>
                </c:pt>
                <c:pt idx="7">
                  <c:v>49</c:v>
                </c:pt>
                <c:pt idx="8">
                  <c:v>#N/A</c:v>
                </c:pt>
                <c:pt idx="9">
                  <c:v>#N/A</c:v>
                </c:pt>
                <c:pt idx="10">
                  <c:v>67</c:v>
                </c:pt>
                <c:pt idx="11">
                  <c:v>#N/A</c:v>
                </c:pt>
                <c:pt idx="12">
                  <c:v>#N/A</c:v>
                </c:pt>
                <c:pt idx="13">
                  <c:v>99</c:v>
                </c:pt>
                <c:pt idx="14">
                  <c:v>#N/A</c:v>
                </c:pt>
              </c:numCache>
            </c:numRef>
          </c:val>
          <c:smooth val="0"/>
          <c:extLst>
            <c:ext xmlns:c16="http://schemas.microsoft.com/office/drawing/2014/chart" uri="{C3380CC4-5D6E-409C-BE32-E72D297353CC}">
              <c16:uniqueId val="{00000008-DA3C-4098-B9C1-83C92337263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2629</c:v>
                </c:pt>
                <c:pt idx="5">
                  <c:v>2834</c:v>
                </c:pt>
                <c:pt idx="8">
                  <c:v>3116</c:v>
                </c:pt>
                <c:pt idx="11">
                  <c:v>3237</c:v>
                </c:pt>
                <c:pt idx="14">
                  <c:v>3151</c:v>
                </c:pt>
              </c:numCache>
            </c:numRef>
          </c:val>
          <c:extLst>
            <c:ext xmlns:c16="http://schemas.microsoft.com/office/drawing/2014/chart" uri="{C3380CC4-5D6E-409C-BE32-E72D297353CC}">
              <c16:uniqueId val="{00000000-37F3-4ED9-A9F2-C433C8F7250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15</c:v>
                </c:pt>
                <c:pt idx="5">
                  <c:v>11</c:v>
                </c:pt>
                <c:pt idx="8">
                  <c:v>7</c:v>
                </c:pt>
                <c:pt idx="11">
                  <c:v>5</c:v>
                </c:pt>
                <c:pt idx="14">
                  <c:v>3</c:v>
                </c:pt>
              </c:numCache>
            </c:numRef>
          </c:val>
          <c:extLst>
            <c:ext xmlns:c16="http://schemas.microsoft.com/office/drawing/2014/chart" uri="{C3380CC4-5D6E-409C-BE32-E72D297353CC}">
              <c16:uniqueId val="{00000001-37F3-4ED9-A9F2-C433C8F7250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1696</c:v>
                </c:pt>
                <c:pt idx="5">
                  <c:v>1828</c:v>
                </c:pt>
                <c:pt idx="8">
                  <c:v>1757</c:v>
                </c:pt>
                <c:pt idx="11">
                  <c:v>1681</c:v>
                </c:pt>
                <c:pt idx="14">
                  <c:v>1722</c:v>
                </c:pt>
              </c:numCache>
            </c:numRef>
          </c:val>
          <c:extLst>
            <c:ext xmlns:c16="http://schemas.microsoft.com/office/drawing/2014/chart" uri="{C3380CC4-5D6E-409C-BE32-E72D297353CC}">
              <c16:uniqueId val="{00000002-37F3-4ED9-A9F2-C433C8F7250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F3-4ED9-A9F2-C433C8F7250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F3-4ED9-A9F2-C433C8F7250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F3-4ED9-A9F2-C433C8F7250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261</c:v>
                </c:pt>
                <c:pt idx="3">
                  <c:v>155</c:v>
                </c:pt>
                <c:pt idx="6">
                  <c:v>207</c:v>
                </c:pt>
                <c:pt idx="9">
                  <c:v>173</c:v>
                </c:pt>
                <c:pt idx="12">
                  <c:v>184</c:v>
                </c:pt>
              </c:numCache>
            </c:numRef>
          </c:val>
          <c:extLst>
            <c:ext xmlns:c16="http://schemas.microsoft.com/office/drawing/2014/chart" uri="{C3380CC4-5D6E-409C-BE32-E72D297353CC}">
              <c16:uniqueId val="{00000006-37F3-4ED9-A9F2-C433C8F7250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c:v>
                </c:pt>
                <c:pt idx="3">
                  <c:v>4</c:v>
                </c:pt>
                <c:pt idx="6">
                  <c:v>4</c:v>
                </c:pt>
                <c:pt idx="9">
                  <c:v>4</c:v>
                </c:pt>
                <c:pt idx="12">
                  <c:v>6</c:v>
                </c:pt>
              </c:numCache>
            </c:numRef>
          </c:val>
          <c:extLst>
            <c:ext xmlns:c16="http://schemas.microsoft.com/office/drawing/2014/chart" uri="{C3380CC4-5D6E-409C-BE32-E72D297353CC}">
              <c16:uniqueId val="{00000007-37F3-4ED9-A9F2-C433C8F7250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631</c:v>
                </c:pt>
                <c:pt idx="3">
                  <c:v>471</c:v>
                </c:pt>
                <c:pt idx="6">
                  <c:v>649</c:v>
                </c:pt>
                <c:pt idx="9">
                  <c:v>644</c:v>
                </c:pt>
                <c:pt idx="12">
                  <c:v>589</c:v>
                </c:pt>
              </c:numCache>
            </c:numRef>
          </c:val>
          <c:extLst>
            <c:ext xmlns:c16="http://schemas.microsoft.com/office/drawing/2014/chart" uri="{C3380CC4-5D6E-409C-BE32-E72D297353CC}">
              <c16:uniqueId val="{00000008-37F3-4ED9-A9F2-C433C8F7250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7F3-4ED9-A9F2-C433C8F7250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2778</c:v>
                </c:pt>
                <c:pt idx="3">
                  <c:v>3020</c:v>
                </c:pt>
                <c:pt idx="6">
                  <c:v>3544</c:v>
                </c:pt>
                <c:pt idx="9">
                  <c:v>3779</c:v>
                </c:pt>
                <c:pt idx="12">
                  <c:v>3778</c:v>
                </c:pt>
              </c:numCache>
            </c:numRef>
          </c:val>
          <c:extLst>
            <c:ext xmlns:c16="http://schemas.microsoft.com/office/drawing/2014/chart" uri="{C3380CC4-5D6E-409C-BE32-E72D297353CC}">
              <c16:uniqueId val="{0000000A-37F3-4ED9-A9F2-C433C8F7250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7F3-4ED9-A9F2-C433C8F7250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784</c:v>
                </c:pt>
                <c:pt idx="1">
                  <c:v>729</c:v>
                </c:pt>
                <c:pt idx="2">
                  <c:v>816</c:v>
                </c:pt>
              </c:numCache>
            </c:numRef>
          </c:val>
          <c:extLst>
            <c:ext xmlns:c16="http://schemas.microsoft.com/office/drawing/2014/chart" uri="{C3380CC4-5D6E-409C-BE32-E72D297353CC}">
              <c16:uniqueId val="{00000000-6D5B-4E1B-900A-4BDD659602F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359</c:v>
                </c:pt>
                <c:pt idx="1">
                  <c:v>359</c:v>
                </c:pt>
                <c:pt idx="2">
                  <c:v>445</c:v>
                </c:pt>
              </c:numCache>
            </c:numRef>
          </c:val>
          <c:extLst>
            <c:ext xmlns:c16="http://schemas.microsoft.com/office/drawing/2014/chart" uri="{C3380CC4-5D6E-409C-BE32-E72D297353CC}">
              <c16:uniqueId val="{00000001-6D5B-4E1B-900A-4BDD659602F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713</c:v>
                </c:pt>
                <c:pt idx="1">
                  <c:v>689</c:v>
                </c:pt>
                <c:pt idx="2">
                  <c:v>564</c:v>
                </c:pt>
              </c:numCache>
            </c:numRef>
          </c:val>
          <c:extLst>
            <c:ext xmlns:c16="http://schemas.microsoft.com/office/drawing/2014/chart" uri="{C3380CC4-5D6E-409C-BE32-E72D297353CC}">
              <c16:uniqueId val="{00000002-6D5B-4E1B-900A-4BDD659602F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{00EFC5AA-061B-4FC1-B67B-30DE4275C7BF}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C0A-47D0-A21C-555CC0D631F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{D26F7220-3234-4E4F-8779-84E07BE10350}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0A-47D0-A21C-555CC0D631F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{BC716CE4-FB5B-4C7E-9C6F-6968A193C003}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0A-47D0-A21C-555CC0D631F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{BED4C882-90B9-4CB4-B442-DDE1E7CF391B}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0A-47D0-A21C-555CC0D631F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{6C2FABBF-7DA2-4BFE-929F-6947A61991EE}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0A-47D0-A21C-555CC0D631F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{C3F1C163-EDEE-46DB-8AAA-20E08E7ADD1B}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C0A-47D0-A21C-555CC0D631F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{22B25025-1AC6-4143-8B8E-34AFD8C35D1E}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C0A-47D0-A21C-555CC0D631F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{C6FE0050-53C2-4932-B0EF-1D2E1F156C9C}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C0A-47D0-A21C-555CC0D631F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{54793B81-EEA1-4260-B831-6884F2C7D906}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C0A-47D0-A21C-555CC0D631F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66.5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C0A-47D0-A21C-555CC0D631F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{B4F9FE51-AE67-4912-9A42-E26382724420}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C0A-47D0-A21C-555CC0D631F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{528CC01F-F5DF-4FAA-955F-C951774DBDA6}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0A-47D0-A21C-555CC0D631F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{D53E6864-51A7-4BFF-85CE-392377AABD3B}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0A-47D0-A21C-555CC0D631F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{0A3BFD40-E19F-4DCC-B8D7-BAEC5F53CC57}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0A-47D0-A21C-555CC0D631F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{A0113BD2-C45F-4C3F-BB36-ED6B8FFABC1B}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0A-47D0-A21C-555CC0D631F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{303864A7-C5BD-414B-8119-2A53ABAC0CF9}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C0A-47D0-A21C-555CC0D631F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{C51B6E13-C4F7-4411-B8A2-001FE6DAE4FD}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C0A-47D0-A21C-555CC0D631F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{AB4F3A4A-9290-4EE6-8905-F5BB74A35EFF}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C0A-47D0-A21C-555CC0D631FD}"/>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{4BCE0206-4A6D-437A-B94A-E6886779C9FD}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C0A-47D0-A21C-555CC0D631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61</c:v>
                </c:pt>
              </c:numCache>
            </c:numRef>
          </c:xVal>
          <c:yVal>
            <c:numRef>
              <c:f>公会計指標分析・財政指標組合せ分析表!$BP$55:$DC$55</c:f>
              <c:numCache>
                <c:formatCode>#,##0.0;"▲ "#,##0.0</c:formatCode>
                <c:ptCount val="40"/>
                <c:pt idx="32">
                  <c:v>0</c:v>
                </c:pt>
              </c:numCache>
            </c:numRef>
          </c:yVal>
          <c:smooth val="0"/>
          <c:extLst>
            <c:ext xmlns:c16="http://schemas.microsoft.com/office/drawing/2014/chart" uri="{C3380CC4-5D6E-409C-BE32-E72D297353CC}">
              <c16:uniqueId val="{00000013-0C0A-47D0-A21C-555CC0D631FD}"/>
            </c:ext>
          </c:extLst>
        </c:ser>
        <c:dLbls>
          <c:showLegendKey val="0"/>
          <c:showVal val="1"/>
          <c:showCatName val="0"/>
          <c:showSerName val="0"/>
          <c:showPercent val="0"/>
          <c:showBubbleSize val="0"/>
        </c:dLbls>
        <c:axId val="46179840"/>
        <c:axId val="46181760"/>
      </c:scatterChart>
      <c:valAx>
        <c:axId val="46179840"/>
        <c:scaling>
          <c:orientation val="maxMin"/>
          <c:max val="73.2"/>
          <c:min val="48.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{9B16D9CA-7E1B-4F27-8F8C-601CC4625A14}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B81-4D21-820B-588466B401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{91369835-3F10-4627-AE34-FA6EAEAD9C79}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81-4D21-820B-588466B401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{78BB6117-938A-4D35-9A45-41418CEB6443}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81-4D21-820B-588466B401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{EE902D24-0E43-4DBD-96BE-AF12F74B1915}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81-4D21-820B-588466B401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{9AEBB93B-DF9F-43F1-8A55-AA481BC56340}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81-4D21-820B-588466B4016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{DD32FE67-5902-4FB9-8D96-66BD0F002A19}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B81-4D21-820B-588466B4016B}"/>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{81439F06-615D-454F-B6C0-729420979E4D}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B81-4D21-820B-588466B4016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{F2BF6B5D-A8DF-4A1A-B897-57740F41C8A0}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B81-4D21-820B-588466B4016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{A45C369F-64EB-43A7-8445-66815794207F}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B81-4D21-820B-588466B401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2.8</c:v>
                </c:pt>
                <c:pt idx="8">
                  <c:v>3.5</c:v>
                </c:pt>
                <c:pt idx="16">
                  <c:v>4.0999999999999996</c:v>
                </c:pt>
                <c:pt idx="24">
                  <c:v>4.8</c:v>
                </c:pt>
                <c:pt idx="32">
                  <c:v>6.2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B81-4D21-820B-588466B4016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{39CE491D-8A6A-47B1-B84D-763BEDACD51A}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B81-4D21-820B-588466B4016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{FC148375-663F-4478-BAA1-DCD0A6B92AD4}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81-4D21-820B-588466B401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{F4EF22EB-B647-4CF1-B69F-AC1E764C2DB6}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81-4D21-820B-588466B401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{4C1D70E5-21DE-4584-B049-F17762D8B34F}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81-4D21-820B-588466B401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{3BBD55F3-DC2B-4E48-9109-9152718431E9}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81-4D21-820B-588466B4016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{09E79B72-6D85-4E48-80E6-41083E6A1E28}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B81-4D21-820B-588466B4016B}"/>
                </c:ext>
              </c:extLst>
            </c:dLbl>
            <c:dLbl>
              <c:idx val="16"/>
              <c:layout>
                <c:manualLayout>
                  <c:x val="-4.4905057365901106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{5F5110A0-A89B-4926-80D7-70F921DE0AE8}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B81-4D21-820B-588466B4016B}"/>
                </c:ext>
              </c:extLst>
            </c:dLbl>
            <c:dLbl>
              <c:idx val="24"/>
              <c:layout>
                <c:manualLayout>
                  <c:x val="-1.8235628084249993E-2"/>
                  <c:y val="-8.133737286005204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{291113BA-CCA6-4520-BC73-ACEC344D921E}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B81-4D21-820B-588466B4016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{BEEBA1C4-378D-4152-A3C6-43A35046E10F}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B81-4D21-820B-588466B401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5.6</c:v>
                </c:pt>
                <c:pt idx="8">
                  <c:v>5.3</c:v>
                </c:pt>
                <c:pt idx="16">
                  <c:v>5.8</c:v>
                </c:pt>
                <c:pt idx="24">
                  <c:v>5.8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B81-4D21-820B-588466B4016B}"/>
            </c:ext>
          </c:extLst>
        </c:ser>
        <c:dLbls>
          <c:showLegendKey val="0"/>
          <c:showVal val="1"/>
          <c:showCatName val="0"/>
          <c:showSerName val="0"/>
          <c:showPercent val="0"/>
          <c:showBubbleSize val="0"/>
        </c:dLbls>
        <c:axId val="84219776"/>
        <c:axId val="84234240"/>
      </c:scatterChart>
      <c:valAx>
        <c:axId val="84219776"/>
        <c:scaling>
          <c:orientation val="maxMin"/>
          <c:max val="7"/>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4BAF1B2-1A8D-4994-AF3B-4D04DA179A11}"/>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50B6770C-C487-4FC2-9282-850E3E3D8D32}"/>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近年の多額の起債により元利償還金が増加傾向にある。令和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年度以降は償還額が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億円を超えて推移すると見込まれ、投資的事業の抑制が必要となってくる。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減債基金のうち、実質公債費比率の算定に用いる満期一括償還地方債の償還財源としての積立額はない。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将来負担比率は算定されていないが、地方債現在高は増加傾向にあり将来負担額を押し上げている。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福島県三島町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旧分校・旧集会所の解体や教員宿舎改修などにより公共施設整備基金は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百万円の取崩をおこなったが、財政調整金と減債基金の取崩を行わず積立てたことにより、基金全体としては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公債費が増加するため、繰越金から減債基金への積立、公債費の財源化を予定している。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財政調整基金のほか各目的基金の残高を考慮しながら、財源調整を図っていく。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公共施設整備基金：公共施設の建設・維持修繕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まちづくり基金：過疎債ソフト事業分の積立基金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福祉基金：高齢者の保健福祉の増進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公共施設整備基金は、旧分校・旧集会所の解体や教員宿舎改修工事などの財源として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まちづくり基金は、過疎対策に係る各種ソフト事業の財源として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百万円を取り崩し、過疎債ソフト事業分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福祉基金は、高齢者生活福祉センター管理や修繕などの財源として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公共施設整備基金は、公共施設の整備等の財源としていく。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まちづくり基金は、過疎対策に係るソフト事業の財源としていく。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取崩は行わず、繰越金による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今後は取崩が見込まれるため、財政規模に応じた残高を考慮しながら財政基盤の維持を図る。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取崩は行わず、繰越金による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公債費が増加していくため取崩による財源化を予定しており、併せて積立予算の確保を図っていく。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A4E0CF5-B78E-4BA3-A591-2EF16792C9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F48C661-3616-4D46-B326-0226DE5BB1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723C8009-CD64-4DCE-87AE-E0062E8AB5B5}"/>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072982F9-22F7-4215-B6ED-D8105BE3BB8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B50A4CDC-0E68-4BC3-8260-8B3FCD86DB92}"/>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1B156FF8-2EED-41C2-808B-448C59CB50E2}"/>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8FFC9968-195C-459F-BB76-5D225FFF151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21494E8C-1FCE-4A65-B466-01BDE1BF9581}"/>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7DF54959-9306-4BB6-A45E-B01D9612507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6BB803D5-A6CA-4E92-9050-82825323F38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DD76FD-D2C7-43AC-B64B-F24541FBCED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295333FB-903E-4A04-AD60-80F3DCC3D2B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191AAB3A-2C76-41AD-821F-2CFF587D534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AE20FE67-3446-430F-A5B2-D0C94164531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D02D1793-C6F8-47AA-BF3F-F865E941A97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C955402-6411-47BD-97EC-177EB129133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FEA23B3A-8F2F-4E70-B3D0-8818259C42F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707FF2FF-69A8-4C61-9ED0-8E8A940AA84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1,471
1,466
90.81
2,747,710
2,581,433
161,966
1,473,266
3,777,673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A907278-94FA-47EE-AC18-BF45CE0EC8C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B9E4A2F2-1451-4A6E-A605-2CD54531B16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C06930F0-D533-4A6E-A825-58C1697ACB0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EC388694-96E3-4E2D-B1BF-45583E0B555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B09F38B9-1876-4FA9-8CB8-5A8E69566F9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F5CC78A1-97A0-416E-A6EE-B888865930C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59005375-41EC-481E-BB7C-236300C1FB5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34F84953-1187-4669-88B2-77EC4CFB783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74C78AF6-8004-48B5-9641-33B334CC6BA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7AD5B211-2929-41F5-8C4C-CC19763BFF0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835FDFEA-05B4-4181-99F1-7AD690D7965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204E6110-AD72-4985-9787-B28743C195E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9D47B9BC-9FAB-401E-A4CD-5EF47103C34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BC1A3C20-C33D-4DC4-A0A3-BFB5A34D3D1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C4F3F712-E612-4248-8158-634895B52F5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2AC0FB5E-2EE3-4FB1-A782-771C671D1E0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2459F9E2-AB36-45B8-8A3C-932BAF154F6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7923958D-A797-431F-9324-A866F80BDFB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D9DDA421-176B-4FE1-ADB2-CB7228A807E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06D17FF5-87F3-4EB7-AB77-76196919B8E6}"/>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44E2D0B8-7719-41D9-8DAB-FC017D780A2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C72AFD48-7FC6-4C2C-9C09-A703F9F5E8A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57BCBDE-969B-4E9B-91D6-70AB5521513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6D738D6B-F08C-4080-8726-102E9EF0EB0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3DA8A6E3-9BCF-4E4A-ABDB-BB102918E67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CB0C65EA-F5CE-4E2C-BF38-C425DFC7A6D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55696-D235-4526-996A-31C53EE539F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F8BE8948-5E66-4B53-BAA8-002F3835D3B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D424989D-5665-4933-B260-DC578ED2E7A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F7A0F9FF-F622-447D-870F-832E6CEC145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AE9F69D0-CFAA-45D1-9686-EB27712C492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CF72915A-BD3C-4A3A-9597-A4D0DE41ECE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5406857D-95F1-4C05-8AA5-03C63E662F9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C0A43828-CE8D-4A14-AB75-45C39C95BCC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2361A7CC-8205-42C6-88F1-30013CDA64F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有形固定資産減価償却率は類似団体より高い水準にある。それぞれの公共施設等について個別施設計画を策定済みのため、当該計画に基づいた施設の維持管理を適切に進める必要がある。</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9A47D0B8-39FB-4E2B-88D2-4B2758F63E6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2BAC2071-289C-4161-BE35-6F1FCC69DF5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BB4C6686-DC80-432B-A1AF-FDC98A3BBC36}"/>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id="{85304141-BE8D-4C8E-A8D3-EC86EBD621D7}"/>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id="{7631A619-91D5-4362-B616-D12C579F959F}"/>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id="{C21B11A4-7EF1-456A-918C-F039FAC433E9}"/>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id="{AAAA428E-F18C-4811-B8A5-C942CC0E2005}"/>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id="{06E83EEB-8B71-41EB-B77E-014560205183}"/>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id="{80EDC26C-8A8E-4FD8-838A-B3EF77DCD00A}"/>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id="{804FB6A1-F200-4E19-991F-EC0D4B742172}"/>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id="{12F7203D-E074-4A40-879D-913C3508E61D}"/>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id="{E457BBD8-ADD3-436D-8C38-91C3025C2B29}"/>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id="{ED3C56EB-7382-4844-B671-2E8AF798ACA9}"/>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id="{7C62E977-666E-4EC6-88C6-4C0EC5ADBCBE}"/>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id="{EADD32AF-F266-4C74-BD51-B228CCD81734}"/>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C84339F8-54C7-4F36-9A9C-745B3C3578F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4F7D24C-BFB7-4CA1-874F-DE9B6984589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82AAADD3-CD98-487C-AF77-9C1913AEF03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3" name="直線コネクタ 72">
          <a:extLst>
            <a:ext uri="{FF2B5EF4-FFF2-40B4-BE49-F238E27FC236}">
              <a16:creationId xmlns:a16="http://schemas.microsoft.com/office/drawing/2014/main" id="{21F7B202-ACB5-42E6-811E-FF9AE69023C6}"/>
            </a:ext>
          </a:extLst>
        </xdr:cNvPr>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4" name="有形固定資産減価償却率最小値テキスト">
          <a:extLst>
            <a:ext uri="{FF2B5EF4-FFF2-40B4-BE49-F238E27FC236}">
              <a16:creationId xmlns:a16="http://schemas.microsoft.com/office/drawing/2014/main" id="{F7587232-BDBD-4D53-9032-99372512C86C}"/>
            </a:ext>
          </a:extLst>
        </xdr:cNvPr>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5" name="直線コネクタ 74">
          <a:extLst>
            <a:ext uri="{FF2B5EF4-FFF2-40B4-BE49-F238E27FC236}">
              <a16:creationId xmlns:a16="http://schemas.microsoft.com/office/drawing/2014/main" id="{B835B6D0-C7A4-4029-8175-291499759079}"/>
            </a:ext>
          </a:extLst>
        </xdr:cNvPr>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6" name="有形固定資産減価償却率最大値テキスト">
          <a:extLst>
            <a:ext uri="{FF2B5EF4-FFF2-40B4-BE49-F238E27FC236}">
              <a16:creationId xmlns:a16="http://schemas.microsoft.com/office/drawing/2014/main" id="{EC079430-6D26-4305-8EFE-3F8327CE04AB}"/>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7" name="直線コネクタ 76">
          <a:extLst>
            <a:ext uri="{FF2B5EF4-FFF2-40B4-BE49-F238E27FC236}">
              <a16:creationId xmlns:a16="http://schemas.microsoft.com/office/drawing/2014/main" id="{01544F8B-CD0C-4F81-B0D3-C58CC8A034F3}"/>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8" name="有形固定資産減価償却率平均値テキスト">
          <a:extLst>
            <a:ext uri="{FF2B5EF4-FFF2-40B4-BE49-F238E27FC236}">
              <a16:creationId xmlns:a16="http://schemas.microsoft.com/office/drawing/2014/main" id="{DA66D22B-9BDB-455E-93C1-AC840EFF28DB}"/>
            </a:ext>
          </a:extLst>
        </xdr:cNvPr>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9" name="フローチャート: 判断 78">
          <a:extLst>
            <a:ext uri="{FF2B5EF4-FFF2-40B4-BE49-F238E27FC236}">
              <a16:creationId xmlns:a16="http://schemas.microsoft.com/office/drawing/2014/main" id="{1646DA2D-FA4F-4474-BA58-9A9E7CAC30BB}"/>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151765</xdr:rowOff>
    </xdr:from>
    <xdr:to>
      <xdr:col>19</xdr:col>
      <xdr:colOff>187325</xdr:colOff>
      <xdr:row>30</xdr:row>
      <xdr:rowOff>81915</xdr:rowOff>
    </xdr:to>
    <xdr:sp macro="" textlink="">
      <xdr:nvSpPr>
        <xdr:cNvPr id="80" name="フローチャート: 判断 79">
          <a:extLst>
            <a:ext uri="{FF2B5EF4-FFF2-40B4-BE49-F238E27FC236}">
              <a16:creationId xmlns:a16="http://schemas.microsoft.com/office/drawing/2014/main" id="{F7E1E761-00E5-4A5A-B673-4A5F5F23E430}"/>
            </a:ext>
          </a:extLst>
        </xdr:cNvPr>
        <xdr:cNvSpPr/>
      </xdr:nvSpPr>
      <xdr:spPr>
        <a:xfrm>
          <a:off x="4000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8074</xdr:rowOff>
    </xdr:from>
    <xdr:to>
      <xdr:col>15</xdr:col>
      <xdr:colOff>187325</xdr:colOff>
      <xdr:row>30</xdr:row>
      <xdr:rowOff>109674</xdr:rowOff>
    </xdr:to>
    <xdr:sp macro="" textlink="">
      <xdr:nvSpPr>
        <xdr:cNvPr id="81" name="フローチャート: 判断 80">
          <a:extLst>
            <a:ext uri="{FF2B5EF4-FFF2-40B4-BE49-F238E27FC236}">
              <a16:creationId xmlns:a16="http://schemas.microsoft.com/office/drawing/2014/main" id="{6CB17BFE-D0F0-40A3-A9EF-287654236B41}"/>
            </a:ext>
          </a:extLst>
        </xdr:cNvPr>
        <xdr:cNvSpPr/>
      </xdr:nvSpPr>
      <xdr:spPr>
        <a:xfrm>
          <a:off x="32385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139428</xdr:rowOff>
    </xdr:from>
    <xdr:to>
      <xdr:col>11</xdr:col>
      <xdr:colOff>187325</xdr:colOff>
      <xdr:row>30</xdr:row>
      <xdr:rowOff>69578</xdr:rowOff>
    </xdr:to>
    <xdr:sp macro="" textlink="">
      <xdr:nvSpPr>
        <xdr:cNvPr id="82" name="フローチャート: 判断 81">
          <a:extLst>
            <a:ext uri="{FF2B5EF4-FFF2-40B4-BE49-F238E27FC236}">
              <a16:creationId xmlns:a16="http://schemas.microsoft.com/office/drawing/2014/main" id="{D47B9CC8-9A62-468B-8830-337948183093}"/>
            </a:ext>
          </a:extLst>
        </xdr:cNvPr>
        <xdr:cNvSpPr/>
      </xdr:nvSpPr>
      <xdr:spPr>
        <a:xfrm>
          <a:off x="2476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34562</xdr:rowOff>
    </xdr:from>
    <xdr:to>
      <xdr:col>7</xdr:col>
      <xdr:colOff>187325</xdr:colOff>
      <xdr:row>29</xdr:row>
      <xdr:rowOff>136162</xdr:rowOff>
    </xdr:to>
    <xdr:sp macro="" textlink="">
      <xdr:nvSpPr>
        <xdr:cNvPr id="83" name="フローチャート: 判断 82">
          <a:extLst>
            <a:ext uri="{FF2B5EF4-FFF2-40B4-BE49-F238E27FC236}">
              <a16:creationId xmlns:a16="http://schemas.microsoft.com/office/drawing/2014/main" id="{1A9E2834-4CA7-443A-9A82-1D553B3BFF1F}"/>
            </a:ext>
          </a:extLst>
        </xdr:cNvPr>
        <xdr:cNvSpPr/>
      </xdr:nvSpPr>
      <xdr:spPr>
        <a:xfrm>
          <a:off x="1714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EB55C386-17A8-4695-B808-BFCF70D4847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45BF6DE-BDDE-4346-9E18-A2E74466294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5C73E2E3-3E3E-479C-93AF-49BA1EA899E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94763C7C-EC42-4EAC-97F1-AC334D2AAEE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B69A31B4-34B7-4B22-88D8-94A04A8F837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112939</xdr:rowOff>
    </xdr:from>
    <xdr:to>
      <xdr:col>23</xdr:col>
      <xdr:colOff>136525</xdr:colOff>
      <xdr:row>31</xdr:row>
      <xdr:rowOff>43089</xdr:rowOff>
    </xdr:to>
    <xdr:sp macro="" textlink="">
      <xdr:nvSpPr>
        <xdr:cNvPr id="89" name="楕円 88">
          <a:extLst>
            <a:ext uri="{FF2B5EF4-FFF2-40B4-BE49-F238E27FC236}">
              <a16:creationId xmlns:a16="http://schemas.microsoft.com/office/drawing/2014/main" id="{7801A5A2-DB9E-4BFA-876B-2920F9AD505E}"/>
            </a:ext>
          </a:extLst>
        </xdr:cNvPr>
        <xdr:cNvSpPr/>
      </xdr:nvSpPr>
      <xdr:spPr>
        <a:xfrm>
          <a:off x="4711700" y="602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91366</xdr:rowOff>
    </xdr:from>
    <xdr:ext cx="405111" cy="259045"/>
    <xdr:sp macro="" textlink="">
      <xdr:nvSpPr>
        <xdr:cNvPr id="90" name="有形固定資産減価償却率該当値テキスト">
          <a:extLst>
            <a:ext uri="{FF2B5EF4-FFF2-40B4-BE49-F238E27FC236}">
              <a16:creationId xmlns:a16="http://schemas.microsoft.com/office/drawing/2014/main" id="{3845BD2C-3A01-4989-8749-7BA461817734}"/>
            </a:ext>
          </a:extLst>
        </xdr:cNvPr>
        <xdr:cNvSpPr txBox="1"/>
      </xdr:nvSpPr>
      <xdr:spPr>
        <a:xfrm>
          <a:off x="4813300" y="6006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98442</xdr:rowOff>
    </xdr:from>
    <xdr:ext cx="405111" cy="259045"/>
    <xdr:sp macro="" textlink="">
      <xdr:nvSpPr>
        <xdr:cNvPr id="91" name="n_1aveValue有形固定資産減価償却率">
          <a:extLst>
            <a:ext uri="{FF2B5EF4-FFF2-40B4-BE49-F238E27FC236}">
              <a16:creationId xmlns:a16="http://schemas.microsoft.com/office/drawing/2014/main" id="{579146DC-39CD-4E2F-B32B-9AEB99F9E4C2}"/>
            </a:ext>
          </a:extLst>
        </xdr:cNvPr>
        <xdr:cNvSpPr txBox="1"/>
      </xdr:nvSpPr>
      <xdr:spPr>
        <a:xfrm>
          <a:off x="38360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126201</xdr:rowOff>
    </xdr:from>
    <xdr:ext cx="405111" cy="259045"/>
    <xdr:sp macro="" textlink="">
      <xdr:nvSpPr>
        <xdr:cNvPr id="92" name="n_2aveValue有形固定資産減価償却率">
          <a:extLst>
            <a:ext uri="{FF2B5EF4-FFF2-40B4-BE49-F238E27FC236}">
              <a16:creationId xmlns:a16="http://schemas.microsoft.com/office/drawing/2014/main" id="{334CB587-146B-429F-91C1-00ECD074FFE3}"/>
            </a:ext>
          </a:extLst>
        </xdr:cNvPr>
        <xdr:cNvSpPr txBox="1"/>
      </xdr:nvSpPr>
      <xdr:spPr>
        <a:xfrm>
          <a:off x="3086744" y="5698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86105</xdr:rowOff>
    </xdr:from>
    <xdr:ext cx="405111" cy="259045"/>
    <xdr:sp macro="" textlink="">
      <xdr:nvSpPr>
        <xdr:cNvPr id="93" name="n_3aveValue有形固定資産減価償却率">
          <a:extLst>
            <a:ext uri="{FF2B5EF4-FFF2-40B4-BE49-F238E27FC236}">
              <a16:creationId xmlns:a16="http://schemas.microsoft.com/office/drawing/2014/main" id="{78D98C56-9DA4-4AFB-A6E8-590566767A43}"/>
            </a:ext>
          </a:extLst>
        </xdr:cNvPr>
        <xdr:cNvSpPr txBox="1"/>
      </xdr:nvSpPr>
      <xdr:spPr>
        <a:xfrm>
          <a:off x="2324744" y="5658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152689</xdr:rowOff>
    </xdr:from>
    <xdr:ext cx="405111" cy="259045"/>
    <xdr:sp macro="" textlink="">
      <xdr:nvSpPr>
        <xdr:cNvPr id="94" name="n_4aveValue有形固定資産減価償却率">
          <a:extLst>
            <a:ext uri="{FF2B5EF4-FFF2-40B4-BE49-F238E27FC236}">
              <a16:creationId xmlns:a16="http://schemas.microsoft.com/office/drawing/2014/main" id="{D6F7E56B-433A-4626-9406-5646B9BD4473}"/>
            </a:ext>
          </a:extLst>
        </xdr:cNvPr>
        <xdr:cNvSpPr txBox="1"/>
      </xdr:nvSpPr>
      <xdr:spPr>
        <a:xfrm>
          <a:off x="15627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3F605A10-B203-430C-88A6-1030DC9240B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F24D6AF2-0E19-44C5-B4BF-79503B57BC7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8AC6BC08-8220-4FAE-86E8-D951E943701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34D2A12A-5588-4E84-9CB1-9E0DC326F7F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8D5407A5-CA15-46D0-B49F-3D90AA80E3B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242B916E-6EAF-4C69-895C-62289114D4E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E08CBF32-2408-4E17-9751-D96EC70AC84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EA690D21-0318-4C7C-871A-79F15B274D1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E27CBA87-760E-4479-BC6A-5F7E548AE2E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F952A153-8959-4473-A4F4-471143BFB4B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543DBE11-7AE1-4B5D-97D4-BD2AE3DE27F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8C9BF179-0DF8-4F6E-85E8-5896D9046A2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33AC95EF-1400-4664-93AE-9D2BC2A76C3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と比較して非常に高い水準にあり、近年の大規模な投資的事業による起債の増加が主な要因である。今後も地方債償還額は増加見込であるため、財政規模の縮小や投資的事業の抑制が必要である。</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63BC5BFA-F1D5-4DF5-9951-5A6463915AE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E7E7004D-EE69-472E-9B81-7D03FDABDD8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id="{8B87EAEC-C0E3-489A-9B3C-CAB13008602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3257FF2C-F87B-456F-8BE6-7EA19BCBC1FB}"/>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a:extLst>
            <a:ext uri="{FF2B5EF4-FFF2-40B4-BE49-F238E27FC236}">
              <a16:creationId xmlns:a16="http://schemas.microsoft.com/office/drawing/2014/main" id="{DC629650-CEE4-4FCB-9686-02BB7CA0CAF4}"/>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B30798C3-9029-4C2F-8681-C0FF86C5AA75}"/>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id="{4BA2D9F5-FA0B-4D66-B29E-77DEEA2273F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26644BBB-327C-4AE9-89CB-4EB2B0ABE73B}"/>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id="{3527EC07-C836-4534-89C1-2D4F96E09D97}"/>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4BAB19EC-70F7-4356-8E8A-2527CE7D9F2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id="{B4E0364C-007B-4BFA-AE59-08B02A0E4CC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8B653631-3FC0-41A0-8BC8-B3495A0DA89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a:extLst>
            <a:ext uri="{FF2B5EF4-FFF2-40B4-BE49-F238E27FC236}">
              <a16:creationId xmlns:a16="http://schemas.microsoft.com/office/drawing/2014/main" id="{702F97A9-A24C-46DF-A391-E53ABD3A9167}"/>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70CA93C9-B2C9-4E4B-AF71-5BB0430CD2C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F4FFFCFE-0962-4250-8093-1377C1B66D1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23" name="直線コネクタ 122">
          <a:extLst>
            <a:ext uri="{FF2B5EF4-FFF2-40B4-BE49-F238E27FC236}">
              <a16:creationId xmlns:a16="http://schemas.microsoft.com/office/drawing/2014/main" id="{CB4D3E08-E692-47A3-ACAF-57C576F779E4}"/>
            </a:ext>
          </a:extLst>
        </xdr:cNvPr>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24" name="債務償還比率最小値テキスト">
          <a:extLst>
            <a:ext uri="{FF2B5EF4-FFF2-40B4-BE49-F238E27FC236}">
              <a16:creationId xmlns:a16="http://schemas.microsoft.com/office/drawing/2014/main" id="{D7DF505D-9BB9-4ED3-ABAF-4BC1FDC3983B}"/>
            </a:ext>
          </a:extLst>
        </xdr:cNvPr>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25" name="直線コネクタ 124">
          <a:extLst>
            <a:ext uri="{FF2B5EF4-FFF2-40B4-BE49-F238E27FC236}">
              <a16:creationId xmlns:a16="http://schemas.microsoft.com/office/drawing/2014/main" id="{DDC23D69-57C8-4073-9AC4-EDADE33F7843}"/>
            </a:ext>
          </a:extLst>
        </xdr:cNvPr>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a:extLst>
            <a:ext uri="{FF2B5EF4-FFF2-40B4-BE49-F238E27FC236}">
              <a16:creationId xmlns:a16="http://schemas.microsoft.com/office/drawing/2014/main" id="{BB7CCB53-33DD-4117-8A3A-203F8F63EBF5}"/>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a:extLst>
            <a:ext uri="{FF2B5EF4-FFF2-40B4-BE49-F238E27FC236}">
              <a16:creationId xmlns:a16="http://schemas.microsoft.com/office/drawing/2014/main" id="{C9645150-6F92-466E-BE5D-8D65D1C67842}"/>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132880</xdr:rowOff>
    </xdr:from>
    <xdr:ext cx="469744" cy="259045"/>
    <xdr:sp macro="" textlink="">
      <xdr:nvSpPr>
        <xdr:cNvPr id="128" name="債務償還比率平均値テキスト">
          <a:extLst>
            <a:ext uri="{FF2B5EF4-FFF2-40B4-BE49-F238E27FC236}">
              <a16:creationId xmlns:a16="http://schemas.microsoft.com/office/drawing/2014/main" id="{A01BEC55-CCD2-44FA-B96B-4AFDC1156746}"/>
            </a:ext>
          </a:extLst>
        </xdr:cNvPr>
        <xdr:cNvSpPr txBox="1"/>
      </xdr:nvSpPr>
      <xdr:spPr>
        <a:xfrm>
          <a:off x="14846300" y="5362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29" name="フローチャート: 判断 128">
          <a:extLst>
            <a:ext uri="{FF2B5EF4-FFF2-40B4-BE49-F238E27FC236}">
              <a16:creationId xmlns:a16="http://schemas.microsoft.com/office/drawing/2014/main" id="{516B649B-8A5F-49CF-ABB9-2DAC98A5531D}"/>
            </a:ext>
          </a:extLst>
        </xdr:cNvPr>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83746</xdr:rowOff>
    </xdr:from>
    <xdr:to>
      <xdr:col>72</xdr:col>
      <xdr:colOff>123825</xdr:colOff>
      <xdr:row>29</xdr:row>
      <xdr:rowOff>13896</xdr:rowOff>
    </xdr:to>
    <xdr:sp macro="" textlink="">
      <xdr:nvSpPr>
        <xdr:cNvPr id="130" name="フローチャート: 判断 129">
          <a:extLst>
            <a:ext uri="{FF2B5EF4-FFF2-40B4-BE49-F238E27FC236}">
              <a16:creationId xmlns:a16="http://schemas.microsoft.com/office/drawing/2014/main" id="{9B535B7B-1701-44D2-9106-1176298DFF8D}"/>
            </a:ext>
          </a:extLst>
        </xdr:cNvPr>
        <xdr:cNvSpPr/>
      </xdr:nvSpPr>
      <xdr:spPr>
        <a:xfrm>
          <a:off x="14033500" y="565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14129</xdr:rowOff>
    </xdr:from>
    <xdr:to>
      <xdr:col>68</xdr:col>
      <xdr:colOff>123825</xdr:colOff>
      <xdr:row>29</xdr:row>
      <xdr:rowOff>115729</xdr:rowOff>
    </xdr:to>
    <xdr:sp macro="" textlink="">
      <xdr:nvSpPr>
        <xdr:cNvPr id="131" name="フローチャート: 判断 130">
          <a:extLst>
            <a:ext uri="{FF2B5EF4-FFF2-40B4-BE49-F238E27FC236}">
              <a16:creationId xmlns:a16="http://schemas.microsoft.com/office/drawing/2014/main" id="{97317F35-06B8-4661-BDA0-A2F9DCFC07C5}"/>
            </a:ext>
          </a:extLst>
        </xdr:cNvPr>
        <xdr:cNvSpPr/>
      </xdr:nvSpPr>
      <xdr:spPr>
        <a:xfrm>
          <a:off x="13271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109654</xdr:rowOff>
    </xdr:from>
    <xdr:to>
      <xdr:col>64</xdr:col>
      <xdr:colOff>123825</xdr:colOff>
      <xdr:row>29</xdr:row>
      <xdr:rowOff>39804</xdr:rowOff>
    </xdr:to>
    <xdr:sp macro="" textlink="">
      <xdr:nvSpPr>
        <xdr:cNvPr id="132" name="フローチャート: 判断 131">
          <a:extLst>
            <a:ext uri="{FF2B5EF4-FFF2-40B4-BE49-F238E27FC236}">
              <a16:creationId xmlns:a16="http://schemas.microsoft.com/office/drawing/2014/main" id="{91A838EB-0C92-4E02-86B3-311751C0E224}"/>
            </a:ext>
          </a:extLst>
        </xdr:cNvPr>
        <xdr:cNvSpPr/>
      </xdr:nvSpPr>
      <xdr:spPr>
        <a:xfrm>
          <a:off x="12509500" y="568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144918</xdr:rowOff>
    </xdr:from>
    <xdr:to>
      <xdr:col>60</xdr:col>
      <xdr:colOff>123825</xdr:colOff>
      <xdr:row>29</xdr:row>
      <xdr:rowOff>75068</xdr:rowOff>
    </xdr:to>
    <xdr:sp macro="" textlink="">
      <xdr:nvSpPr>
        <xdr:cNvPr id="133" name="フローチャート: 判断 132">
          <a:extLst>
            <a:ext uri="{FF2B5EF4-FFF2-40B4-BE49-F238E27FC236}">
              <a16:creationId xmlns:a16="http://schemas.microsoft.com/office/drawing/2014/main" id="{C004F1EF-6E1E-44ED-8D9D-97646365CDB0}"/>
            </a:ext>
          </a:extLst>
        </xdr:cNvPr>
        <xdr:cNvSpPr/>
      </xdr:nvSpPr>
      <xdr:spPr>
        <a:xfrm>
          <a:off x="11747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1177553E-01C0-44E2-86ED-95BF5046F4E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F5432220-9473-4210-828B-3C09A01A509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EA93CF63-BD74-4CA9-BE0B-93B4B45AEA9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8BED00C6-899D-42A9-A1CF-7EBFC3F03F8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46DB8053-B349-49B8-9C79-0A687CECDFB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43487</xdr:rowOff>
    </xdr:from>
    <xdr:to>
      <xdr:col>76</xdr:col>
      <xdr:colOff>73025</xdr:colOff>
      <xdr:row>32</xdr:row>
      <xdr:rowOff>145087</xdr:rowOff>
    </xdr:to>
    <xdr:sp macro="" textlink="">
      <xdr:nvSpPr>
        <xdr:cNvPr id="139" name="楕円 138">
          <a:extLst>
            <a:ext uri="{FF2B5EF4-FFF2-40B4-BE49-F238E27FC236}">
              <a16:creationId xmlns:a16="http://schemas.microsoft.com/office/drawing/2014/main" id="{08F4E861-D815-471B-83E8-C6F51EBC382E}"/>
            </a:ext>
          </a:extLst>
        </xdr:cNvPr>
        <xdr:cNvSpPr/>
      </xdr:nvSpPr>
      <xdr:spPr>
        <a:xfrm>
          <a:off x="14744700" y="630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21914</xdr:rowOff>
    </xdr:from>
    <xdr:ext cx="469744" cy="259045"/>
    <xdr:sp macro="" textlink="">
      <xdr:nvSpPr>
        <xdr:cNvPr id="140" name="債務償還比率該当値テキスト">
          <a:extLst>
            <a:ext uri="{FF2B5EF4-FFF2-40B4-BE49-F238E27FC236}">
              <a16:creationId xmlns:a16="http://schemas.microsoft.com/office/drawing/2014/main" id="{41231EDD-D2A8-4227-87DB-EC72A03F0EB5}"/>
            </a:ext>
          </a:extLst>
        </xdr:cNvPr>
        <xdr:cNvSpPr txBox="1"/>
      </xdr:nvSpPr>
      <xdr:spPr>
        <a:xfrm>
          <a:off x="14846300" y="627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6974</xdr:rowOff>
    </xdr:from>
    <xdr:to>
      <xdr:col>72</xdr:col>
      <xdr:colOff>123825</xdr:colOff>
      <xdr:row>33</xdr:row>
      <xdr:rowOff>108575</xdr:rowOff>
    </xdr:to>
    <xdr:sp macro="" textlink="">
      <xdr:nvSpPr>
        <xdr:cNvPr id="141" name="楕円 140">
          <a:extLst>
            <a:ext uri="{FF2B5EF4-FFF2-40B4-BE49-F238E27FC236}">
              <a16:creationId xmlns:a16="http://schemas.microsoft.com/office/drawing/2014/main" id="{73D8EFE6-9B92-4D16-9CE6-D20ACAAE8F05}"/>
            </a:ext>
          </a:extLst>
        </xdr:cNvPr>
        <xdr:cNvSpPr/>
      </xdr:nvSpPr>
      <xdr:spPr>
        <a:xfrm>
          <a:off x="14033500" y="64363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94287</xdr:rowOff>
    </xdr:from>
    <xdr:to>
      <xdr:col>76</xdr:col>
      <xdr:colOff>22225</xdr:colOff>
      <xdr:row>33</xdr:row>
      <xdr:rowOff>57774</xdr:rowOff>
    </xdr:to>
    <xdr:cxnSp macro="">
      <xdr:nvCxnSpPr>
        <xdr:cNvPr id="142" name="直線コネクタ 141">
          <a:extLst>
            <a:ext uri="{FF2B5EF4-FFF2-40B4-BE49-F238E27FC236}">
              <a16:creationId xmlns:a16="http://schemas.microsoft.com/office/drawing/2014/main" id="{B784D85D-221D-4A5F-845A-F24037A62C2A}"/>
            </a:ext>
          </a:extLst>
        </xdr:cNvPr>
        <xdr:cNvCxnSpPr/>
      </xdr:nvCxnSpPr>
      <xdr:spPr>
        <a:xfrm flipV="1">
          <a:off x="14084300" y="6352212"/>
          <a:ext cx="711200" cy="13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31623</xdr:rowOff>
    </xdr:from>
    <xdr:to>
      <xdr:col>68</xdr:col>
      <xdr:colOff>123825</xdr:colOff>
      <xdr:row>33</xdr:row>
      <xdr:rowOff>133223</xdr:rowOff>
    </xdr:to>
    <xdr:sp macro="" textlink="">
      <xdr:nvSpPr>
        <xdr:cNvPr id="143" name="楕円 142">
          <a:extLst>
            <a:ext uri="{FF2B5EF4-FFF2-40B4-BE49-F238E27FC236}">
              <a16:creationId xmlns:a16="http://schemas.microsoft.com/office/drawing/2014/main" id="{160B3CC4-7CD0-4AEB-80DB-CCD95A8FD587}"/>
            </a:ext>
          </a:extLst>
        </xdr:cNvPr>
        <xdr:cNvSpPr/>
      </xdr:nvSpPr>
      <xdr:spPr>
        <a:xfrm>
          <a:off x="13271500" y="646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57774</xdr:rowOff>
    </xdr:from>
    <xdr:to>
      <xdr:col>72</xdr:col>
      <xdr:colOff>73025</xdr:colOff>
      <xdr:row>33</xdr:row>
      <xdr:rowOff>82423</xdr:rowOff>
    </xdr:to>
    <xdr:cxnSp macro="">
      <xdr:nvCxnSpPr>
        <xdr:cNvPr id="144" name="直線コネクタ 143">
          <a:extLst>
            <a:ext uri="{FF2B5EF4-FFF2-40B4-BE49-F238E27FC236}">
              <a16:creationId xmlns:a16="http://schemas.microsoft.com/office/drawing/2014/main" id="{E84BA9A7-F10E-4EA9-A62C-EF7E84F7EB04}"/>
            </a:ext>
          </a:extLst>
        </xdr:cNvPr>
        <xdr:cNvCxnSpPr/>
      </xdr:nvCxnSpPr>
      <xdr:spPr>
        <a:xfrm flipV="1">
          <a:off x="13322300" y="6487149"/>
          <a:ext cx="762000" cy="2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42407</xdr:rowOff>
    </xdr:from>
    <xdr:to>
      <xdr:col>64</xdr:col>
      <xdr:colOff>123825</xdr:colOff>
      <xdr:row>32</xdr:row>
      <xdr:rowOff>144007</xdr:rowOff>
    </xdr:to>
    <xdr:sp macro="" textlink="">
      <xdr:nvSpPr>
        <xdr:cNvPr id="145" name="楕円 144">
          <a:extLst>
            <a:ext uri="{FF2B5EF4-FFF2-40B4-BE49-F238E27FC236}">
              <a16:creationId xmlns:a16="http://schemas.microsoft.com/office/drawing/2014/main" id="{5D4C05E5-3CC7-438D-8C7C-890D6EFE5DD6}"/>
            </a:ext>
          </a:extLst>
        </xdr:cNvPr>
        <xdr:cNvSpPr/>
      </xdr:nvSpPr>
      <xdr:spPr>
        <a:xfrm>
          <a:off x="12509500" y="630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93207</xdr:rowOff>
    </xdr:from>
    <xdr:to>
      <xdr:col>68</xdr:col>
      <xdr:colOff>73025</xdr:colOff>
      <xdr:row>33</xdr:row>
      <xdr:rowOff>82423</xdr:rowOff>
    </xdr:to>
    <xdr:cxnSp macro="">
      <xdr:nvCxnSpPr>
        <xdr:cNvPr id="146" name="直線コネクタ 145">
          <a:extLst>
            <a:ext uri="{FF2B5EF4-FFF2-40B4-BE49-F238E27FC236}">
              <a16:creationId xmlns:a16="http://schemas.microsoft.com/office/drawing/2014/main" id="{D627B9A4-5B0F-43E5-81FD-7A0DCEA0930C}"/>
            </a:ext>
          </a:extLst>
        </xdr:cNvPr>
        <xdr:cNvCxnSpPr/>
      </xdr:nvCxnSpPr>
      <xdr:spPr>
        <a:xfrm>
          <a:off x="12560300" y="6351132"/>
          <a:ext cx="762000" cy="16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166539</xdr:rowOff>
    </xdr:from>
    <xdr:to>
      <xdr:col>60</xdr:col>
      <xdr:colOff>123825</xdr:colOff>
      <xdr:row>32</xdr:row>
      <xdr:rowOff>96689</xdr:rowOff>
    </xdr:to>
    <xdr:sp macro="" textlink="">
      <xdr:nvSpPr>
        <xdr:cNvPr id="147" name="楕円 146">
          <a:extLst>
            <a:ext uri="{FF2B5EF4-FFF2-40B4-BE49-F238E27FC236}">
              <a16:creationId xmlns:a16="http://schemas.microsoft.com/office/drawing/2014/main" id="{D85CDADA-8870-4F47-B645-40E3A2FC40A7}"/>
            </a:ext>
          </a:extLst>
        </xdr:cNvPr>
        <xdr:cNvSpPr/>
      </xdr:nvSpPr>
      <xdr:spPr>
        <a:xfrm>
          <a:off x="11747500" y="625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45889</xdr:rowOff>
    </xdr:from>
    <xdr:to>
      <xdr:col>64</xdr:col>
      <xdr:colOff>73025</xdr:colOff>
      <xdr:row>32</xdr:row>
      <xdr:rowOff>93207</xdr:rowOff>
    </xdr:to>
    <xdr:cxnSp macro="">
      <xdr:nvCxnSpPr>
        <xdr:cNvPr id="148" name="直線コネクタ 147">
          <a:extLst>
            <a:ext uri="{FF2B5EF4-FFF2-40B4-BE49-F238E27FC236}">
              <a16:creationId xmlns:a16="http://schemas.microsoft.com/office/drawing/2014/main" id="{46F360E8-8401-41AF-B91B-76BCCF3C065B}"/>
            </a:ext>
          </a:extLst>
        </xdr:cNvPr>
        <xdr:cNvCxnSpPr/>
      </xdr:nvCxnSpPr>
      <xdr:spPr>
        <a:xfrm>
          <a:off x="11798300" y="6303814"/>
          <a:ext cx="762000" cy="4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30423</xdr:rowOff>
    </xdr:from>
    <xdr:ext cx="469744" cy="259045"/>
    <xdr:sp macro="" textlink="">
      <xdr:nvSpPr>
        <xdr:cNvPr id="149" name="n_1aveValue債務償還比率">
          <a:extLst>
            <a:ext uri="{FF2B5EF4-FFF2-40B4-BE49-F238E27FC236}">
              <a16:creationId xmlns:a16="http://schemas.microsoft.com/office/drawing/2014/main" id="{A9C1E59C-15D8-472C-A8CE-F7622A917DD1}"/>
            </a:ext>
          </a:extLst>
        </xdr:cNvPr>
        <xdr:cNvSpPr txBox="1"/>
      </xdr:nvSpPr>
      <xdr:spPr>
        <a:xfrm>
          <a:off x="13836727" y="543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132256</xdr:rowOff>
    </xdr:from>
    <xdr:ext cx="469744" cy="259045"/>
    <xdr:sp macro="" textlink="">
      <xdr:nvSpPr>
        <xdr:cNvPr id="150" name="n_2aveValue債務償還比率">
          <a:extLst>
            <a:ext uri="{FF2B5EF4-FFF2-40B4-BE49-F238E27FC236}">
              <a16:creationId xmlns:a16="http://schemas.microsoft.com/office/drawing/2014/main" id="{3CCF0B9F-22F3-49DE-A163-ECBB5FF58D4A}"/>
            </a:ext>
          </a:extLst>
        </xdr:cNvPr>
        <xdr:cNvSpPr txBox="1"/>
      </xdr:nvSpPr>
      <xdr:spPr>
        <a:xfrm>
          <a:off x="13087427" y="553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56331</xdr:rowOff>
    </xdr:from>
    <xdr:ext cx="469744" cy="259045"/>
    <xdr:sp macro="" textlink="">
      <xdr:nvSpPr>
        <xdr:cNvPr id="151" name="n_3aveValue債務償還比率">
          <a:extLst>
            <a:ext uri="{FF2B5EF4-FFF2-40B4-BE49-F238E27FC236}">
              <a16:creationId xmlns:a16="http://schemas.microsoft.com/office/drawing/2014/main" id="{FF94DD9A-4BFE-4FE4-81F0-E66269611DF3}"/>
            </a:ext>
          </a:extLst>
        </xdr:cNvPr>
        <xdr:cNvSpPr txBox="1"/>
      </xdr:nvSpPr>
      <xdr:spPr>
        <a:xfrm>
          <a:off x="12325427" y="545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91595</xdr:rowOff>
    </xdr:from>
    <xdr:ext cx="469744" cy="259045"/>
    <xdr:sp macro="" textlink="">
      <xdr:nvSpPr>
        <xdr:cNvPr id="152" name="n_4aveValue債務償還比率">
          <a:extLst>
            <a:ext uri="{FF2B5EF4-FFF2-40B4-BE49-F238E27FC236}">
              <a16:creationId xmlns:a16="http://schemas.microsoft.com/office/drawing/2014/main" id="{7F87E36D-0D79-4B58-830C-344B9FBA2CEE}"/>
            </a:ext>
          </a:extLst>
        </xdr:cNvPr>
        <xdr:cNvSpPr txBox="1"/>
      </xdr:nvSpPr>
      <xdr:spPr>
        <a:xfrm>
          <a:off x="11563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99702</xdr:rowOff>
    </xdr:from>
    <xdr:ext cx="469744" cy="259045"/>
    <xdr:sp macro="" textlink="">
      <xdr:nvSpPr>
        <xdr:cNvPr id="153" name="n_1mainValue債務償還比率">
          <a:extLst>
            <a:ext uri="{FF2B5EF4-FFF2-40B4-BE49-F238E27FC236}">
              <a16:creationId xmlns:a16="http://schemas.microsoft.com/office/drawing/2014/main" id="{77DC94A4-3C72-4F32-847A-CF1BCA914DB0}"/>
            </a:ext>
          </a:extLst>
        </xdr:cNvPr>
        <xdr:cNvSpPr txBox="1"/>
      </xdr:nvSpPr>
      <xdr:spPr>
        <a:xfrm>
          <a:off x="13836727" y="652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124350</xdr:rowOff>
    </xdr:from>
    <xdr:ext cx="469744" cy="259045"/>
    <xdr:sp macro="" textlink="">
      <xdr:nvSpPr>
        <xdr:cNvPr id="154" name="n_2mainValue債務償還比率">
          <a:extLst>
            <a:ext uri="{FF2B5EF4-FFF2-40B4-BE49-F238E27FC236}">
              <a16:creationId xmlns:a16="http://schemas.microsoft.com/office/drawing/2014/main" id="{A67A0F7B-EB25-46F8-965A-26CF2EF73B2F}"/>
            </a:ext>
          </a:extLst>
        </xdr:cNvPr>
        <xdr:cNvSpPr txBox="1"/>
      </xdr:nvSpPr>
      <xdr:spPr>
        <a:xfrm>
          <a:off x="13087427" y="655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135134</xdr:rowOff>
    </xdr:from>
    <xdr:ext cx="469744" cy="259045"/>
    <xdr:sp macro="" textlink="">
      <xdr:nvSpPr>
        <xdr:cNvPr id="155" name="n_3mainValue債務償還比率">
          <a:extLst>
            <a:ext uri="{FF2B5EF4-FFF2-40B4-BE49-F238E27FC236}">
              <a16:creationId xmlns:a16="http://schemas.microsoft.com/office/drawing/2014/main" id="{6E3291F0-15F1-4A53-AC02-145DE15407AC}"/>
            </a:ext>
          </a:extLst>
        </xdr:cNvPr>
        <xdr:cNvSpPr txBox="1"/>
      </xdr:nvSpPr>
      <xdr:spPr>
        <a:xfrm>
          <a:off x="12325427" y="639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87816</xdr:rowOff>
    </xdr:from>
    <xdr:ext cx="469744" cy="259045"/>
    <xdr:sp macro="" textlink="">
      <xdr:nvSpPr>
        <xdr:cNvPr id="156" name="n_4mainValue債務償還比率">
          <a:extLst>
            <a:ext uri="{FF2B5EF4-FFF2-40B4-BE49-F238E27FC236}">
              <a16:creationId xmlns:a16="http://schemas.microsoft.com/office/drawing/2014/main" id="{AB88870A-CB0B-44DC-BBDA-53FE479DD05F}"/>
            </a:ext>
          </a:extLst>
        </xdr:cNvPr>
        <xdr:cNvSpPr txBox="1"/>
      </xdr:nvSpPr>
      <xdr:spPr>
        <a:xfrm>
          <a:off x="11563427" y="634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0E556B41-EB3B-4F4A-9E1B-B7E89EDD120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D972FBE4-A9A4-4230-A7AA-FD66FCF478F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7364ED85-0D27-4BE7-AA47-98B6CA0BD18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60249B31-22E9-4194-984F-6AE7EE27438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C685C107-2CDE-4376-9DE6-1B25A571464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A1E12251-FED7-4F12-AC5A-2DDB6E70913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B1809EA-C5A1-4464-8430-23784252972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E2506E6-3FC4-4B90-A16B-45CAC6CD5FB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3E664D2-489B-475D-92B9-02F4992F144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DA49691-01DA-4225-A0FD-AD2FAA35805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03E2147-9F7F-4D86-95EA-9AC582388CC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2395A22-BB89-48F0-B0D3-28789F67997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C38B662-1C21-437F-922B-89151EE56FD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6984F97-54CE-4DD1-A194-C2FE510FE79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088C8F9-26F5-4019-AC79-891D31031FD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7CA0610-1DF2-480A-92AE-25AA670F8D5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1,471
1,466
90.81
2,747,710
2,581,433
161,966
1,473,266
3,777,673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F3F0B95-1439-4ADD-BCF8-B70B2357DB5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920FCB5-7D37-466C-BE7D-CB5E432C304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BAB9DD0-AE04-4B63-8125-E7498493299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F33FCF8-F1EF-4C26-AA97-DD73A1C5E83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DD126B2-AD4E-4B08-8C46-1CF750AF07D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1A16F8D-0AD4-4943-80C0-F1C07EACACE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8C85364-16C8-4AC8-9B10-BDB37C5837B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D0E3D87-8D5F-46E4-9537-5A97E2FE16A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C512E76-4391-4ED6-A091-96C0658C0D8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FA0B4FE-BA86-4A6B-BE82-6E2796CFB09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2E2DF15-171F-4A98-9CAC-5BD84BA5009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6109A79-BAFC-4F03-B124-95E29726B05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A1C3BE6-D150-4329-8B4E-5C4CB310310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1B4A868-770B-4EB8-AB21-96B49159A74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CB1677B-9CB7-400F-8BE3-70FEFC708D5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DBFFA9D-7E2A-448A-B178-390426B2E90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9297E3C-2AE0-4F6B-AA2A-5B3CE885783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BB60669-90BF-4B1B-90B3-3D0B65B20C4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86D151C-B72E-40BB-A85D-9061F6B98B3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C3B8DC7-2AE6-4F87-85DB-2088FE9AE9F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B578BF4-28DB-4650-9793-90D9A54ED06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E72A8CD-8BE5-4C91-8760-27765662FE6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F84094D-4C80-4F7D-96F8-AAEB077BB24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A06C327-1BAA-4B34-8F31-E0CE76E79C4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D113892-7911-4F66-8EBD-A1B4FE567FF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FF99C02-3724-44E4-9267-E5E210AEA7C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5B869C4-BC20-467B-B4A9-BDBF363E888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7F32A84-8D15-4827-B86B-D9E918C14E1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1408B75-28A2-44A9-AB0F-3D72F8D6DA9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F021BF5-575B-473C-956F-5A731C42198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67704CD-8A37-4E6F-BF2B-0F269765DBD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5653E2B-9384-471D-B81F-8A45EF228E2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7ECF3E2-F894-45F9-B9A0-3E188840B25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E600E2F-1456-498B-9187-05B084D10AE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F447C05-5A0C-48D6-B8AC-0E9B18D52D0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3379B08-7A03-40FB-8CD5-A2C72940E4A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0F3223F-7EF2-446E-9E2B-129319EA82A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5D4B2F0-DE60-4087-A632-CA8285B7D1F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02B6885-FC29-46E6-B690-A389D0D0391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F7A20A5-AC74-447F-A2CD-900D0FE7E64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AF98A09-3A5B-42DE-8743-664D4E5B46C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2A9EAD8-7FF3-4B29-B257-4222FDBBFEC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E591359-A732-4B99-B321-279BEB47CE4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A299406-4D6C-4BC7-80A2-D136E2D3261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1ECCF33-FF46-43AB-8206-B2F620AD50B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554A8AE9-7900-494F-A5AF-9FB0F409617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2D1AA61D-E125-48C3-B177-52F113C0B243}"/>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7D282A1-52F9-42DF-92A4-0E2701EE0529}"/>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6E23E321-CF88-405E-9B19-7D8BB3F94D71}"/>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95B837B2-B2C6-45FF-A3E7-F08950383A5F}"/>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AB13F941-408F-4D34-9D6A-72B24D9FFDA6}"/>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126292</xdr:rowOff>
    </xdr:from>
    <xdr:ext cx="405111" cy="259045"/>
    <xdr:sp macro="" textlink="">
      <xdr:nvSpPr>
        <xdr:cNvPr id="63" name="【道路】&#10;有形固定資産減価償却率平均値テキスト">
          <a:extLst>
            <a:ext uri="{FF2B5EF4-FFF2-40B4-BE49-F238E27FC236}">
              <a16:creationId xmlns:a16="http://schemas.microsoft.com/office/drawing/2014/main" id="{E62241CF-CD84-4539-BEF6-A5D303AC3DD2}"/>
            </a:ext>
          </a:extLst>
        </xdr:cNvPr>
        <xdr:cNvSpPr txBox="1"/>
      </xdr:nvSpPr>
      <xdr:spPr>
        <a:xfrm>
          <a:off x="4673600" y="6641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AE5977F8-3466-48EB-AE5C-44323615CD7D}"/>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159294</xdr:rowOff>
    </xdr:from>
    <xdr:to>
      <xdr:col>20</xdr:col>
      <xdr:colOff>38100</xdr:colOff>
      <xdr:row>39</xdr:row>
      <xdr:rowOff>89444</xdr:rowOff>
    </xdr:to>
    <xdr:sp macro="" textlink="">
      <xdr:nvSpPr>
        <xdr:cNvPr id="65" name="フローチャート: 判断 64">
          <a:extLst>
            <a:ext uri="{FF2B5EF4-FFF2-40B4-BE49-F238E27FC236}">
              <a16:creationId xmlns:a16="http://schemas.microsoft.com/office/drawing/2014/main" id="{348EAC5C-58E1-4410-BE45-AE73CCD22493}"/>
            </a:ext>
          </a:extLst>
        </xdr:cNvPr>
        <xdr:cNvSpPr/>
      </xdr:nvSpPr>
      <xdr:spPr>
        <a:xfrm>
          <a:off x="3746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134801</xdr:rowOff>
    </xdr:from>
    <xdr:to>
      <xdr:col>15</xdr:col>
      <xdr:colOff>101600</xdr:colOff>
      <xdr:row>39</xdr:row>
      <xdr:rowOff>64951</xdr:rowOff>
    </xdr:to>
    <xdr:sp macro="" textlink="">
      <xdr:nvSpPr>
        <xdr:cNvPr id="66" name="フローチャート: 判断 65">
          <a:extLst>
            <a:ext uri="{FF2B5EF4-FFF2-40B4-BE49-F238E27FC236}">
              <a16:creationId xmlns:a16="http://schemas.microsoft.com/office/drawing/2014/main" id="{7C1DC915-308D-42FC-A294-C83B2A0C4D4B}"/>
            </a:ext>
          </a:extLst>
        </xdr:cNvPr>
        <xdr:cNvSpPr/>
      </xdr:nvSpPr>
      <xdr:spPr>
        <a:xfrm>
          <a:off x="28575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115207</xdr:rowOff>
    </xdr:from>
    <xdr:to>
      <xdr:col>10</xdr:col>
      <xdr:colOff>165100</xdr:colOff>
      <xdr:row>39</xdr:row>
      <xdr:rowOff>45357</xdr:rowOff>
    </xdr:to>
    <xdr:sp macro="" textlink="">
      <xdr:nvSpPr>
        <xdr:cNvPr id="67" name="フローチャート: 判断 66">
          <a:extLst>
            <a:ext uri="{FF2B5EF4-FFF2-40B4-BE49-F238E27FC236}">
              <a16:creationId xmlns:a16="http://schemas.microsoft.com/office/drawing/2014/main" id="{B4BAEC49-7F85-43F2-923D-F8E4A1741A6D}"/>
            </a:ext>
          </a:extLst>
        </xdr:cNvPr>
        <xdr:cNvSpPr/>
      </xdr:nvSpPr>
      <xdr:spPr>
        <a:xfrm>
          <a:off x="19685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56424</xdr:rowOff>
    </xdr:from>
    <xdr:to>
      <xdr:col>6</xdr:col>
      <xdr:colOff>38100</xdr:colOff>
      <xdr:row>38</xdr:row>
      <xdr:rowOff>158024</xdr:rowOff>
    </xdr:to>
    <xdr:sp macro="" textlink="">
      <xdr:nvSpPr>
        <xdr:cNvPr id="68" name="フローチャート: 判断 67">
          <a:extLst>
            <a:ext uri="{FF2B5EF4-FFF2-40B4-BE49-F238E27FC236}">
              <a16:creationId xmlns:a16="http://schemas.microsoft.com/office/drawing/2014/main" id="{2511D2F8-EA73-45FE-9F6B-D9A772C14473}"/>
            </a:ext>
          </a:extLst>
        </xdr:cNvPr>
        <xdr:cNvSpPr/>
      </xdr:nvSpPr>
      <xdr:spPr>
        <a:xfrm>
          <a:off x="1079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0356281-3F22-470B-87BC-A0EAAC3A506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9042286-B739-4781-A3FE-F28FE1F7E69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EEC4679-9E7D-4013-B168-B057EC51A50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882E04B-E42B-4261-A5D6-AF0C6E279C0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D071DA3-15D7-4144-95C0-5FC4AA8CECD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43361</xdr:rowOff>
    </xdr:from>
    <xdr:to>
      <xdr:col>24</xdr:col>
      <xdr:colOff>114300</xdr:colOff>
      <xdr:row>33</xdr:row>
      <xdr:rowOff>144961</xdr:rowOff>
    </xdr:to>
    <xdr:sp macro="" textlink="">
      <xdr:nvSpPr>
        <xdr:cNvPr id="74" name="楕円 73">
          <a:extLst>
            <a:ext uri="{FF2B5EF4-FFF2-40B4-BE49-F238E27FC236}">
              <a16:creationId xmlns:a16="http://schemas.microsoft.com/office/drawing/2014/main" id="{7290CD00-3D82-4C24-97A0-8B9A099930B4}"/>
            </a:ext>
          </a:extLst>
        </xdr:cNvPr>
        <xdr:cNvSpPr/>
      </xdr:nvSpPr>
      <xdr:spPr>
        <a:xfrm>
          <a:off x="4584700" y="570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167838</xdr:rowOff>
    </xdr:from>
    <xdr:ext cx="340478" cy="259045"/>
    <xdr:sp macro="" textlink="">
      <xdr:nvSpPr>
        <xdr:cNvPr id="75" name="【道路】&#10;有形固定資産減価償却率該当値テキスト">
          <a:extLst>
            <a:ext uri="{FF2B5EF4-FFF2-40B4-BE49-F238E27FC236}">
              <a16:creationId xmlns:a16="http://schemas.microsoft.com/office/drawing/2014/main" id="{36EF1427-77DA-4FA5-A5EC-3FF075FB3290}"/>
            </a:ext>
          </a:extLst>
        </xdr:cNvPr>
        <xdr:cNvSpPr txBox="1"/>
      </xdr:nvSpPr>
      <xdr:spPr>
        <a:xfrm>
          <a:off x="4673600" y="5654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105971</xdr:rowOff>
    </xdr:from>
    <xdr:ext cx="405111" cy="259045"/>
    <xdr:sp macro="" textlink="">
      <xdr:nvSpPr>
        <xdr:cNvPr id="76" name="n_1aveValue【道路】&#10;有形固定資産減価償却率">
          <a:extLst>
            <a:ext uri="{FF2B5EF4-FFF2-40B4-BE49-F238E27FC236}">
              <a16:creationId xmlns:a16="http://schemas.microsoft.com/office/drawing/2014/main" id="{7C98D1F7-2DB4-4BDC-968A-C3611E2FCAFD}"/>
            </a:ext>
          </a:extLst>
        </xdr:cNvPr>
        <xdr:cNvSpPr txBox="1"/>
      </xdr:nvSpPr>
      <xdr:spPr>
        <a:xfrm>
          <a:off x="3582044" y="644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81478</xdr:rowOff>
    </xdr:from>
    <xdr:ext cx="405111" cy="259045"/>
    <xdr:sp macro="" textlink="">
      <xdr:nvSpPr>
        <xdr:cNvPr id="77" name="n_2aveValue【道路】&#10;有形固定資産減価償却率">
          <a:extLst>
            <a:ext uri="{FF2B5EF4-FFF2-40B4-BE49-F238E27FC236}">
              <a16:creationId xmlns:a16="http://schemas.microsoft.com/office/drawing/2014/main" id="{139F25D1-08BE-4ADC-AD09-F46ADB0D9980}"/>
            </a:ext>
          </a:extLst>
        </xdr:cNvPr>
        <xdr:cNvSpPr txBox="1"/>
      </xdr:nvSpPr>
      <xdr:spPr>
        <a:xfrm>
          <a:off x="2705744" y="642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61884</xdr:rowOff>
    </xdr:from>
    <xdr:ext cx="405111" cy="259045"/>
    <xdr:sp macro="" textlink="">
      <xdr:nvSpPr>
        <xdr:cNvPr id="78" name="n_3aveValue【道路】&#10;有形固定資産減価償却率">
          <a:extLst>
            <a:ext uri="{FF2B5EF4-FFF2-40B4-BE49-F238E27FC236}">
              <a16:creationId xmlns:a16="http://schemas.microsoft.com/office/drawing/2014/main" id="{687B2868-39A4-44C1-9927-AB3C61B2B761}"/>
            </a:ext>
          </a:extLst>
        </xdr:cNvPr>
        <xdr:cNvSpPr txBox="1"/>
      </xdr:nvSpPr>
      <xdr:spPr>
        <a:xfrm>
          <a:off x="1816744" y="640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3101</xdr:rowOff>
    </xdr:from>
    <xdr:ext cx="405111" cy="259045"/>
    <xdr:sp macro="" textlink="">
      <xdr:nvSpPr>
        <xdr:cNvPr id="79" name="n_4aveValue【道路】&#10;有形固定資産減価償却率">
          <a:extLst>
            <a:ext uri="{FF2B5EF4-FFF2-40B4-BE49-F238E27FC236}">
              <a16:creationId xmlns:a16="http://schemas.microsoft.com/office/drawing/2014/main" id="{5951EA6B-161B-440B-AB2D-A55858F543AA}"/>
            </a:ext>
          </a:extLst>
        </xdr:cNvPr>
        <xdr:cNvSpPr txBox="1"/>
      </xdr:nvSpPr>
      <xdr:spPr>
        <a:xfrm>
          <a:off x="9277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5602C2EC-319E-4672-A8A9-2F12646CC83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221CE50C-62CD-48EE-A310-E830EE32668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C7DB0D92-38EB-4D25-9B6E-8B784C2AE36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9B22B8A6-3665-47C0-8778-53DDBD765DA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B51C6E7C-C9B4-4826-9AE0-D4AF813AD29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77A76155-B48D-4DE8-9A8C-F39FA4AE503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6E0044C8-35A6-4EAE-94A8-CAA3391EC56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538ADD05-C026-4936-A230-8FC6D26B120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139C4159-FCE8-48FE-98DD-A20BBE2B89B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BB600795-F41B-44E3-A62F-6CE95C5A45B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a:extLst>
            <a:ext uri="{FF2B5EF4-FFF2-40B4-BE49-F238E27FC236}">
              <a16:creationId xmlns:a16="http://schemas.microsoft.com/office/drawing/2014/main" id="{6B333F97-D745-4DBC-BDEF-A1EE6D718711}"/>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a:extLst>
            <a:ext uri="{FF2B5EF4-FFF2-40B4-BE49-F238E27FC236}">
              <a16:creationId xmlns:a16="http://schemas.microsoft.com/office/drawing/2014/main" id="{6179D429-8AF4-495E-A604-687638AAE8C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a:extLst>
            <a:ext uri="{FF2B5EF4-FFF2-40B4-BE49-F238E27FC236}">
              <a16:creationId xmlns:a16="http://schemas.microsoft.com/office/drawing/2014/main" id="{7320396D-3652-494C-B156-DF7DAA9A2BB1}"/>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3" name="テキスト ボックス 92">
          <a:extLst>
            <a:ext uri="{FF2B5EF4-FFF2-40B4-BE49-F238E27FC236}">
              <a16:creationId xmlns:a16="http://schemas.microsoft.com/office/drawing/2014/main" id="{A2B08288-1018-46C7-A482-40AA29DCE414}"/>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a:extLst>
            <a:ext uri="{FF2B5EF4-FFF2-40B4-BE49-F238E27FC236}">
              <a16:creationId xmlns:a16="http://schemas.microsoft.com/office/drawing/2014/main" id="{C5AFED73-9908-43A2-B46B-DE2A1C1F2F46}"/>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5" name="テキスト ボックス 94">
          <a:extLst>
            <a:ext uri="{FF2B5EF4-FFF2-40B4-BE49-F238E27FC236}">
              <a16:creationId xmlns:a16="http://schemas.microsoft.com/office/drawing/2014/main" id="{0647C42D-4D38-49A6-BB5A-C377326438E7}"/>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a:extLst>
            <a:ext uri="{FF2B5EF4-FFF2-40B4-BE49-F238E27FC236}">
              <a16:creationId xmlns:a16="http://schemas.microsoft.com/office/drawing/2014/main" id="{2FECC3E3-B19F-4D45-8912-A8174438B49D}"/>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7" name="テキスト ボックス 96">
          <a:extLst>
            <a:ext uri="{FF2B5EF4-FFF2-40B4-BE49-F238E27FC236}">
              <a16:creationId xmlns:a16="http://schemas.microsoft.com/office/drawing/2014/main" id="{1722DD39-E2FD-476C-AD03-4EAAB64130DD}"/>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E44096D2-5CCD-4E7E-9E71-4920E252A82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9" name="テキスト ボックス 98">
          <a:extLst>
            <a:ext uri="{FF2B5EF4-FFF2-40B4-BE49-F238E27FC236}">
              <a16:creationId xmlns:a16="http://schemas.microsoft.com/office/drawing/2014/main" id="{B5CA8F21-B02A-4937-B068-28C45ABF5E53}"/>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a:extLst>
            <a:ext uri="{FF2B5EF4-FFF2-40B4-BE49-F238E27FC236}">
              <a16:creationId xmlns:a16="http://schemas.microsoft.com/office/drawing/2014/main" id="{7C55E262-F1FC-4FDA-9B6C-5E4540AB808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01" name="直線コネクタ 100">
          <a:extLst>
            <a:ext uri="{FF2B5EF4-FFF2-40B4-BE49-F238E27FC236}">
              <a16:creationId xmlns:a16="http://schemas.microsoft.com/office/drawing/2014/main" id="{D72CF622-5D92-482E-9C3C-113534AC7D82}"/>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02" name="【道路】&#10;一人当たり延長最小値テキスト">
          <a:extLst>
            <a:ext uri="{FF2B5EF4-FFF2-40B4-BE49-F238E27FC236}">
              <a16:creationId xmlns:a16="http://schemas.microsoft.com/office/drawing/2014/main" id="{86AFBC50-8DD5-4B47-8E36-45EF6AA68B76}"/>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03" name="直線コネクタ 102">
          <a:extLst>
            <a:ext uri="{FF2B5EF4-FFF2-40B4-BE49-F238E27FC236}">
              <a16:creationId xmlns:a16="http://schemas.microsoft.com/office/drawing/2014/main" id="{CE327642-CE73-459A-8CB6-644CB34F8CBF}"/>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04" name="【道路】&#10;一人当たり延長最大値テキスト">
          <a:extLst>
            <a:ext uri="{FF2B5EF4-FFF2-40B4-BE49-F238E27FC236}">
              <a16:creationId xmlns:a16="http://schemas.microsoft.com/office/drawing/2014/main" id="{6114D242-9AE7-4174-A990-04C74F4B09BD}"/>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05" name="直線コネクタ 104">
          <a:extLst>
            <a:ext uri="{FF2B5EF4-FFF2-40B4-BE49-F238E27FC236}">
              <a16:creationId xmlns:a16="http://schemas.microsoft.com/office/drawing/2014/main" id="{C1DE9FAE-344D-43FA-A46E-AD113627054C}"/>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136629</xdr:rowOff>
    </xdr:from>
    <xdr:ext cx="534377" cy="259045"/>
    <xdr:sp macro="" textlink="">
      <xdr:nvSpPr>
        <xdr:cNvPr id="106" name="【道路】&#10;一人当たり延長平均値テキスト">
          <a:extLst>
            <a:ext uri="{FF2B5EF4-FFF2-40B4-BE49-F238E27FC236}">
              <a16:creationId xmlns:a16="http://schemas.microsoft.com/office/drawing/2014/main" id="{B1809DD3-1592-4842-8ACD-30216E507E15}"/>
            </a:ext>
          </a:extLst>
        </xdr:cNvPr>
        <xdr:cNvSpPr txBox="1"/>
      </xdr:nvSpPr>
      <xdr:spPr>
        <a:xfrm>
          <a:off x="10515600" y="6823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07" name="フローチャート: 判断 106">
          <a:extLst>
            <a:ext uri="{FF2B5EF4-FFF2-40B4-BE49-F238E27FC236}">
              <a16:creationId xmlns:a16="http://schemas.microsoft.com/office/drawing/2014/main" id="{6BC0A1CF-5DBB-462B-A4E8-80B9182C5BB1}"/>
            </a:ext>
          </a:extLst>
        </xdr:cNvPr>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129440</xdr:rowOff>
    </xdr:from>
    <xdr:to>
      <xdr:col>50</xdr:col>
      <xdr:colOff>165100</xdr:colOff>
      <xdr:row>41</xdr:row>
      <xdr:rowOff>59590</xdr:rowOff>
    </xdr:to>
    <xdr:sp macro="" textlink="">
      <xdr:nvSpPr>
        <xdr:cNvPr id="108" name="フローチャート: 判断 107">
          <a:extLst>
            <a:ext uri="{FF2B5EF4-FFF2-40B4-BE49-F238E27FC236}">
              <a16:creationId xmlns:a16="http://schemas.microsoft.com/office/drawing/2014/main" id="{02C72E39-08F0-48AB-BE98-34D227A78A6A}"/>
            </a:ext>
          </a:extLst>
        </xdr:cNvPr>
        <xdr:cNvSpPr/>
      </xdr:nvSpPr>
      <xdr:spPr>
        <a:xfrm>
          <a:off x="9588500" y="69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131148</xdr:rowOff>
    </xdr:from>
    <xdr:to>
      <xdr:col>46</xdr:col>
      <xdr:colOff>38100</xdr:colOff>
      <xdr:row>41</xdr:row>
      <xdr:rowOff>61298</xdr:rowOff>
    </xdr:to>
    <xdr:sp macro="" textlink="">
      <xdr:nvSpPr>
        <xdr:cNvPr id="109" name="フローチャート: 判断 108">
          <a:extLst>
            <a:ext uri="{FF2B5EF4-FFF2-40B4-BE49-F238E27FC236}">
              <a16:creationId xmlns:a16="http://schemas.microsoft.com/office/drawing/2014/main" id="{87F4ECC5-72A4-4277-BC2A-617075CFD577}"/>
            </a:ext>
          </a:extLst>
        </xdr:cNvPr>
        <xdr:cNvSpPr/>
      </xdr:nvSpPr>
      <xdr:spPr>
        <a:xfrm>
          <a:off x="8699500" y="698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133210</xdr:rowOff>
    </xdr:from>
    <xdr:to>
      <xdr:col>41</xdr:col>
      <xdr:colOff>101600</xdr:colOff>
      <xdr:row>41</xdr:row>
      <xdr:rowOff>63360</xdr:rowOff>
    </xdr:to>
    <xdr:sp macro="" textlink="">
      <xdr:nvSpPr>
        <xdr:cNvPr id="110" name="フローチャート: 判断 109">
          <a:extLst>
            <a:ext uri="{FF2B5EF4-FFF2-40B4-BE49-F238E27FC236}">
              <a16:creationId xmlns:a16="http://schemas.microsoft.com/office/drawing/2014/main" id="{CEAC05A0-F331-4E78-8B2B-CD8EAEE23D31}"/>
            </a:ext>
          </a:extLst>
        </xdr:cNvPr>
        <xdr:cNvSpPr/>
      </xdr:nvSpPr>
      <xdr:spPr>
        <a:xfrm>
          <a:off x="7810500" y="699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131761</xdr:rowOff>
    </xdr:from>
    <xdr:to>
      <xdr:col>36</xdr:col>
      <xdr:colOff>165100</xdr:colOff>
      <xdr:row>41</xdr:row>
      <xdr:rowOff>61911</xdr:rowOff>
    </xdr:to>
    <xdr:sp macro="" textlink="">
      <xdr:nvSpPr>
        <xdr:cNvPr id="111" name="フローチャート: 判断 110">
          <a:extLst>
            <a:ext uri="{FF2B5EF4-FFF2-40B4-BE49-F238E27FC236}">
              <a16:creationId xmlns:a16="http://schemas.microsoft.com/office/drawing/2014/main" id="{7BD7CCDF-8A0C-4DA7-AF83-EA1B3B782749}"/>
            </a:ext>
          </a:extLst>
        </xdr:cNvPr>
        <xdr:cNvSpPr/>
      </xdr:nvSpPr>
      <xdr:spPr>
        <a:xfrm>
          <a:off x="6921500" y="698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BE845E79-C340-465D-A47C-ABA0E85D2AD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2C27989B-D296-45B4-A32C-F228F21F9DD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1447DFAC-964F-4948-A1E8-736C17FEC26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967FAF9B-3E7E-40F4-AEA8-A3F13AFC6E9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FEFD5670-33AD-4261-98E2-8703E09B093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4357</xdr:rowOff>
    </xdr:from>
    <xdr:to>
      <xdr:col>55</xdr:col>
      <xdr:colOff>50800</xdr:colOff>
      <xdr:row>41</xdr:row>
      <xdr:rowOff>105957</xdr:rowOff>
    </xdr:to>
    <xdr:sp macro="" textlink="">
      <xdr:nvSpPr>
        <xdr:cNvPr id="117" name="楕円 116">
          <a:extLst>
            <a:ext uri="{FF2B5EF4-FFF2-40B4-BE49-F238E27FC236}">
              <a16:creationId xmlns:a16="http://schemas.microsoft.com/office/drawing/2014/main" id="{918C247A-4080-4A81-B1D6-C2FA1419CF41}"/>
            </a:ext>
          </a:extLst>
        </xdr:cNvPr>
        <xdr:cNvSpPr/>
      </xdr:nvSpPr>
      <xdr:spPr>
        <a:xfrm>
          <a:off x="10426700" y="703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92178</xdr:rowOff>
    </xdr:from>
    <xdr:ext cx="534377" cy="259045"/>
    <xdr:sp macro="" textlink="">
      <xdr:nvSpPr>
        <xdr:cNvPr id="118" name="【道路】&#10;一人当たり延長該当値テキスト">
          <a:extLst>
            <a:ext uri="{FF2B5EF4-FFF2-40B4-BE49-F238E27FC236}">
              <a16:creationId xmlns:a16="http://schemas.microsoft.com/office/drawing/2014/main" id="{20904CAD-325F-4D6C-AE1F-1731C5A42388}"/>
            </a:ext>
          </a:extLst>
        </xdr:cNvPr>
        <xdr:cNvSpPr txBox="1"/>
      </xdr:nvSpPr>
      <xdr:spPr>
        <a:xfrm>
          <a:off x="10515600" y="695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76117</xdr:rowOff>
    </xdr:from>
    <xdr:ext cx="534377" cy="259045"/>
    <xdr:sp macro="" textlink="">
      <xdr:nvSpPr>
        <xdr:cNvPr id="119" name="n_1aveValue【道路】&#10;一人当たり延長">
          <a:extLst>
            <a:ext uri="{FF2B5EF4-FFF2-40B4-BE49-F238E27FC236}">
              <a16:creationId xmlns:a16="http://schemas.microsoft.com/office/drawing/2014/main" id="{F2B1AD6B-AE55-4E99-BF45-C455B955565E}"/>
            </a:ext>
          </a:extLst>
        </xdr:cNvPr>
        <xdr:cNvSpPr txBox="1"/>
      </xdr:nvSpPr>
      <xdr:spPr>
        <a:xfrm>
          <a:off x="9359411" y="676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77825</xdr:rowOff>
    </xdr:from>
    <xdr:ext cx="534377" cy="259045"/>
    <xdr:sp macro="" textlink="">
      <xdr:nvSpPr>
        <xdr:cNvPr id="120" name="n_2aveValue【道路】&#10;一人当たり延長">
          <a:extLst>
            <a:ext uri="{FF2B5EF4-FFF2-40B4-BE49-F238E27FC236}">
              <a16:creationId xmlns:a16="http://schemas.microsoft.com/office/drawing/2014/main" id="{7260A741-5CCF-40E0-AB72-F797ED5EEB89}"/>
            </a:ext>
          </a:extLst>
        </xdr:cNvPr>
        <xdr:cNvSpPr txBox="1"/>
      </xdr:nvSpPr>
      <xdr:spPr>
        <a:xfrm>
          <a:off x="8483111" y="67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79887</xdr:rowOff>
    </xdr:from>
    <xdr:ext cx="534377" cy="259045"/>
    <xdr:sp macro="" textlink="">
      <xdr:nvSpPr>
        <xdr:cNvPr id="121" name="n_3aveValue【道路】&#10;一人当たり延長">
          <a:extLst>
            <a:ext uri="{FF2B5EF4-FFF2-40B4-BE49-F238E27FC236}">
              <a16:creationId xmlns:a16="http://schemas.microsoft.com/office/drawing/2014/main" id="{6C2C7C7E-8040-4326-9037-F6D128A70F51}"/>
            </a:ext>
          </a:extLst>
        </xdr:cNvPr>
        <xdr:cNvSpPr txBox="1"/>
      </xdr:nvSpPr>
      <xdr:spPr>
        <a:xfrm>
          <a:off x="7594111" y="676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78438</xdr:rowOff>
    </xdr:from>
    <xdr:ext cx="534377" cy="259045"/>
    <xdr:sp macro="" textlink="">
      <xdr:nvSpPr>
        <xdr:cNvPr id="122" name="n_4aveValue【道路】&#10;一人当たり延長">
          <a:extLst>
            <a:ext uri="{FF2B5EF4-FFF2-40B4-BE49-F238E27FC236}">
              <a16:creationId xmlns:a16="http://schemas.microsoft.com/office/drawing/2014/main" id="{357A984E-D872-469D-BEA4-111CA8462FC9}"/>
            </a:ext>
          </a:extLst>
        </xdr:cNvPr>
        <xdr:cNvSpPr txBox="1"/>
      </xdr:nvSpPr>
      <xdr:spPr>
        <a:xfrm>
          <a:off x="6705111" y="67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9D221C52-1DD3-46AC-B57D-53E19325ACD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id="{C89FCA96-010A-4083-A0D8-56BD3A3B8D5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id="{D1E5CC73-B563-4159-8970-AF1C7439D01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id="{094F0F9F-C511-4CC3-8021-6C2BC31B5B6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id="{2CA4DE63-F9A7-4D53-90C3-AF7768A0238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id="{DDA43E26-9E34-43E1-8C5B-D11E52E847D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id="{68584C04-7FA5-4798-823D-69E2E45F267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id="{6811F011-A3FD-48FF-B77F-8834A692587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id="{08740F8E-DD0F-460A-9A27-C0FB5C19106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id="{726ED446-BEAE-407A-821D-A34AC2A8FA9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3" name="テキスト ボックス 132">
          <a:extLst>
            <a:ext uri="{FF2B5EF4-FFF2-40B4-BE49-F238E27FC236}">
              <a16:creationId xmlns:a16="http://schemas.microsoft.com/office/drawing/2014/main" id="{BE0DADD2-5C00-44DE-891C-798CB0AA267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a:extLst>
            <a:ext uri="{FF2B5EF4-FFF2-40B4-BE49-F238E27FC236}">
              <a16:creationId xmlns:a16="http://schemas.microsoft.com/office/drawing/2014/main" id="{5F4E2973-D63C-45EA-B31B-4261CF25EC1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5" name="テキスト ボックス 134">
          <a:extLst>
            <a:ext uri="{FF2B5EF4-FFF2-40B4-BE49-F238E27FC236}">
              <a16:creationId xmlns:a16="http://schemas.microsoft.com/office/drawing/2014/main" id="{52F20695-B970-4CD4-84D6-E137199F51A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a:extLst>
            <a:ext uri="{FF2B5EF4-FFF2-40B4-BE49-F238E27FC236}">
              <a16:creationId xmlns:a16="http://schemas.microsoft.com/office/drawing/2014/main" id="{CB615A11-615B-449B-BE55-8BE9AD2BF92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a:extLst>
            <a:ext uri="{FF2B5EF4-FFF2-40B4-BE49-F238E27FC236}">
              <a16:creationId xmlns:a16="http://schemas.microsoft.com/office/drawing/2014/main" id="{7A549963-F015-419D-9CF4-BBDC725E03C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a:extLst>
            <a:ext uri="{FF2B5EF4-FFF2-40B4-BE49-F238E27FC236}">
              <a16:creationId xmlns:a16="http://schemas.microsoft.com/office/drawing/2014/main" id="{1D9E5E62-B497-403D-8387-1D80739C46D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a:extLst>
            <a:ext uri="{FF2B5EF4-FFF2-40B4-BE49-F238E27FC236}">
              <a16:creationId xmlns:a16="http://schemas.microsoft.com/office/drawing/2014/main" id="{D17365AE-5180-4D24-8068-F5384EE7D72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a:extLst>
            <a:ext uri="{FF2B5EF4-FFF2-40B4-BE49-F238E27FC236}">
              <a16:creationId xmlns:a16="http://schemas.microsoft.com/office/drawing/2014/main" id="{82A9C1E1-8F48-4618-872C-2D001650E0C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a:extLst>
            <a:ext uri="{FF2B5EF4-FFF2-40B4-BE49-F238E27FC236}">
              <a16:creationId xmlns:a16="http://schemas.microsoft.com/office/drawing/2014/main" id="{7279757B-D4F5-4D4D-B4C3-9D8AA6AC5E1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a:extLst>
            <a:ext uri="{FF2B5EF4-FFF2-40B4-BE49-F238E27FC236}">
              <a16:creationId xmlns:a16="http://schemas.microsoft.com/office/drawing/2014/main" id="{4851311D-0BCB-4488-9E38-59D91ED3488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a:extLst>
            <a:ext uri="{FF2B5EF4-FFF2-40B4-BE49-F238E27FC236}">
              <a16:creationId xmlns:a16="http://schemas.microsoft.com/office/drawing/2014/main" id="{ED7D0CE2-61DA-49A9-B1FE-2CEFD920CC2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a:extLst>
            <a:ext uri="{FF2B5EF4-FFF2-40B4-BE49-F238E27FC236}">
              <a16:creationId xmlns:a16="http://schemas.microsoft.com/office/drawing/2014/main" id="{2CD310D4-97C7-4D05-A567-B95E922CDF3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5" name="テキスト ボックス 144">
          <a:extLst>
            <a:ext uri="{FF2B5EF4-FFF2-40B4-BE49-F238E27FC236}">
              <a16:creationId xmlns:a16="http://schemas.microsoft.com/office/drawing/2014/main" id="{77E2D196-D815-4381-8385-F7DA9CC41BC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a:extLst>
            <a:ext uri="{FF2B5EF4-FFF2-40B4-BE49-F238E27FC236}">
              <a16:creationId xmlns:a16="http://schemas.microsoft.com/office/drawing/2014/main" id="{D3DC2EC2-F5CC-4730-A100-43709D35E51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a:extLst>
            <a:ext uri="{FF2B5EF4-FFF2-40B4-BE49-F238E27FC236}">
              <a16:creationId xmlns:a16="http://schemas.microsoft.com/office/drawing/2014/main" id="{AC8DC07A-2CA3-4E0B-97DE-C45605DF47C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48" name="直線コネクタ 147">
          <a:extLst>
            <a:ext uri="{FF2B5EF4-FFF2-40B4-BE49-F238E27FC236}">
              <a16:creationId xmlns:a16="http://schemas.microsoft.com/office/drawing/2014/main" id="{80F7D765-AB69-4221-8280-33F41CD1E514}"/>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49" name="【橋りょう・トンネル】&#10;有形固定資産減価償却率最小値テキスト">
          <a:extLst>
            <a:ext uri="{FF2B5EF4-FFF2-40B4-BE49-F238E27FC236}">
              <a16:creationId xmlns:a16="http://schemas.microsoft.com/office/drawing/2014/main" id="{EA0AF05F-89B6-4C2B-A75F-07F741F7163E}"/>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50" name="直線コネクタ 149">
          <a:extLst>
            <a:ext uri="{FF2B5EF4-FFF2-40B4-BE49-F238E27FC236}">
              <a16:creationId xmlns:a16="http://schemas.microsoft.com/office/drawing/2014/main" id="{96470C76-D129-4ADE-91DE-0AC2B9ADFC96}"/>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51" name="【橋りょう・トンネル】&#10;有形固定資産減価償却率最大値テキスト">
          <a:extLst>
            <a:ext uri="{FF2B5EF4-FFF2-40B4-BE49-F238E27FC236}">
              <a16:creationId xmlns:a16="http://schemas.microsoft.com/office/drawing/2014/main" id="{66A60A80-8304-441D-99BD-E187D8AD6875}"/>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2" name="直線コネクタ 151">
          <a:extLst>
            <a:ext uri="{FF2B5EF4-FFF2-40B4-BE49-F238E27FC236}">
              <a16:creationId xmlns:a16="http://schemas.microsoft.com/office/drawing/2014/main" id="{96D65DA3-0107-4265-B7CA-8DFBE484165E}"/>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53" name="【橋りょう・トンネル】&#10;有形固定資産減価償却率平均値テキスト">
          <a:extLst>
            <a:ext uri="{FF2B5EF4-FFF2-40B4-BE49-F238E27FC236}">
              <a16:creationId xmlns:a16="http://schemas.microsoft.com/office/drawing/2014/main" id="{0ECDF5CB-76CF-4031-B8FF-3F07C566D23E}"/>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54" name="フローチャート: 判断 153">
          <a:extLst>
            <a:ext uri="{FF2B5EF4-FFF2-40B4-BE49-F238E27FC236}">
              <a16:creationId xmlns:a16="http://schemas.microsoft.com/office/drawing/2014/main" id="{C79BF98B-536E-4B01-9835-F2796F23EEA6}"/>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43906</xdr:rowOff>
    </xdr:from>
    <xdr:to>
      <xdr:col>20</xdr:col>
      <xdr:colOff>38100</xdr:colOff>
      <xdr:row>61</xdr:row>
      <xdr:rowOff>145506</xdr:rowOff>
    </xdr:to>
    <xdr:sp macro="" textlink="">
      <xdr:nvSpPr>
        <xdr:cNvPr id="155" name="フローチャート: 判断 154">
          <a:extLst>
            <a:ext uri="{FF2B5EF4-FFF2-40B4-BE49-F238E27FC236}">
              <a16:creationId xmlns:a16="http://schemas.microsoft.com/office/drawing/2014/main" id="{D4453A17-0AEA-494A-898B-8D222F513196}"/>
            </a:ext>
          </a:extLst>
        </xdr:cNvPr>
        <xdr:cNvSpPr/>
      </xdr:nvSpPr>
      <xdr:spPr>
        <a:xfrm>
          <a:off x="37465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25944</xdr:rowOff>
    </xdr:from>
    <xdr:to>
      <xdr:col>15</xdr:col>
      <xdr:colOff>101600</xdr:colOff>
      <xdr:row>61</xdr:row>
      <xdr:rowOff>127544</xdr:rowOff>
    </xdr:to>
    <xdr:sp macro="" textlink="">
      <xdr:nvSpPr>
        <xdr:cNvPr id="156" name="フローチャート: 判断 155">
          <a:extLst>
            <a:ext uri="{FF2B5EF4-FFF2-40B4-BE49-F238E27FC236}">
              <a16:creationId xmlns:a16="http://schemas.microsoft.com/office/drawing/2014/main" id="{3EE7D551-8F50-44BE-B7B5-F3640BE9EE23}"/>
            </a:ext>
          </a:extLst>
        </xdr:cNvPr>
        <xdr:cNvSpPr/>
      </xdr:nvSpPr>
      <xdr:spPr>
        <a:xfrm>
          <a:off x="2857500" y="1048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57" name="フローチャート: 判断 156">
          <a:extLst>
            <a:ext uri="{FF2B5EF4-FFF2-40B4-BE49-F238E27FC236}">
              <a16:creationId xmlns:a16="http://schemas.microsoft.com/office/drawing/2014/main" id="{E8100841-5910-4E67-82B5-9C0189CC0A4F}"/>
            </a:ext>
          </a:extLst>
        </xdr:cNvPr>
        <xdr:cNvSpPr/>
      </xdr:nvSpPr>
      <xdr:spPr>
        <a:xfrm>
          <a:off x="1968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58" name="フローチャート: 判断 157">
          <a:extLst>
            <a:ext uri="{FF2B5EF4-FFF2-40B4-BE49-F238E27FC236}">
              <a16:creationId xmlns:a16="http://schemas.microsoft.com/office/drawing/2014/main" id="{FC35947C-5508-4C5F-95DF-87EC5429EFED}"/>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E3054191-A1DF-4A16-B93F-5DAC4C933D5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41616E52-7EF9-47CB-BC6F-D8243956D30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4EA971FB-5BCD-4C82-BC31-CB95C352FAA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F773B4C4-AC16-4FAD-BE08-554712E6B78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D680B783-5674-4829-AD0F-482FB5E9673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161472</xdr:rowOff>
    </xdr:from>
    <xdr:to>
      <xdr:col>24</xdr:col>
      <xdr:colOff>114300</xdr:colOff>
      <xdr:row>55</xdr:row>
      <xdr:rowOff>91622</xdr:rowOff>
    </xdr:to>
    <xdr:sp macro="" textlink="">
      <xdr:nvSpPr>
        <xdr:cNvPr id="164" name="楕円 163">
          <a:extLst>
            <a:ext uri="{FF2B5EF4-FFF2-40B4-BE49-F238E27FC236}">
              <a16:creationId xmlns:a16="http://schemas.microsoft.com/office/drawing/2014/main" id="{247B8A6D-92F7-4B14-9EB5-AC7193B1D28B}"/>
            </a:ext>
          </a:extLst>
        </xdr:cNvPr>
        <xdr:cNvSpPr/>
      </xdr:nvSpPr>
      <xdr:spPr>
        <a:xfrm>
          <a:off x="45847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114499</xdr:rowOff>
    </xdr:from>
    <xdr:ext cx="340478" cy="259045"/>
    <xdr:sp macro="" textlink="">
      <xdr:nvSpPr>
        <xdr:cNvPr id="165" name="【橋りょう・トンネル】&#10;有形固定資産減価償却率該当値テキスト">
          <a:extLst>
            <a:ext uri="{FF2B5EF4-FFF2-40B4-BE49-F238E27FC236}">
              <a16:creationId xmlns:a16="http://schemas.microsoft.com/office/drawing/2014/main" id="{4A175C87-6123-4EBB-AC42-D96FE095A312}"/>
            </a:ext>
          </a:extLst>
        </xdr:cNvPr>
        <xdr:cNvSpPr txBox="1"/>
      </xdr:nvSpPr>
      <xdr:spPr>
        <a:xfrm>
          <a:off x="4673600" y="9372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162033</xdr:rowOff>
    </xdr:from>
    <xdr:ext cx="405111" cy="259045"/>
    <xdr:sp macro="" textlink="">
      <xdr:nvSpPr>
        <xdr:cNvPr id="166" name="n_1aveValue【橋りょう・トンネル】&#10;有形固定資産減価償却率">
          <a:extLst>
            <a:ext uri="{FF2B5EF4-FFF2-40B4-BE49-F238E27FC236}">
              <a16:creationId xmlns:a16="http://schemas.microsoft.com/office/drawing/2014/main" id="{C2CE002E-AE63-47AD-9D8C-D0E0F1B07517}"/>
            </a:ext>
          </a:extLst>
        </xdr:cNvPr>
        <xdr:cNvSpPr txBox="1"/>
      </xdr:nvSpPr>
      <xdr:spPr>
        <a:xfrm>
          <a:off x="3582044" y="102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144071</xdr:rowOff>
    </xdr:from>
    <xdr:ext cx="405111" cy="259045"/>
    <xdr:sp macro="" textlink="">
      <xdr:nvSpPr>
        <xdr:cNvPr id="167" name="n_2aveValue【橋りょう・トンネル】&#10;有形固定資産減価償却率">
          <a:extLst>
            <a:ext uri="{FF2B5EF4-FFF2-40B4-BE49-F238E27FC236}">
              <a16:creationId xmlns:a16="http://schemas.microsoft.com/office/drawing/2014/main" id="{148012AB-6DA5-4C1E-98C9-ED085215C3AA}"/>
            </a:ext>
          </a:extLst>
        </xdr:cNvPr>
        <xdr:cNvSpPr txBox="1"/>
      </xdr:nvSpPr>
      <xdr:spPr>
        <a:xfrm>
          <a:off x="2705744" y="1025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91820</xdr:rowOff>
    </xdr:from>
    <xdr:ext cx="405111" cy="259045"/>
    <xdr:sp macro="" textlink="">
      <xdr:nvSpPr>
        <xdr:cNvPr id="168" name="n_3aveValue【橋りょう・トンネル】&#10;有形固定資産減価償却率">
          <a:extLst>
            <a:ext uri="{FF2B5EF4-FFF2-40B4-BE49-F238E27FC236}">
              <a16:creationId xmlns:a16="http://schemas.microsoft.com/office/drawing/2014/main" id="{18604BB8-D7FD-482E-8969-2B6D5BE8276A}"/>
            </a:ext>
          </a:extLst>
        </xdr:cNvPr>
        <xdr:cNvSpPr txBox="1"/>
      </xdr:nvSpPr>
      <xdr:spPr>
        <a:xfrm>
          <a:off x="1816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169" name="n_4aveValue【橋りょう・トンネル】&#10;有形固定資産減価償却率">
          <a:extLst>
            <a:ext uri="{FF2B5EF4-FFF2-40B4-BE49-F238E27FC236}">
              <a16:creationId xmlns:a16="http://schemas.microsoft.com/office/drawing/2014/main" id="{F9A23513-9092-403B-A8A4-A06342FF4C96}"/>
            </a:ext>
          </a:extLst>
        </xdr:cNvPr>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a:extLst>
            <a:ext uri="{FF2B5EF4-FFF2-40B4-BE49-F238E27FC236}">
              <a16:creationId xmlns:a16="http://schemas.microsoft.com/office/drawing/2014/main" id="{DD02BE96-B7A7-4F0A-8ADA-16F54859369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a:extLst>
            <a:ext uri="{FF2B5EF4-FFF2-40B4-BE49-F238E27FC236}">
              <a16:creationId xmlns:a16="http://schemas.microsoft.com/office/drawing/2014/main" id="{B49C3A65-2B92-4022-8289-012BC67F3F1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a:extLst>
            <a:ext uri="{FF2B5EF4-FFF2-40B4-BE49-F238E27FC236}">
              <a16:creationId xmlns:a16="http://schemas.microsoft.com/office/drawing/2014/main" id="{E60E99FE-57F6-4160-AB7B-1807AB287D6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a:extLst>
            <a:ext uri="{FF2B5EF4-FFF2-40B4-BE49-F238E27FC236}">
              <a16:creationId xmlns:a16="http://schemas.microsoft.com/office/drawing/2014/main" id="{A06B4009-619D-4D53-930C-32EDA49EB19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a:extLst>
            <a:ext uri="{FF2B5EF4-FFF2-40B4-BE49-F238E27FC236}">
              <a16:creationId xmlns:a16="http://schemas.microsoft.com/office/drawing/2014/main" id="{839C4A9F-1944-4BD9-A0CB-B767C47BAAA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a:extLst>
            <a:ext uri="{FF2B5EF4-FFF2-40B4-BE49-F238E27FC236}">
              <a16:creationId xmlns:a16="http://schemas.microsoft.com/office/drawing/2014/main" id="{A2D8FB63-2D90-4DDC-BE10-87180FFA38E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a:extLst>
            <a:ext uri="{FF2B5EF4-FFF2-40B4-BE49-F238E27FC236}">
              <a16:creationId xmlns:a16="http://schemas.microsoft.com/office/drawing/2014/main" id="{CA4BEB39-64F3-4E2E-8BF1-75CEA4814F9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a:extLst>
            <a:ext uri="{FF2B5EF4-FFF2-40B4-BE49-F238E27FC236}">
              <a16:creationId xmlns:a16="http://schemas.microsoft.com/office/drawing/2014/main" id="{5E1A7253-D671-433D-B928-F13B7AC04E9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a:extLst>
            <a:ext uri="{FF2B5EF4-FFF2-40B4-BE49-F238E27FC236}">
              <a16:creationId xmlns:a16="http://schemas.microsoft.com/office/drawing/2014/main" id="{B85F53FE-581A-4B93-BAC4-C964C51597C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a:extLst>
            <a:ext uri="{FF2B5EF4-FFF2-40B4-BE49-F238E27FC236}">
              <a16:creationId xmlns:a16="http://schemas.microsoft.com/office/drawing/2014/main" id="{807F1045-10C1-48B7-A2AE-DD770553316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0" name="直線コネクタ 179">
          <a:extLst>
            <a:ext uri="{FF2B5EF4-FFF2-40B4-BE49-F238E27FC236}">
              <a16:creationId xmlns:a16="http://schemas.microsoft.com/office/drawing/2014/main" id="{A8B5143D-8C53-466A-9DB4-2D4B7F16980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1" name="テキスト ボックス 180">
          <a:extLst>
            <a:ext uri="{FF2B5EF4-FFF2-40B4-BE49-F238E27FC236}">
              <a16:creationId xmlns:a16="http://schemas.microsoft.com/office/drawing/2014/main" id="{46B911A2-01E7-48A0-8A33-371B571E433E}"/>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2" name="直線コネクタ 181">
          <a:extLst>
            <a:ext uri="{FF2B5EF4-FFF2-40B4-BE49-F238E27FC236}">
              <a16:creationId xmlns:a16="http://schemas.microsoft.com/office/drawing/2014/main" id="{221890B5-A37B-4F25-9CC4-0EE1C5D741F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3" name="テキスト ボックス 182">
          <a:extLst>
            <a:ext uri="{FF2B5EF4-FFF2-40B4-BE49-F238E27FC236}">
              <a16:creationId xmlns:a16="http://schemas.microsoft.com/office/drawing/2014/main" id="{E5DCFB9E-28BB-4590-A9E9-78C1D8BCEE1D}"/>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4" name="直線コネクタ 183">
          <a:extLst>
            <a:ext uri="{FF2B5EF4-FFF2-40B4-BE49-F238E27FC236}">
              <a16:creationId xmlns:a16="http://schemas.microsoft.com/office/drawing/2014/main" id="{0A1D3AFC-D311-4E3B-AE24-B593A9AB144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5" name="テキスト ボックス 184">
          <a:extLst>
            <a:ext uri="{FF2B5EF4-FFF2-40B4-BE49-F238E27FC236}">
              <a16:creationId xmlns:a16="http://schemas.microsoft.com/office/drawing/2014/main" id="{AE598EE9-3726-4473-9A52-608413E08058}"/>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6" name="直線コネクタ 185">
          <a:extLst>
            <a:ext uri="{FF2B5EF4-FFF2-40B4-BE49-F238E27FC236}">
              <a16:creationId xmlns:a16="http://schemas.microsoft.com/office/drawing/2014/main" id="{0130C8FE-8818-425A-8205-22A9D5F0FB4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7" name="テキスト ボックス 186">
          <a:extLst>
            <a:ext uri="{FF2B5EF4-FFF2-40B4-BE49-F238E27FC236}">
              <a16:creationId xmlns:a16="http://schemas.microsoft.com/office/drawing/2014/main" id="{3E9EA667-0CE5-4072-8750-6A2F46F9660A}"/>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8" name="直線コネクタ 187">
          <a:extLst>
            <a:ext uri="{FF2B5EF4-FFF2-40B4-BE49-F238E27FC236}">
              <a16:creationId xmlns:a16="http://schemas.microsoft.com/office/drawing/2014/main" id="{F827C47F-96CD-4F58-B425-CA50878359E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189" name="テキスト ボックス 188">
          <a:extLst>
            <a:ext uri="{FF2B5EF4-FFF2-40B4-BE49-F238E27FC236}">
              <a16:creationId xmlns:a16="http://schemas.microsoft.com/office/drawing/2014/main" id="{3BEA55C1-0183-4549-8F73-28E3475F5FF5}"/>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a:extLst>
            <a:ext uri="{FF2B5EF4-FFF2-40B4-BE49-F238E27FC236}">
              <a16:creationId xmlns:a16="http://schemas.microsoft.com/office/drawing/2014/main" id="{3280128D-6000-4F2D-8F98-AD54D258EFD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1" name="テキスト ボックス 190">
          <a:extLst>
            <a:ext uri="{FF2B5EF4-FFF2-40B4-BE49-F238E27FC236}">
              <a16:creationId xmlns:a16="http://schemas.microsoft.com/office/drawing/2014/main" id="{97BDB1FD-55CB-4F9B-9969-D2329A35AD3D}"/>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a:extLst>
            <a:ext uri="{FF2B5EF4-FFF2-40B4-BE49-F238E27FC236}">
              <a16:creationId xmlns:a16="http://schemas.microsoft.com/office/drawing/2014/main" id="{28D90398-1803-45D9-9DD5-FC68DC39F6F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193" name="直線コネクタ 192">
          <a:extLst>
            <a:ext uri="{FF2B5EF4-FFF2-40B4-BE49-F238E27FC236}">
              <a16:creationId xmlns:a16="http://schemas.microsoft.com/office/drawing/2014/main" id="{1106E7C8-976C-4176-867D-09A6769E5E7B}"/>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194" name="【橋りょう・トンネル】&#10;一人当たり有形固定資産（償却資産）額最小値テキスト">
          <a:extLst>
            <a:ext uri="{FF2B5EF4-FFF2-40B4-BE49-F238E27FC236}">
              <a16:creationId xmlns:a16="http://schemas.microsoft.com/office/drawing/2014/main" id="{DEC70B5D-F489-4E2E-BC4B-DD071D51C1CE}"/>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195" name="直線コネクタ 194">
          <a:extLst>
            <a:ext uri="{FF2B5EF4-FFF2-40B4-BE49-F238E27FC236}">
              <a16:creationId xmlns:a16="http://schemas.microsoft.com/office/drawing/2014/main" id="{354CB660-334B-4678-B336-2A97BF856F75}"/>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196" name="【橋りょう・トンネル】&#10;一人当たり有形固定資産（償却資産）額最大値テキスト">
          <a:extLst>
            <a:ext uri="{FF2B5EF4-FFF2-40B4-BE49-F238E27FC236}">
              <a16:creationId xmlns:a16="http://schemas.microsoft.com/office/drawing/2014/main" id="{B1B44B48-6039-40C8-91A6-7A3C458C5E0E}"/>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197" name="直線コネクタ 196">
          <a:extLst>
            <a:ext uri="{FF2B5EF4-FFF2-40B4-BE49-F238E27FC236}">
              <a16:creationId xmlns:a16="http://schemas.microsoft.com/office/drawing/2014/main" id="{C4A0EC8D-0A90-4CD0-A50D-2ABE6347B9CE}"/>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198" name="【橋りょう・トンネル】&#10;一人当たり有形固定資産（償却資産）額平均値テキスト">
          <a:extLst>
            <a:ext uri="{FF2B5EF4-FFF2-40B4-BE49-F238E27FC236}">
              <a16:creationId xmlns:a16="http://schemas.microsoft.com/office/drawing/2014/main" id="{7B14EE98-BFFE-40F9-B974-8FAE751EA5C0}"/>
            </a:ext>
          </a:extLst>
        </xdr:cNvPr>
        <xdr:cNvSpPr txBox="1"/>
      </xdr:nvSpPr>
      <xdr:spPr>
        <a:xfrm>
          <a:off x="10515600" y="10692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199" name="フローチャート: 判断 198">
          <a:extLst>
            <a:ext uri="{FF2B5EF4-FFF2-40B4-BE49-F238E27FC236}">
              <a16:creationId xmlns:a16="http://schemas.microsoft.com/office/drawing/2014/main" id="{41419D2E-8A1B-4D50-9F71-27AA8185C2D2}"/>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52132</xdr:rowOff>
    </xdr:from>
    <xdr:to>
      <xdr:col>50</xdr:col>
      <xdr:colOff>165100</xdr:colOff>
      <xdr:row>63</xdr:row>
      <xdr:rowOff>153732</xdr:rowOff>
    </xdr:to>
    <xdr:sp macro="" textlink="">
      <xdr:nvSpPr>
        <xdr:cNvPr id="200" name="フローチャート: 判断 199">
          <a:extLst>
            <a:ext uri="{FF2B5EF4-FFF2-40B4-BE49-F238E27FC236}">
              <a16:creationId xmlns:a16="http://schemas.microsoft.com/office/drawing/2014/main" id="{B2559BA0-A38E-470B-B027-0591F8D795E4}"/>
            </a:ext>
          </a:extLst>
        </xdr:cNvPr>
        <xdr:cNvSpPr/>
      </xdr:nvSpPr>
      <xdr:spPr>
        <a:xfrm>
          <a:off x="9588500" y="1085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47210</xdr:rowOff>
    </xdr:from>
    <xdr:to>
      <xdr:col>46</xdr:col>
      <xdr:colOff>38100</xdr:colOff>
      <xdr:row>63</xdr:row>
      <xdr:rowOff>148810</xdr:rowOff>
    </xdr:to>
    <xdr:sp macro="" textlink="">
      <xdr:nvSpPr>
        <xdr:cNvPr id="201" name="フローチャート: 判断 200">
          <a:extLst>
            <a:ext uri="{FF2B5EF4-FFF2-40B4-BE49-F238E27FC236}">
              <a16:creationId xmlns:a16="http://schemas.microsoft.com/office/drawing/2014/main" id="{5B92DD60-0543-4938-A9E4-EEA2A0C7B967}"/>
            </a:ext>
          </a:extLst>
        </xdr:cNvPr>
        <xdr:cNvSpPr/>
      </xdr:nvSpPr>
      <xdr:spPr>
        <a:xfrm>
          <a:off x="8699500" y="108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75817</xdr:rowOff>
    </xdr:from>
    <xdr:to>
      <xdr:col>41</xdr:col>
      <xdr:colOff>101600</xdr:colOff>
      <xdr:row>64</xdr:row>
      <xdr:rowOff>5967</xdr:rowOff>
    </xdr:to>
    <xdr:sp macro="" textlink="">
      <xdr:nvSpPr>
        <xdr:cNvPr id="202" name="フローチャート: 判断 201">
          <a:extLst>
            <a:ext uri="{FF2B5EF4-FFF2-40B4-BE49-F238E27FC236}">
              <a16:creationId xmlns:a16="http://schemas.microsoft.com/office/drawing/2014/main" id="{2E2130D9-D948-47DE-A32A-82FFBB99E3D5}"/>
            </a:ext>
          </a:extLst>
        </xdr:cNvPr>
        <xdr:cNvSpPr/>
      </xdr:nvSpPr>
      <xdr:spPr>
        <a:xfrm>
          <a:off x="7810500" y="1087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79334</xdr:rowOff>
    </xdr:from>
    <xdr:to>
      <xdr:col>36</xdr:col>
      <xdr:colOff>165100</xdr:colOff>
      <xdr:row>64</xdr:row>
      <xdr:rowOff>9484</xdr:rowOff>
    </xdr:to>
    <xdr:sp macro="" textlink="">
      <xdr:nvSpPr>
        <xdr:cNvPr id="203" name="フローチャート: 判断 202">
          <a:extLst>
            <a:ext uri="{FF2B5EF4-FFF2-40B4-BE49-F238E27FC236}">
              <a16:creationId xmlns:a16="http://schemas.microsoft.com/office/drawing/2014/main" id="{32AFEF1B-D8E4-4E54-8EA9-91E64479B4C1}"/>
            </a:ext>
          </a:extLst>
        </xdr:cNvPr>
        <xdr:cNvSpPr/>
      </xdr:nvSpPr>
      <xdr:spPr>
        <a:xfrm>
          <a:off x="6921500" y="1088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DEA586A3-427E-480C-8010-86ECE37C22E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79EED358-641E-4112-A4CE-0ED1CE4CE2C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C41B1A03-4587-4577-94D0-4354E3F0EEE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1F013875-4D86-436E-B65A-C4896A0C03F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12155F7-1B95-440C-937C-C3E4D656992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25398</xdr:rowOff>
    </xdr:from>
    <xdr:to>
      <xdr:col>55</xdr:col>
      <xdr:colOff>50800</xdr:colOff>
      <xdr:row>64</xdr:row>
      <xdr:rowOff>126998</xdr:rowOff>
    </xdr:to>
    <xdr:sp macro="" textlink="">
      <xdr:nvSpPr>
        <xdr:cNvPr id="209" name="楕円 208">
          <a:extLst>
            <a:ext uri="{FF2B5EF4-FFF2-40B4-BE49-F238E27FC236}">
              <a16:creationId xmlns:a16="http://schemas.microsoft.com/office/drawing/2014/main" id="{9E46C60F-9B66-404A-8740-72061E620130}"/>
            </a:ext>
          </a:extLst>
        </xdr:cNvPr>
        <xdr:cNvSpPr/>
      </xdr:nvSpPr>
      <xdr:spPr>
        <a:xfrm>
          <a:off x="10426700" y="1099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111775</xdr:rowOff>
    </xdr:from>
    <xdr:ext cx="313932" cy="259045"/>
    <xdr:sp macro="" textlink="">
      <xdr:nvSpPr>
        <xdr:cNvPr id="210" name="【橋りょう・トンネル】&#10;一人当たり有形固定資産（償却資産）額該当値テキスト">
          <a:extLst>
            <a:ext uri="{FF2B5EF4-FFF2-40B4-BE49-F238E27FC236}">
              <a16:creationId xmlns:a16="http://schemas.microsoft.com/office/drawing/2014/main" id="{14119BF8-4027-445A-96D4-575D0F10C5ED}"/>
            </a:ext>
          </a:extLst>
        </xdr:cNvPr>
        <xdr:cNvSpPr txBox="1"/>
      </xdr:nvSpPr>
      <xdr:spPr>
        <a:xfrm>
          <a:off x="10515600" y="10913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170259</xdr:rowOff>
    </xdr:from>
    <xdr:ext cx="690189" cy="259045"/>
    <xdr:sp macro="" textlink="">
      <xdr:nvSpPr>
        <xdr:cNvPr id="211" name="n_1aveValue【橋りょう・トンネル】&#10;一人当たり有形固定資産（償却資産）額">
          <a:extLst>
            <a:ext uri="{FF2B5EF4-FFF2-40B4-BE49-F238E27FC236}">
              <a16:creationId xmlns:a16="http://schemas.microsoft.com/office/drawing/2014/main" id="{26CAE721-3114-4459-857C-44F315B545A2}"/>
            </a:ext>
          </a:extLst>
        </xdr:cNvPr>
        <xdr:cNvSpPr txBox="1"/>
      </xdr:nvSpPr>
      <xdr:spPr>
        <a:xfrm>
          <a:off x="9281505" y="10628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165337</xdr:rowOff>
    </xdr:from>
    <xdr:ext cx="690189" cy="259045"/>
    <xdr:sp macro="" textlink="">
      <xdr:nvSpPr>
        <xdr:cNvPr id="212" name="n_2aveValue【橋りょう・トンネル】&#10;一人当たり有形固定資産（償却資産）額">
          <a:extLst>
            <a:ext uri="{FF2B5EF4-FFF2-40B4-BE49-F238E27FC236}">
              <a16:creationId xmlns:a16="http://schemas.microsoft.com/office/drawing/2014/main" id="{B505CA94-FB61-4744-A49A-C3F44BE5F7FA}"/>
            </a:ext>
          </a:extLst>
        </xdr:cNvPr>
        <xdr:cNvSpPr txBox="1"/>
      </xdr:nvSpPr>
      <xdr:spPr>
        <a:xfrm>
          <a:off x="8405205" y="10623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22494</xdr:rowOff>
    </xdr:from>
    <xdr:ext cx="599010" cy="259045"/>
    <xdr:sp macro="" textlink="">
      <xdr:nvSpPr>
        <xdr:cNvPr id="213" name="n_3aveValue【橋りょう・トンネル】&#10;一人当たり有形固定資産（償却資産）額">
          <a:extLst>
            <a:ext uri="{FF2B5EF4-FFF2-40B4-BE49-F238E27FC236}">
              <a16:creationId xmlns:a16="http://schemas.microsoft.com/office/drawing/2014/main" id="{1529AE66-0169-4FAD-A3C2-7DB9A1CB38AA}"/>
            </a:ext>
          </a:extLst>
        </xdr:cNvPr>
        <xdr:cNvSpPr txBox="1"/>
      </xdr:nvSpPr>
      <xdr:spPr>
        <a:xfrm>
          <a:off x="7561795" y="1065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26011</xdr:rowOff>
    </xdr:from>
    <xdr:ext cx="599010" cy="259045"/>
    <xdr:sp macro="" textlink="">
      <xdr:nvSpPr>
        <xdr:cNvPr id="214" name="n_4aveValue【橋りょう・トンネル】&#10;一人当たり有形固定資産（償却資産）額">
          <a:extLst>
            <a:ext uri="{FF2B5EF4-FFF2-40B4-BE49-F238E27FC236}">
              <a16:creationId xmlns:a16="http://schemas.microsoft.com/office/drawing/2014/main" id="{CC702143-45EB-4DBF-8913-31628363D5C8}"/>
            </a:ext>
          </a:extLst>
        </xdr:cNvPr>
        <xdr:cNvSpPr txBox="1"/>
      </xdr:nvSpPr>
      <xdr:spPr>
        <a:xfrm>
          <a:off x="6672795" y="1065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a:extLst>
            <a:ext uri="{FF2B5EF4-FFF2-40B4-BE49-F238E27FC236}">
              <a16:creationId xmlns:a16="http://schemas.microsoft.com/office/drawing/2014/main" id="{82941FA5-3FF1-43EF-8996-CDF32FB5B2E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6" name="正方形/長方形 215">
          <a:extLst>
            <a:ext uri="{FF2B5EF4-FFF2-40B4-BE49-F238E27FC236}">
              <a16:creationId xmlns:a16="http://schemas.microsoft.com/office/drawing/2014/main" id="{EC7A6711-A7AC-4C4E-8607-0E35E2A4A83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7" name="正方形/長方形 216">
          <a:extLst>
            <a:ext uri="{FF2B5EF4-FFF2-40B4-BE49-F238E27FC236}">
              <a16:creationId xmlns:a16="http://schemas.microsoft.com/office/drawing/2014/main" id="{8C745123-1C55-448C-846B-04B3084D257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8" name="正方形/長方形 217">
          <a:extLst>
            <a:ext uri="{FF2B5EF4-FFF2-40B4-BE49-F238E27FC236}">
              <a16:creationId xmlns:a16="http://schemas.microsoft.com/office/drawing/2014/main" id="{8F01F639-46DC-4642-959A-3A1536C6C09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9" name="正方形/長方形 218">
          <a:extLst>
            <a:ext uri="{FF2B5EF4-FFF2-40B4-BE49-F238E27FC236}">
              <a16:creationId xmlns:a16="http://schemas.microsoft.com/office/drawing/2014/main" id="{A1F859F1-FFD0-446E-9DA9-98715AD0FD5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0" name="正方形/長方形 219">
          <a:extLst>
            <a:ext uri="{FF2B5EF4-FFF2-40B4-BE49-F238E27FC236}">
              <a16:creationId xmlns:a16="http://schemas.microsoft.com/office/drawing/2014/main" id="{45223B66-D8B6-4F54-8D8D-8F398B35937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1" name="正方形/長方形 220">
          <a:extLst>
            <a:ext uri="{FF2B5EF4-FFF2-40B4-BE49-F238E27FC236}">
              <a16:creationId xmlns:a16="http://schemas.microsoft.com/office/drawing/2014/main" id="{7C0B6322-E9D3-41B5-B64F-049EE06D4F4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2" name="正方形/長方形 221">
          <a:extLst>
            <a:ext uri="{FF2B5EF4-FFF2-40B4-BE49-F238E27FC236}">
              <a16:creationId xmlns:a16="http://schemas.microsoft.com/office/drawing/2014/main" id="{E38CD4EF-F1C2-43D7-8C14-DFB8566C0DB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3" name="テキスト ボックス 222">
          <a:extLst>
            <a:ext uri="{FF2B5EF4-FFF2-40B4-BE49-F238E27FC236}">
              <a16:creationId xmlns:a16="http://schemas.microsoft.com/office/drawing/2014/main" id="{33A38908-6458-425A-AF26-80F7057B7E0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4" name="直線コネクタ 223">
          <a:extLst>
            <a:ext uri="{FF2B5EF4-FFF2-40B4-BE49-F238E27FC236}">
              <a16:creationId xmlns:a16="http://schemas.microsoft.com/office/drawing/2014/main" id="{DAA67471-1521-42E1-8E7C-AB512747B28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5" name="テキスト ボックス 224">
          <a:extLst>
            <a:ext uri="{FF2B5EF4-FFF2-40B4-BE49-F238E27FC236}">
              <a16:creationId xmlns:a16="http://schemas.microsoft.com/office/drawing/2014/main" id="{D315E46C-3666-4619-8FDF-77576071D30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6" name="直線コネクタ 225">
          <a:extLst>
            <a:ext uri="{FF2B5EF4-FFF2-40B4-BE49-F238E27FC236}">
              <a16:creationId xmlns:a16="http://schemas.microsoft.com/office/drawing/2014/main" id="{F6A461C4-E1B3-4A5D-A0EC-A6F905635C2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27" name="テキスト ボックス 226">
          <a:extLst>
            <a:ext uri="{FF2B5EF4-FFF2-40B4-BE49-F238E27FC236}">
              <a16:creationId xmlns:a16="http://schemas.microsoft.com/office/drawing/2014/main" id="{6B6570A7-373E-464F-8426-203529116393}"/>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8" name="直線コネクタ 227">
          <a:extLst>
            <a:ext uri="{FF2B5EF4-FFF2-40B4-BE49-F238E27FC236}">
              <a16:creationId xmlns:a16="http://schemas.microsoft.com/office/drawing/2014/main" id="{344CBF94-51B0-418F-A0A9-8A53395A667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9" name="テキスト ボックス 228">
          <a:extLst>
            <a:ext uri="{FF2B5EF4-FFF2-40B4-BE49-F238E27FC236}">
              <a16:creationId xmlns:a16="http://schemas.microsoft.com/office/drawing/2014/main" id="{6DBB5EF6-73BD-4510-AE82-20F00043F91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0" name="直線コネクタ 229">
          <a:extLst>
            <a:ext uri="{FF2B5EF4-FFF2-40B4-BE49-F238E27FC236}">
              <a16:creationId xmlns:a16="http://schemas.microsoft.com/office/drawing/2014/main" id="{CA009513-668C-4DAB-B7D2-A16808FCC14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1" name="テキスト ボックス 230">
          <a:extLst>
            <a:ext uri="{FF2B5EF4-FFF2-40B4-BE49-F238E27FC236}">
              <a16:creationId xmlns:a16="http://schemas.microsoft.com/office/drawing/2014/main" id="{17F188C2-C5CF-4AAB-A8D6-6C5917A9830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2" name="直線コネクタ 231">
          <a:extLst>
            <a:ext uri="{FF2B5EF4-FFF2-40B4-BE49-F238E27FC236}">
              <a16:creationId xmlns:a16="http://schemas.microsoft.com/office/drawing/2014/main" id="{E2A7BF94-2CA6-4E11-B259-3F0C277A683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3" name="テキスト ボックス 232">
          <a:extLst>
            <a:ext uri="{FF2B5EF4-FFF2-40B4-BE49-F238E27FC236}">
              <a16:creationId xmlns:a16="http://schemas.microsoft.com/office/drawing/2014/main" id="{09AA879D-7B00-4A14-8D70-4490A4CE221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4" name="直線コネクタ 233">
          <a:extLst>
            <a:ext uri="{FF2B5EF4-FFF2-40B4-BE49-F238E27FC236}">
              <a16:creationId xmlns:a16="http://schemas.microsoft.com/office/drawing/2014/main" id="{40461586-768A-49F3-869C-FBD71F37B71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5" name="テキスト ボックス 234">
          <a:extLst>
            <a:ext uri="{FF2B5EF4-FFF2-40B4-BE49-F238E27FC236}">
              <a16:creationId xmlns:a16="http://schemas.microsoft.com/office/drawing/2014/main" id="{0BDB5254-8769-4E3E-A6A1-F726238B33F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6" name="直線コネクタ 235">
          <a:extLst>
            <a:ext uri="{FF2B5EF4-FFF2-40B4-BE49-F238E27FC236}">
              <a16:creationId xmlns:a16="http://schemas.microsoft.com/office/drawing/2014/main" id="{37AEE089-5252-4D51-B917-EA700666EB4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37" name="テキスト ボックス 236">
          <a:extLst>
            <a:ext uri="{FF2B5EF4-FFF2-40B4-BE49-F238E27FC236}">
              <a16:creationId xmlns:a16="http://schemas.microsoft.com/office/drawing/2014/main" id="{7F25E4B3-7303-41B1-8DBD-3F29F9F1493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a:extLst>
            <a:ext uri="{FF2B5EF4-FFF2-40B4-BE49-F238E27FC236}">
              <a16:creationId xmlns:a16="http://schemas.microsoft.com/office/drawing/2014/main" id="{5669A28F-5A9A-40C3-A2AF-5749202DF99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公営住宅】&#10;有形固定資産減価償却率グラフ枠">
          <a:extLst>
            <a:ext uri="{FF2B5EF4-FFF2-40B4-BE49-F238E27FC236}">
              <a16:creationId xmlns:a16="http://schemas.microsoft.com/office/drawing/2014/main" id="{9906155A-768E-4B68-8BC5-D759B3BABCC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40" name="直線コネクタ 239">
          <a:extLst>
            <a:ext uri="{FF2B5EF4-FFF2-40B4-BE49-F238E27FC236}">
              <a16:creationId xmlns:a16="http://schemas.microsoft.com/office/drawing/2014/main" id="{1BB1DCF6-DE0B-4C80-8E23-94114B7FE778}"/>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41" name="【公営住宅】&#10;有形固定資産減価償却率最小値テキスト">
          <a:extLst>
            <a:ext uri="{FF2B5EF4-FFF2-40B4-BE49-F238E27FC236}">
              <a16:creationId xmlns:a16="http://schemas.microsoft.com/office/drawing/2014/main" id="{4FA4DD45-E02B-477C-81A9-9D74EEEB03EA}"/>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42" name="直線コネクタ 241">
          <a:extLst>
            <a:ext uri="{FF2B5EF4-FFF2-40B4-BE49-F238E27FC236}">
              <a16:creationId xmlns:a16="http://schemas.microsoft.com/office/drawing/2014/main" id="{2D8B454A-F18A-4FB2-92EB-7DB61D9072A9}"/>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43" name="【公営住宅】&#10;有形固定資産減価償却率最大値テキスト">
          <a:extLst>
            <a:ext uri="{FF2B5EF4-FFF2-40B4-BE49-F238E27FC236}">
              <a16:creationId xmlns:a16="http://schemas.microsoft.com/office/drawing/2014/main" id="{CF3613D5-DE38-4EDA-A153-D0D52C9505BD}"/>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44" name="直線コネクタ 243">
          <a:extLst>
            <a:ext uri="{FF2B5EF4-FFF2-40B4-BE49-F238E27FC236}">
              <a16:creationId xmlns:a16="http://schemas.microsoft.com/office/drawing/2014/main" id="{7950DF2E-21EA-4E8A-9CB8-BCC7827CD80C}"/>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132278</xdr:rowOff>
    </xdr:from>
    <xdr:ext cx="405111" cy="259045"/>
    <xdr:sp macro="" textlink="">
      <xdr:nvSpPr>
        <xdr:cNvPr id="245" name="【公営住宅】&#10;有形固定資産減価償却率平均値テキスト">
          <a:extLst>
            <a:ext uri="{FF2B5EF4-FFF2-40B4-BE49-F238E27FC236}">
              <a16:creationId xmlns:a16="http://schemas.microsoft.com/office/drawing/2014/main" id="{D9E35BB5-6B8C-4B3A-ACFD-2B9E3B94DBC4}"/>
            </a:ext>
          </a:extLst>
        </xdr:cNvPr>
        <xdr:cNvSpPr txBox="1"/>
      </xdr:nvSpPr>
      <xdr:spPr>
        <a:xfrm>
          <a:off x="4673600" y="1419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46" name="フローチャート: 判断 245">
          <a:extLst>
            <a:ext uri="{FF2B5EF4-FFF2-40B4-BE49-F238E27FC236}">
              <a16:creationId xmlns:a16="http://schemas.microsoft.com/office/drawing/2014/main" id="{19CB2D90-B957-4CF3-95CF-07F1C207EFEC}"/>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47" name="フローチャート: 判断 246">
          <a:extLst>
            <a:ext uri="{FF2B5EF4-FFF2-40B4-BE49-F238E27FC236}">
              <a16:creationId xmlns:a16="http://schemas.microsoft.com/office/drawing/2014/main" id="{B8C789A0-C779-4511-ADFE-E9A48666F381}"/>
            </a:ext>
          </a:extLst>
        </xdr:cNvPr>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52614</xdr:rowOff>
    </xdr:from>
    <xdr:to>
      <xdr:col>15</xdr:col>
      <xdr:colOff>101600</xdr:colOff>
      <xdr:row>83</xdr:row>
      <xdr:rowOff>154214</xdr:rowOff>
    </xdr:to>
    <xdr:sp macro="" textlink="">
      <xdr:nvSpPr>
        <xdr:cNvPr id="248" name="フローチャート: 判断 247">
          <a:extLst>
            <a:ext uri="{FF2B5EF4-FFF2-40B4-BE49-F238E27FC236}">
              <a16:creationId xmlns:a16="http://schemas.microsoft.com/office/drawing/2014/main" id="{B64C7B22-062B-4408-857E-7308F60689FB}"/>
            </a:ext>
          </a:extLst>
        </xdr:cNvPr>
        <xdr:cNvSpPr/>
      </xdr:nvSpPr>
      <xdr:spPr>
        <a:xfrm>
          <a:off x="2857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78739</xdr:rowOff>
    </xdr:from>
    <xdr:to>
      <xdr:col>10</xdr:col>
      <xdr:colOff>165100</xdr:colOff>
      <xdr:row>84</xdr:row>
      <xdr:rowOff>8889</xdr:rowOff>
    </xdr:to>
    <xdr:sp macro="" textlink="">
      <xdr:nvSpPr>
        <xdr:cNvPr id="249" name="フローチャート: 判断 248">
          <a:extLst>
            <a:ext uri="{FF2B5EF4-FFF2-40B4-BE49-F238E27FC236}">
              <a16:creationId xmlns:a16="http://schemas.microsoft.com/office/drawing/2014/main" id="{E0A1A42C-3869-497B-8106-85D3932B9385}"/>
            </a:ext>
          </a:extLst>
        </xdr:cNvPr>
        <xdr:cNvSpPr/>
      </xdr:nvSpPr>
      <xdr:spPr>
        <a:xfrm>
          <a:off x="19685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165281</xdr:rowOff>
    </xdr:from>
    <xdr:to>
      <xdr:col>6</xdr:col>
      <xdr:colOff>38100</xdr:colOff>
      <xdr:row>83</xdr:row>
      <xdr:rowOff>95431</xdr:rowOff>
    </xdr:to>
    <xdr:sp macro="" textlink="">
      <xdr:nvSpPr>
        <xdr:cNvPr id="250" name="フローチャート: 判断 249">
          <a:extLst>
            <a:ext uri="{FF2B5EF4-FFF2-40B4-BE49-F238E27FC236}">
              <a16:creationId xmlns:a16="http://schemas.microsoft.com/office/drawing/2014/main" id="{32D70168-3CAA-4455-B578-C628D7535B5B}"/>
            </a:ext>
          </a:extLst>
        </xdr:cNvPr>
        <xdr:cNvSpPr/>
      </xdr:nvSpPr>
      <xdr:spPr>
        <a:xfrm>
          <a:off x="1079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F9DDB8B0-FA7F-485B-BDDC-3BA003C61D9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EF1DD899-1EA7-4FBD-8360-4A53A55EFEA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77358937-D201-4394-BC00-37E9A2F9CC0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D6FC8723-E9E1-4D85-B06A-DA70CCA32D0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192EACF0-A6AA-4EC9-8338-CE1A9E08F49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56" name="楕円 255">
          <a:extLst>
            <a:ext uri="{FF2B5EF4-FFF2-40B4-BE49-F238E27FC236}">
              <a16:creationId xmlns:a16="http://schemas.microsoft.com/office/drawing/2014/main" id="{DCB6FDC1-4250-49BF-AB04-D7D0585964CD}"/>
            </a:ext>
          </a:extLst>
        </xdr:cNvPr>
        <xdr:cNvSpPr/>
      </xdr:nvSpPr>
      <xdr:spPr>
        <a:xfrm>
          <a:off x="45847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62428</xdr:rowOff>
    </xdr:from>
    <xdr:ext cx="405111" cy="259045"/>
    <xdr:sp macro="" textlink="">
      <xdr:nvSpPr>
        <xdr:cNvPr id="257" name="【公営住宅】&#10;有形固定資産減価償却率該当値テキスト">
          <a:extLst>
            <a:ext uri="{FF2B5EF4-FFF2-40B4-BE49-F238E27FC236}">
              <a16:creationId xmlns:a16="http://schemas.microsoft.com/office/drawing/2014/main" id="{82732B1E-C4B9-410C-8E61-CDEC1A61A5DE}"/>
            </a:ext>
          </a:extLst>
        </xdr:cNvPr>
        <xdr:cNvSpPr txBox="1"/>
      </xdr:nvSpPr>
      <xdr:spPr>
        <a:xfrm>
          <a:off x="4673600" y="1394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139716</xdr:rowOff>
    </xdr:from>
    <xdr:ext cx="405111" cy="259045"/>
    <xdr:sp macro="" textlink="">
      <xdr:nvSpPr>
        <xdr:cNvPr id="258" name="n_1aveValue【公営住宅】&#10;有形固定資産減価償却率">
          <a:extLst>
            <a:ext uri="{FF2B5EF4-FFF2-40B4-BE49-F238E27FC236}">
              <a16:creationId xmlns:a16="http://schemas.microsoft.com/office/drawing/2014/main" id="{A160F060-5F5D-4005-AA87-7482F482CD8B}"/>
            </a:ext>
          </a:extLst>
        </xdr:cNvPr>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170741</xdr:rowOff>
    </xdr:from>
    <xdr:ext cx="405111" cy="259045"/>
    <xdr:sp macro="" textlink="">
      <xdr:nvSpPr>
        <xdr:cNvPr id="259" name="n_2aveValue【公営住宅】&#10;有形固定資産減価償却率">
          <a:extLst>
            <a:ext uri="{FF2B5EF4-FFF2-40B4-BE49-F238E27FC236}">
              <a16:creationId xmlns:a16="http://schemas.microsoft.com/office/drawing/2014/main" id="{11A2D39D-6EAE-4548-AB6E-2DED31A5D4EC}"/>
            </a:ext>
          </a:extLst>
        </xdr:cNvPr>
        <xdr:cNvSpPr txBox="1"/>
      </xdr:nvSpPr>
      <xdr:spPr>
        <a:xfrm>
          <a:off x="27057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25416</xdr:rowOff>
    </xdr:from>
    <xdr:ext cx="405111" cy="259045"/>
    <xdr:sp macro="" textlink="">
      <xdr:nvSpPr>
        <xdr:cNvPr id="260" name="n_3aveValue【公営住宅】&#10;有形固定資産減価償却率">
          <a:extLst>
            <a:ext uri="{FF2B5EF4-FFF2-40B4-BE49-F238E27FC236}">
              <a16:creationId xmlns:a16="http://schemas.microsoft.com/office/drawing/2014/main" id="{EE586295-3917-4291-A4FB-E3DEC8985DDB}"/>
            </a:ext>
          </a:extLst>
        </xdr:cNvPr>
        <xdr:cNvSpPr txBox="1"/>
      </xdr:nvSpPr>
      <xdr:spPr>
        <a:xfrm>
          <a:off x="1816744" y="1408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111958</xdr:rowOff>
    </xdr:from>
    <xdr:ext cx="405111" cy="259045"/>
    <xdr:sp macro="" textlink="">
      <xdr:nvSpPr>
        <xdr:cNvPr id="261" name="n_4aveValue【公営住宅】&#10;有形固定資産減価償却率">
          <a:extLst>
            <a:ext uri="{FF2B5EF4-FFF2-40B4-BE49-F238E27FC236}">
              <a16:creationId xmlns:a16="http://schemas.microsoft.com/office/drawing/2014/main" id="{BE09C8E9-3590-4A24-91AE-0AEC08443086}"/>
            </a:ext>
          </a:extLst>
        </xdr:cNvPr>
        <xdr:cNvSpPr txBox="1"/>
      </xdr:nvSpPr>
      <xdr:spPr>
        <a:xfrm>
          <a:off x="927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a:extLst>
            <a:ext uri="{FF2B5EF4-FFF2-40B4-BE49-F238E27FC236}">
              <a16:creationId xmlns:a16="http://schemas.microsoft.com/office/drawing/2014/main" id="{508A0595-D187-4C56-BC57-1121352D240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a:extLst>
            <a:ext uri="{FF2B5EF4-FFF2-40B4-BE49-F238E27FC236}">
              <a16:creationId xmlns:a16="http://schemas.microsoft.com/office/drawing/2014/main" id="{794F5462-A5D0-4251-8947-B2D08222A69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a:extLst>
            <a:ext uri="{FF2B5EF4-FFF2-40B4-BE49-F238E27FC236}">
              <a16:creationId xmlns:a16="http://schemas.microsoft.com/office/drawing/2014/main" id="{50A68B2E-4D6E-4DE0-90E5-44F1D3D961C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a:extLst>
            <a:ext uri="{FF2B5EF4-FFF2-40B4-BE49-F238E27FC236}">
              <a16:creationId xmlns:a16="http://schemas.microsoft.com/office/drawing/2014/main" id="{EE07ABB8-421C-4643-A70C-BF13BD4DDB2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a:extLst>
            <a:ext uri="{FF2B5EF4-FFF2-40B4-BE49-F238E27FC236}">
              <a16:creationId xmlns:a16="http://schemas.microsoft.com/office/drawing/2014/main" id="{B440B515-7D9B-4B88-B052-61064C9E69E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a:extLst>
            <a:ext uri="{FF2B5EF4-FFF2-40B4-BE49-F238E27FC236}">
              <a16:creationId xmlns:a16="http://schemas.microsoft.com/office/drawing/2014/main" id="{1E5BAFDA-DABB-419A-9A61-567C13773D2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a:extLst>
            <a:ext uri="{FF2B5EF4-FFF2-40B4-BE49-F238E27FC236}">
              <a16:creationId xmlns:a16="http://schemas.microsoft.com/office/drawing/2014/main" id="{F498BF6A-D9CE-4A04-8436-87EF3CDC5D7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a:extLst>
            <a:ext uri="{FF2B5EF4-FFF2-40B4-BE49-F238E27FC236}">
              <a16:creationId xmlns:a16="http://schemas.microsoft.com/office/drawing/2014/main" id="{4B054292-43BD-4AE9-85CD-32E8D8EA703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0" name="テキスト ボックス 269">
          <a:extLst>
            <a:ext uri="{FF2B5EF4-FFF2-40B4-BE49-F238E27FC236}">
              <a16:creationId xmlns:a16="http://schemas.microsoft.com/office/drawing/2014/main" id="{11842F89-B133-4C52-8B05-2A09DDD34F2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1" name="直線コネクタ 270">
          <a:extLst>
            <a:ext uri="{FF2B5EF4-FFF2-40B4-BE49-F238E27FC236}">
              <a16:creationId xmlns:a16="http://schemas.microsoft.com/office/drawing/2014/main" id="{B1A92AEF-14E4-4100-B10F-60E4C677057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2" name="直線コネクタ 271">
          <a:extLst>
            <a:ext uri="{FF2B5EF4-FFF2-40B4-BE49-F238E27FC236}">
              <a16:creationId xmlns:a16="http://schemas.microsoft.com/office/drawing/2014/main" id="{91CA00C3-7345-41CE-9527-31C42BC66AD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7ED13B32-6093-4678-B0A0-8B0C94864DB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4" name="直線コネクタ 273">
          <a:extLst>
            <a:ext uri="{FF2B5EF4-FFF2-40B4-BE49-F238E27FC236}">
              <a16:creationId xmlns:a16="http://schemas.microsoft.com/office/drawing/2014/main" id="{11B5AA17-ADF3-47C7-A140-5BC7CD02AB5A}"/>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275" name="テキスト ボックス 274">
          <a:extLst>
            <a:ext uri="{FF2B5EF4-FFF2-40B4-BE49-F238E27FC236}">
              <a16:creationId xmlns:a16="http://schemas.microsoft.com/office/drawing/2014/main" id="{3E43D881-F080-4D87-BC9E-77684100D2A3}"/>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6" name="直線コネクタ 275">
          <a:extLst>
            <a:ext uri="{FF2B5EF4-FFF2-40B4-BE49-F238E27FC236}">
              <a16:creationId xmlns:a16="http://schemas.microsoft.com/office/drawing/2014/main" id="{1D4DAB99-FCA6-4D47-AF18-B84629578DD7}"/>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277" name="テキスト ボックス 276">
          <a:extLst>
            <a:ext uri="{FF2B5EF4-FFF2-40B4-BE49-F238E27FC236}">
              <a16:creationId xmlns:a16="http://schemas.microsoft.com/office/drawing/2014/main" id="{8B5CD5E4-72EC-4AED-A289-1F9A7B11F908}"/>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8" name="直線コネクタ 277">
          <a:extLst>
            <a:ext uri="{FF2B5EF4-FFF2-40B4-BE49-F238E27FC236}">
              <a16:creationId xmlns:a16="http://schemas.microsoft.com/office/drawing/2014/main" id="{034E6EC3-BC08-4B95-8E0D-241F9D0F8C3F}"/>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279" name="テキスト ボックス 278">
          <a:extLst>
            <a:ext uri="{FF2B5EF4-FFF2-40B4-BE49-F238E27FC236}">
              <a16:creationId xmlns:a16="http://schemas.microsoft.com/office/drawing/2014/main" id="{FEB49A9F-C6BF-4D4C-BDAF-D2BB564C1FD4}"/>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0" name="直線コネクタ 279">
          <a:extLst>
            <a:ext uri="{FF2B5EF4-FFF2-40B4-BE49-F238E27FC236}">
              <a16:creationId xmlns:a16="http://schemas.microsoft.com/office/drawing/2014/main" id="{177D8961-D3C8-4FDF-9008-D0B7FB60A48D}"/>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281" name="テキスト ボックス 280">
          <a:extLst>
            <a:ext uri="{FF2B5EF4-FFF2-40B4-BE49-F238E27FC236}">
              <a16:creationId xmlns:a16="http://schemas.microsoft.com/office/drawing/2014/main" id="{0DFD452F-AA31-48EC-B3DA-27EBBF8B0B47}"/>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2" name="直線コネクタ 281">
          <a:extLst>
            <a:ext uri="{FF2B5EF4-FFF2-40B4-BE49-F238E27FC236}">
              <a16:creationId xmlns:a16="http://schemas.microsoft.com/office/drawing/2014/main" id="{A72F9347-7A2D-47BC-B12C-B025CB8C5DF7}"/>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283" name="テキスト ボックス 282">
          <a:extLst>
            <a:ext uri="{FF2B5EF4-FFF2-40B4-BE49-F238E27FC236}">
              <a16:creationId xmlns:a16="http://schemas.microsoft.com/office/drawing/2014/main" id="{2E91DEF4-FEDE-401E-9594-918F5CF845DB}"/>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a:extLst>
            <a:ext uri="{FF2B5EF4-FFF2-40B4-BE49-F238E27FC236}">
              <a16:creationId xmlns:a16="http://schemas.microsoft.com/office/drawing/2014/main" id="{94ADBB1F-96E4-488E-BD96-654BEBC9DA6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285" name="テキスト ボックス 284">
          <a:extLst>
            <a:ext uri="{FF2B5EF4-FFF2-40B4-BE49-F238E27FC236}">
              <a16:creationId xmlns:a16="http://schemas.microsoft.com/office/drawing/2014/main" id="{EF5D723C-52FE-46AB-9CAD-B9ED9E83DDF3}"/>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公営住宅】&#10;一人当たり面積グラフ枠">
          <a:extLst>
            <a:ext uri="{FF2B5EF4-FFF2-40B4-BE49-F238E27FC236}">
              <a16:creationId xmlns:a16="http://schemas.microsoft.com/office/drawing/2014/main" id="{04B0FDD7-CD35-43B9-9611-6C2D4FE2DB1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287" name="直線コネクタ 286">
          <a:extLst>
            <a:ext uri="{FF2B5EF4-FFF2-40B4-BE49-F238E27FC236}">
              <a16:creationId xmlns:a16="http://schemas.microsoft.com/office/drawing/2014/main" id="{AE4D8641-D561-419C-AE02-D33905F3B5D9}"/>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288" name="【公営住宅】&#10;一人当たり面積最小値テキスト">
          <a:extLst>
            <a:ext uri="{FF2B5EF4-FFF2-40B4-BE49-F238E27FC236}">
              <a16:creationId xmlns:a16="http://schemas.microsoft.com/office/drawing/2014/main" id="{135532C1-0FEA-48DE-9716-E52D2E541D01}"/>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289" name="直線コネクタ 288">
          <a:extLst>
            <a:ext uri="{FF2B5EF4-FFF2-40B4-BE49-F238E27FC236}">
              <a16:creationId xmlns:a16="http://schemas.microsoft.com/office/drawing/2014/main" id="{D44E5E44-05A1-4DA4-BA73-ACC45F6F1527}"/>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290" name="【公営住宅】&#10;一人当たり面積最大値テキスト">
          <a:extLst>
            <a:ext uri="{FF2B5EF4-FFF2-40B4-BE49-F238E27FC236}">
              <a16:creationId xmlns:a16="http://schemas.microsoft.com/office/drawing/2014/main" id="{F74DF8EA-A2A3-46C1-A904-095E3AC2BAC2}"/>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291" name="直線コネクタ 290">
          <a:extLst>
            <a:ext uri="{FF2B5EF4-FFF2-40B4-BE49-F238E27FC236}">
              <a16:creationId xmlns:a16="http://schemas.microsoft.com/office/drawing/2014/main" id="{E8EABCEC-98C2-47B4-BEC4-111D104AAC6B}"/>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292" name="【公営住宅】&#10;一人当たり面積平均値テキスト">
          <a:extLst>
            <a:ext uri="{FF2B5EF4-FFF2-40B4-BE49-F238E27FC236}">
              <a16:creationId xmlns:a16="http://schemas.microsoft.com/office/drawing/2014/main" id="{9EBB0E33-DEE1-4E9C-9923-FBAB0D24FD04}"/>
            </a:ext>
          </a:extLst>
        </xdr:cNvPr>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293" name="フローチャート: 判断 292">
          <a:extLst>
            <a:ext uri="{FF2B5EF4-FFF2-40B4-BE49-F238E27FC236}">
              <a16:creationId xmlns:a16="http://schemas.microsoft.com/office/drawing/2014/main" id="{8C53F889-A884-49F0-9703-D718789A58F4}"/>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109575</xdr:rowOff>
    </xdr:from>
    <xdr:to>
      <xdr:col>50</xdr:col>
      <xdr:colOff>165100</xdr:colOff>
      <xdr:row>87</xdr:row>
      <xdr:rowOff>39725</xdr:rowOff>
    </xdr:to>
    <xdr:sp macro="" textlink="">
      <xdr:nvSpPr>
        <xdr:cNvPr id="294" name="フローチャート: 判断 293">
          <a:extLst>
            <a:ext uri="{FF2B5EF4-FFF2-40B4-BE49-F238E27FC236}">
              <a16:creationId xmlns:a16="http://schemas.microsoft.com/office/drawing/2014/main" id="{690126FA-9322-4BCA-BD4A-F0E5722B2E8C}"/>
            </a:ext>
          </a:extLst>
        </xdr:cNvPr>
        <xdr:cNvSpPr/>
      </xdr:nvSpPr>
      <xdr:spPr>
        <a:xfrm>
          <a:off x="9588500" y="1485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109141</xdr:rowOff>
    </xdr:from>
    <xdr:to>
      <xdr:col>46</xdr:col>
      <xdr:colOff>38100</xdr:colOff>
      <xdr:row>87</xdr:row>
      <xdr:rowOff>39291</xdr:rowOff>
    </xdr:to>
    <xdr:sp macro="" textlink="">
      <xdr:nvSpPr>
        <xdr:cNvPr id="295" name="フローチャート: 判断 294">
          <a:extLst>
            <a:ext uri="{FF2B5EF4-FFF2-40B4-BE49-F238E27FC236}">
              <a16:creationId xmlns:a16="http://schemas.microsoft.com/office/drawing/2014/main" id="{1690B9A6-F388-4B2E-A841-1C9AFFA4324B}"/>
            </a:ext>
          </a:extLst>
        </xdr:cNvPr>
        <xdr:cNvSpPr/>
      </xdr:nvSpPr>
      <xdr:spPr>
        <a:xfrm>
          <a:off x="8699500" y="1485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108595</xdr:rowOff>
    </xdr:from>
    <xdr:to>
      <xdr:col>41</xdr:col>
      <xdr:colOff>101600</xdr:colOff>
      <xdr:row>87</xdr:row>
      <xdr:rowOff>38745</xdr:rowOff>
    </xdr:to>
    <xdr:sp macro="" textlink="">
      <xdr:nvSpPr>
        <xdr:cNvPr id="296" name="フローチャート: 判断 295">
          <a:extLst>
            <a:ext uri="{FF2B5EF4-FFF2-40B4-BE49-F238E27FC236}">
              <a16:creationId xmlns:a16="http://schemas.microsoft.com/office/drawing/2014/main" id="{53DDB3A6-6D00-47C2-AE1E-2DD6517656A3}"/>
            </a:ext>
          </a:extLst>
        </xdr:cNvPr>
        <xdr:cNvSpPr/>
      </xdr:nvSpPr>
      <xdr:spPr>
        <a:xfrm>
          <a:off x="7810500" y="1485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109646</xdr:rowOff>
    </xdr:from>
    <xdr:to>
      <xdr:col>36</xdr:col>
      <xdr:colOff>165100</xdr:colOff>
      <xdr:row>87</xdr:row>
      <xdr:rowOff>39796</xdr:rowOff>
    </xdr:to>
    <xdr:sp macro="" textlink="">
      <xdr:nvSpPr>
        <xdr:cNvPr id="297" name="フローチャート: 判断 296">
          <a:extLst>
            <a:ext uri="{FF2B5EF4-FFF2-40B4-BE49-F238E27FC236}">
              <a16:creationId xmlns:a16="http://schemas.microsoft.com/office/drawing/2014/main" id="{675E9AF5-898C-4575-984C-B774E8D1E706}"/>
            </a:ext>
          </a:extLst>
        </xdr:cNvPr>
        <xdr:cNvSpPr/>
      </xdr:nvSpPr>
      <xdr:spPr>
        <a:xfrm>
          <a:off x="6921500" y="148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2D762431-0182-4E50-8C80-0365BE53885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F7C56384-B962-4E43-9C91-FA136044D00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05BDD8B-EC47-40B6-9342-7B76BA3D536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4F6063C-3D65-4BFE-81AF-DD67611A650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7DDEB66-A9D9-4344-B99A-561F0BB91D6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107704</xdr:rowOff>
    </xdr:from>
    <xdr:to>
      <xdr:col>55</xdr:col>
      <xdr:colOff>50800</xdr:colOff>
      <xdr:row>87</xdr:row>
      <xdr:rowOff>37854</xdr:rowOff>
    </xdr:to>
    <xdr:sp macro="" textlink="">
      <xdr:nvSpPr>
        <xdr:cNvPr id="303" name="楕円 302">
          <a:extLst>
            <a:ext uri="{FF2B5EF4-FFF2-40B4-BE49-F238E27FC236}">
              <a16:creationId xmlns:a16="http://schemas.microsoft.com/office/drawing/2014/main" id="{C0A85FBD-9067-44B5-87BB-FA530270D2A7}"/>
            </a:ext>
          </a:extLst>
        </xdr:cNvPr>
        <xdr:cNvSpPr/>
      </xdr:nvSpPr>
      <xdr:spPr>
        <a:xfrm>
          <a:off x="10426700" y="1485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70021</xdr:rowOff>
    </xdr:from>
    <xdr:ext cx="469744" cy="259045"/>
    <xdr:sp macro="" textlink="">
      <xdr:nvSpPr>
        <xdr:cNvPr id="304" name="【公営住宅】&#10;一人当たり面積該当値テキスト">
          <a:extLst>
            <a:ext uri="{FF2B5EF4-FFF2-40B4-BE49-F238E27FC236}">
              <a16:creationId xmlns:a16="http://schemas.microsoft.com/office/drawing/2014/main" id="{985781AA-24A3-4E89-B29D-161426D94DE7}"/>
            </a:ext>
          </a:extLst>
        </xdr:cNvPr>
        <xdr:cNvSpPr txBox="1"/>
      </xdr:nvSpPr>
      <xdr:spPr>
        <a:xfrm>
          <a:off x="10515600" y="1481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56252</xdr:rowOff>
    </xdr:from>
    <xdr:ext cx="469744" cy="259045"/>
    <xdr:sp macro="" textlink="">
      <xdr:nvSpPr>
        <xdr:cNvPr id="305" name="n_1aveValue【公営住宅】&#10;一人当たり面積">
          <a:extLst>
            <a:ext uri="{FF2B5EF4-FFF2-40B4-BE49-F238E27FC236}">
              <a16:creationId xmlns:a16="http://schemas.microsoft.com/office/drawing/2014/main" id="{C1B31061-5E77-4F50-BA07-5FDC18608421}"/>
            </a:ext>
          </a:extLst>
        </xdr:cNvPr>
        <xdr:cNvSpPr txBox="1"/>
      </xdr:nvSpPr>
      <xdr:spPr>
        <a:xfrm>
          <a:off x="9391727" y="146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55818</xdr:rowOff>
    </xdr:from>
    <xdr:ext cx="469744" cy="259045"/>
    <xdr:sp macro="" textlink="">
      <xdr:nvSpPr>
        <xdr:cNvPr id="306" name="n_2aveValue【公営住宅】&#10;一人当たり面積">
          <a:extLst>
            <a:ext uri="{FF2B5EF4-FFF2-40B4-BE49-F238E27FC236}">
              <a16:creationId xmlns:a16="http://schemas.microsoft.com/office/drawing/2014/main" id="{2B163595-F2EC-4272-B1EB-50B5CE00DCD5}"/>
            </a:ext>
          </a:extLst>
        </xdr:cNvPr>
        <xdr:cNvSpPr txBox="1"/>
      </xdr:nvSpPr>
      <xdr:spPr>
        <a:xfrm>
          <a:off x="8515427" y="14629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55272</xdr:rowOff>
    </xdr:from>
    <xdr:ext cx="469744" cy="259045"/>
    <xdr:sp macro="" textlink="">
      <xdr:nvSpPr>
        <xdr:cNvPr id="307" name="n_3aveValue【公営住宅】&#10;一人当たり面積">
          <a:extLst>
            <a:ext uri="{FF2B5EF4-FFF2-40B4-BE49-F238E27FC236}">
              <a16:creationId xmlns:a16="http://schemas.microsoft.com/office/drawing/2014/main" id="{55832644-BF49-41E9-A511-793B2A10ED6C}"/>
            </a:ext>
          </a:extLst>
        </xdr:cNvPr>
        <xdr:cNvSpPr txBox="1"/>
      </xdr:nvSpPr>
      <xdr:spPr>
        <a:xfrm>
          <a:off x="7626427" y="1462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56323</xdr:rowOff>
    </xdr:from>
    <xdr:ext cx="469744" cy="259045"/>
    <xdr:sp macro="" textlink="">
      <xdr:nvSpPr>
        <xdr:cNvPr id="308" name="n_4aveValue【公営住宅】&#10;一人当たり面積">
          <a:extLst>
            <a:ext uri="{FF2B5EF4-FFF2-40B4-BE49-F238E27FC236}">
              <a16:creationId xmlns:a16="http://schemas.microsoft.com/office/drawing/2014/main" id="{582BD76B-BB7B-41ED-903F-CDF41E62D40D}"/>
            </a:ext>
          </a:extLst>
        </xdr:cNvPr>
        <xdr:cNvSpPr txBox="1"/>
      </xdr:nvSpPr>
      <xdr:spPr>
        <a:xfrm>
          <a:off x="6737427" y="146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9" name="正方形/長方形 308">
          <a:extLst>
            <a:ext uri="{FF2B5EF4-FFF2-40B4-BE49-F238E27FC236}">
              <a16:creationId xmlns:a16="http://schemas.microsoft.com/office/drawing/2014/main" id="{E6C4E391-9104-41B9-9575-9CD6A04868E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0" name="正方形/長方形 309">
          <a:extLst>
            <a:ext uri="{FF2B5EF4-FFF2-40B4-BE49-F238E27FC236}">
              <a16:creationId xmlns:a16="http://schemas.microsoft.com/office/drawing/2014/main" id="{AC4FB8B5-5B72-4449-89AD-A66986D683E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1" name="正方形/長方形 310">
          <a:extLst>
            <a:ext uri="{FF2B5EF4-FFF2-40B4-BE49-F238E27FC236}">
              <a16:creationId xmlns:a16="http://schemas.microsoft.com/office/drawing/2014/main" id="{6F13B09C-0700-48C8-B17F-09100E1E215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2" name="正方形/長方形 311">
          <a:extLst>
            <a:ext uri="{FF2B5EF4-FFF2-40B4-BE49-F238E27FC236}">
              <a16:creationId xmlns:a16="http://schemas.microsoft.com/office/drawing/2014/main" id="{CED6D359-8607-4147-B3C6-A1D77BAF8C2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3" name="正方形/長方形 312">
          <a:extLst>
            <a:ext uri="{FF2B5EF4-FFF2-40B4-BE49-F238E27FC236}">
              <a16:creationId xmlns:a16="http://schemas.microsoft.com/office/drawing/2014/main" id="{E64D572A-8956-401B-8057-E17B4999B9F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4" name="正方形/長方形 313">
          <a:extLst>
            <a:ext uri="{FF2B5EF4-FFF2-40B4-BE49-F238E27FC236}">
              <a16:creationId xmlns:a16="http://schemas.microsoft.com/office/drawing/2014/main" id="{A7E80EF8-6FC9-4878-BF72-11C62469518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5" name="正方形/長方形 314">
          <a:extLst>
            <a:ext uri="{FF2B5EF4-FFF2-40B4-BE49-F238E27FC236}">
              <a16:creationId xmlns:a16="http://schemas.microsoft.com/office/drawing/2014/main" id="{0F2FF7FE-8455-4B4E-9489-5B46F630E9E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6" name="正方形/長方形 315">
          <a:extLst>
            <a:ext uri="{FF2B5EF4-FFF2-40B4-BE49-F238E27FC236}">
              <a16:creationId xmlns:a16="http://schemas.microsoft.com/office/drawing/2014/main" id="{45C0DF33-A76E-4B7B-82A9-B5B2FB992CA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7" name="正方形/長方形 316">
          <a:extLst>
            <a:ext uri="{FF2B5EF4-FFF2-40B4-BE49-F238E27FC236}">
              <a16:creationId xmlns:a16="http://schemas.microsoft.com/office/drawing/2014/main" id="{D29AFE83-94E3-4D64-ABB0-4FF6D65D510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8" name="正方形/長方形 317">
          <a:extLst>
            <a:ext uri="{FF2B5EF4-FFF2-40B4-BE49-F238E27FC236}">
              <a16:creationId xmlns:a16="http://schemas.microsoft.com/office/drawing/2014/main" id="{3C637F8D-0D72-499D-8AD9-49E2179338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9" name="正方形/長方形 318">
          <a:extLst>
            <a:ext uri="{FF2B5EF4-FFF2-40B4-BE49-F238E27FC236}">
              <a16:creationId xmlns:a16="http://schemas.microsoft.com/office/drawing/2014/main" id="{4259B90B-897C-4B23-AD6E-4DF18E089A3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0" name="正方形/長方形 319">
          <a:extLst>
            <a:ext uri="{FF2B5EF4-FFF2-40B4-BE49-F238E27FC236}">
              <a16:creationId xmlns:a16="http://schemas.microsoft.com/office/drawing/2014/main" id="{DAD35639-3B03-42B9-B333-F2267E5F0CC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1" name="正方形/長方形 320">
          <a:extLst>
            <a:ext uri="{FF2B5EF4-FFF2-40B4-BE49-F238E27FC236}">
              <a16:creationId xmlns:a16="http://schemas.microsoft.com/office/drawing/2014/main" id="{E8D92D06-5AE1-4121-A0C6-75DAC5DC068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2" name="正方形/長方形 321">
          <a:extLst>
            <a:ext uri="{FF2B5EF4-FFF2-40B4-BE49-F238E27FC236}">
              <a16:creationId xmlns:a16="http://schemas.microsoft.com/office/drawing/2014/main" id="{7DB8BA74-E057-49B5-8B54-8FDE3D5CF67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3" name="正方形/長方形 322">
          <a:extLst>
            <a:ext uri="{FF2B5EF4-FFF2-40B4-BE49-F238E27FC236}">
              <a16:creationId xmlns:a16="http://schemas.microsoft.com/office/drawing/2014/main" id="{6A7226A1-B487-4555-8B27-B57A91C8ECA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4" name="正方形/長方形 323">
          <a:extLst>
            <a:ext uri="{FF2B5EF4-FFF2-40B4-BE49-F238E27FC236}">
              <a16:creationId xmlns:a16="http://schemas.microsoft.com/office/drawing/2014/main" id="{FC529B1A-31AA-4920-A8A0-C748E706E61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5" name="正方形/長方形 324">
          <a:extLst>
            <a:ext uri="{FF2B5EF4-FFF2-40B4-BE49-F238E27FC236}">
              <a16:creationId xmlns:a16="http://schemas.microsoft.com/office/drawing/2014/main" id="{CC37BBDF-B2FC-4EC4-869F-761975F577A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6" name="正方形/長方形 325">
          <a:extLst>
            <a:ext uri="{FF2B5EF4-FFF2-40B4-BE49-F238E27FC236}">
              <a16:creationId xmlns:a16="http://schemas.microsoft.com/office/drawing/2014/main" id="{D48B5C8B-9380-4273-9D5B-BB3A0317974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7" name="正方形/長方形 326">
          <a:extLst>
            <a:ext uri="{FF2B5EF4-FFF2-40B4-BE49-F238E27FC236}">
              <a16:creationId xmlns:a16="http://schemas.microsoft.com/office/drawing/2014/main" id="{A69E45AF-B8F4-4CC0-BA47-A4CC131ACB1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8" name="正方形/長方形 327">
          <a:extLst>
            <a:ext uri="{FF2B5EF4-FFF2-40B4-BE49-F238E27FC236}">
              <a16:creationId xmlns:a16="http://schemas.microsoft.com/office/drawing/2014/main" id="{C36ED131-0603-4C2E-BC0F-08E52C757AE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9" name="正方形/長方形 328">
          <a:extLst>
            <a:ext uri="{FF2B5EF4-FFF2-40B4-BE49-F238E27FC236}">
              <a16:creationId xmlns:a16="http://schemas.microsoft.com/office/drawing/2014/main" id="{FC1BA6D5-A619-406B-9B30-49DF5317FFD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0" name="正方形/長方形 329">
          <a:extLst>
            <a:ext uri="{FF2B5EF4-FFF2-40B4-BE49-F238E27FC236}">
              <a16:creationId xmlns:a16="http://schemas.microsoft.com/office/drawing/2014/main" id="{DE22AD30-C135-4BB2-8320-8B62FA08248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1" name="正方形/長方形 330">
          <a:extLst>
            <a:ext uri="{FF2B5EF4-FFF2-40B4-BE49-F238E27FC236}">
              <a16:creationId xmlns:a16="http://schemas.microsoft.com/office/drawing/2014/main" id="{0737B914-03EC-4CB4-9C3B-A8C4FFCD974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2" name="正方形/長方形 331">
          <a:extLst>
            <a:ext uri="{FF2B5EF4-FFF2-40B4-BE49-F238E27FC236}">
              <a16:creationId xmlns:a16="http://schemas.microsoft.com/office/drawing/2014/main" id="{A18C95F6-A789-49EA-895B-A169F7BC753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3" name="テキスト ボックス 332">
          <a:extLst>
            <a:ext uri="{FF2B5EF4-FFF2-40B4-BE49-F238E27FC236}">
              <a16:creationId xmlns:a16="http://schemas.microsoft.com/office/drawing/2014/main" id="{907BE580-6436-4338-9B44-E75FD391444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4" name="直線コネクタ 333">
          <a:extLst>
            <a:ext uri="{FF2B5EF4-FFF2-40B4-BE49-F238E27FC236}">
              <a16:creationId xmlns:a16="http://schemas.microsoft.com/office/drawing/2014/main" id="{21284A3B-B742-43A9-81F5-11A2394D6A5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35" name="テキスト ボックス 334">
          <a:extLst>
            <a:ext uri="{FF2B5EF4-FFF2-40B4-BE49-F238E27FC236}">
              <a16:creationId xmlns:a16="http://schemas.microsoft.com/office/drawing/2014/main" id="{144CE35E-8280-4F37-909C-9A7AD4EF55E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6" name="直線コネクタ 335">
          <a:extLst>
            <a:ext uri="{FF2B5EF4-FFF2-40B4-BE49-F238E27FC236}">
              <a16:creationId xmlns:a16="http://schemas.microsoft.com/office/drawing/2014/main" id="{B9D468B0-667D-42D4-9736-1549B96F09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37" name="テキスト ボックス 336">
          <a:extLst>
            <a:ext uri="{FF2B5EF4-FFF2-40B4-BE49-F238E27FC236}">
              <a16:creationId xmlns:a16="http://schemas.microsoft.com/office/drawing/2014/main" id="{FDFEB372-6FC7-4840-9A4F-6CA5D8AF47E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8" name="直線コネクタ 337">
          <a:extLst>
            <a:ext uri="{FF2B5EF4-FFF2-40B4-BE49-F238E27FC236}">
              <a16:creationId xmlns:a16="http://schemas.microsoft.com/office/drawing/2014/main" id="{9EFB2BFD-F15F-4680-BBF4-8EDB4771B6F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9" name="テキスト ボックス 338">
          <a:extLst>
            <a:ext uri="{FF2B5EF4-FFF2-40B4-BE49-F238E27FC236}">
              <a16:creationId xmlns:a16="http://schemas.microsoft.com/office/drawing/2014/main" id="{0E99216A-7B81-4618-80AE-4E267DB7D7A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0" name="直線コネクタ 339">
          <a:extLst>
            <a:ext uri="{FF2B5EF4-FFF2-40B4-BE49-F238E27FC236}">
              <a16:creationId xmlns:a16="http://schemas.microsoft.com/office/drawing/2014/main" id="{C41ECE3F-24BD-46BD-B885-1EF5C560EF9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1" name="テキスト ボックス 340">
          <a:extLst>
            <a:ext uri="{FF2B5EF4-FFF2-40B4-BE49-F238E27FC236}">
              <a16:creationId xmlns:a16="http://schemas.microsoft.com/office/drawing/2014/main" id="{71ABA257-48D7-46B5-887D-F1EA5E7AF91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2" name="直線コネクタ 341">
          <a:extLst>
            <a:ext uri="{FF2B5EF4-FFF2-40B4-BE49-F238E27FC236}">
              <a16:creationId xmlns:a16="http://schemas.microsoft.com/office/drawing/2014/main" id="{CD054894-5F37-4EBC-BB0E-0FE38C1F88A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3" name="テキスト ボックス 342">
          <a:extLst>
            <a:ext uri="{FF2B5EF4-FFF2-40B4-BE49-F238E27FC236}">
              <a16:creationId xmlns:a16="http://schemas.microsoft.com/office/drawing/2014/main" id="{A085842E-64C2-44FF-A53D-7E8BD74062B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4" name="直線コネクタ 343">
          <a:extLst>
            <a:ext uri="{FF2B5EF4-FFF2-40B4-BE49-F238E27FC236}">
              <a16:creationId xmlns:a16="http://schemas.microsoft.com/office/drawing/2014/main" id="{4D98E99C-36FA-4FB5-89DE-241CE56C535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45" name="テキスト ボックス 344">
          <a:extLst>
            <a:ext uri="{FF2B5EF4-FFF2-40B4-BE49-F238E27FC236}">
              <a16:creationId xmlns:a16="http://schemas.microsoft.com/office/drawing/2014/main" id="{E52179EA-89AD-4E0E-B4AC-99E6A7736B6D}"/>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6" name="直線コネクタ 345">
          <a:extLst>
            <a:ext uri="{FF2B5EF4-FFF2-40B4-BE49-F238E27FC236}">
              <a16:creationId xmlns:a16="http://schemas.microsoft.com/office/drawing/2014/main" id="{BEE7E109-3C1A-4B1A-9761-81BEB5169EE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47" name="【認定こども園・幼稚園・保育所】&#10;有形固定資産減価償却率グラフ枠">
          <a:extLst>
            <a:ext uri="{FF2B5EF4-FFF2-40B4-BE49-F238E27FC236}">
              <a16:creationId xmlns:a16="http://schemas.microsoft.com/office/drawing/2014/main" id="{BBCF210B-EB12-4C60-88AB-E978F7594F4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48" name="直線コネクタ 347">
          <a:extLst>
            <a:ext uri="{FF2B5EF4-FFF2-40B4-BE49-F238E27FC236}">
              <a16:creationId xmlns:a16="http://schemas.microsoft.com/office/drawing/2014/main" id="{4D81F9EB-125B-4589-BF66-62C05E4E401D}"/>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49" name="【認定こども園・幼稚園・保育所】&#10;有形固定資産減価償却率最小値テキスト">
          <a:extLst>
            <a:ext uri="{FF2B5EF4-FFF2-40B4-BE49-F238E27FC236}">
              <a16:creationId xmlns:a16="http://schemas.microsoft.com/office/drawing/2014/main" id="{33182D7C-4E71-475C-9A5F-A7F9DE2EAB17}"/>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50" name="直線コネクタ 349">
          <a:extLst>
            <a:ext uri="{FF2B5EF4-FFF2-40B4-BE49-F238E27FC236}">
              <a16:creationId xmlns:a16="http://schemas.microsoft.com/office/drawing/2014/main" id="{47F8F6B9-5981-4EA4-98AF-C2E1D8AB7B73}"/>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351" name="【認定こども園・幼稚園・保育所】&#10;有形固定資産減価償却率最大値テキスト">
          <a:extLst>
            <a:ext uri="{FF2B5EF4-FFF2-40B4-BE49-F238E27FC236}">
              <a16:creationId xmlns:a16="http://schemas.microsoft.com/office/drawing/2014/main" id="{4A078862-A9C1-4AB4-9B1B-2FC1E13F8AF1}"/>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52" name="直線コネクタ 351">
          <a:extLst>
            <a:ext uri="{FF2B5EF4-FFF2-40B4-BE49-F238E27FC236}">
              <a16:creationId xmlns:a16="http://schemas.microsoft.com/office/drawing/2014/main" id="{36BF758B-0EB2-472E-B720-56C51E0944C2}"/>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353" name="【認定こども園・幼稚園・保育所】&#10;有形固定資産減価償却率平均値テキスト">
          <a:extLst>
            <a:ext uri="{FF2B5EF4-FFF2-40B4-BE49-F238E27FC236}">
              <a16:creationId xmlns:a16="http://schemas.microsoft.com/office/drawing/2014/main" id="{9A23A959-B3E0-4BB3-822B-2B9B325190C1}"/>
            </a:ext>
          </a:extLst>
        </xdr:cNvPr>
        <xdr:cNvSpPr txBox="1"/>
      </xdr:nvSpPr>
      <xdr:spPr>
        <a:xfrm>
          <a:off x="163576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354" name="フローチャート: 判断 353">
          <a:extLst>
            <a:ext uri="{FF2B5EF4-FFF2-40B4-BE49-F238E27FC236}">
              <a16:creationId xmlns:a16="http://schemas.microsoft.com/office/drawing/2014/main" id="{0715EC79-ABE3-4FC1-9945-69FA32C57CD2}"/>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33020</xdr:rowOff>
    </xdr:from>
    <xdr:to>
      <xdr:col>81</xdr:col>
      <xdr:colOff>101600</xdr:colOff>
      <xdr:row>37</xdr:row>
      <xdr:rowOff>134620</xdr:rowOff>
    </xdr:to>
    <xdr:sp macro="" textlink="">
      <xdr:nvSpPr>
        <xdr:cNvPr id="355" name="フローチャート: 判断 354">
          <a:extLst>
            <a:ext uri="{FF2B5EF4-FFF2-40B4-BE49-F238E27FC236}">
              <a16:creationId xmlns:a16="http://schemas.microsoft.com/office/drawing/2014/main" id="{23A1847F-00AE-41F7-84F3-66434FD80F9B}"/>
            </a:ext>
          </a:extLst>
        </xdr:cNvPr>
        <xdr:cNvSpPr/>
      </xdr:nvSpPr>
      <xdr:spPr>
        <a:xfrm>
          <a:off x="15430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46990</xdr:rowOff>
    </xdr:from>
    <xdr:to>
      <xdr:col>76</xdr:col>
      <xdr:colOff>165100</xdr:colOff>
      <xdr:row>37</xdr:row>
      <xdr:rowOff>148590</xdr:rowOff>
    </xdr:to>
    <xdr:sp macro="" textlink="">
      <xdr:nvSpPr>
        <xdr:cNvPr id="356" name="フローチャート: 判断 355">
          <a:extLst>
            <a:ext uri="{FF2B5EF4-FFF2-40B4-BE49-F238E27FC236}">
              <a16:creationId xmlns:a16="http://schemas.microsoft.com/office/drawing/2014/main" id="{6678DDEF-391E-4194-8321-61506EF5D096}"/>
            </a:ext>
          </a:extLst>
        </xdr:cNvPr>
        <xdr:cNvSpPr/>
      </xdr:nvSpPr>
      <xdr:spPr>
        <a:xfrm>
          <a:off x="14541500" y="639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58420</xdr:rowOff>
    </xdr:from>
    <xdr:to>
      <xdr:col>72</xdr:col>
      <xdr:colOff>38100</xdr:colOff>
      <xdr:row>37</xdr:row>
      <xdr:rowOff>160020</xdr:rowOff>
    </xdr:to>
    <xdr:sp macro="" textlink="">
      <xdr:nvSpPr>
        <xdr:cNvPr id="357" name="フローチャート: 判断 356">
          <a:extLst>
            <a:ext uri="{FF2B5EF4-FFF2-40B4-BE49-F238E27FC236}">
              <a16:creationId xmlns:a16="http://schemas.microsoft.com/office/drawing/2014/main" id="{C469646B-8DB5-4C01-A77F-5FFA1945B251}"/>
            </a:ext>
          </a:extLst>
        </xdr:cNvPr>
        <xdr:cNvSpPr/>
      </xdr:nvSpPr>
      <xdr:spPr>
        <a:xfrm>
          <a:off x="13652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95250</xdr:rowOff>
    </xdr:from>
    <xdr:to>
      <xdr:col>67</xdr:col>
      <xdr:colOff>101600</xdr:colOff>
      <xdr:row>37</xdr:row>
      <xdr:rowOff>25400</xdr:rowOff>
    </xdr:to>
    <xdr:sp macro="" textlink="">
      <xdr:nvSpPr>
        <xdr:cNvPr id="358" name="フローチャート: 判断 357">
          <a:extLst>
            <a:ext uri="{FF2B5EF4-FFF2-40B4-BE49-F238E27FC236}">
              <a16:creationId xmlns:a16="http://schemas.microsoft.com/office/drawing/2014/main" id="{7E697367-3BEB-4EDD-8DAF-C0F730C0F1EA}"/>
            </a:ext>
          </a:extLst>
        </xdr:cNvPr>
        <xdr:cNvSpPr/>
      </xdr:nvSpPr>
      <xdr:spPr>
        <a:xfrm>
          <a:off x="127635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9131BAEC-1587-4937-A7FC-120C8E922F9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C2575158-7A74-4CBE-9B2D-3E581940FD1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0160504C-F54E-4DA9-B00B-1A5E90AC040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BA4ECA37-6716-45FC-B367-9ECFF4237D6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32195DF4-8AA9-4B11-BD30-C740400DF4B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39370</xdr:rowOff>
    </xdr:from>
    <xdr:to>
      <xdr:col>85</xdr:col>
      <xdr:colOff>177800</xdr:colOff>
      <xdr:row>39</xdr:row>
      <xdr:rowOff>140970</xdr:rowOff>
    </xdr:to>
    <xdr:sp macro="" textlink="">
      <xdr:nvSpPr>
        <xdr:cNvPr id="364" name="楕円 363">
          <a:extLst>
            <a:ext uri="{FF2B5EF4-FFF2-40B4-BE49-F238E27FC236}">
              <a16:creationId xmlns:a16="http://schemas.microsoft.com/office/drawing/2014/main" id="{BC4E8A6B-2D48-40F4-A033-0C32366791F0}"/>
            </a:ext>
          </a:extLst>
        </xdr:cNvPr>
        <xdr:cNvSpPr/>
      </xdr:nvSpPr>
      <xdr:spPr>
        <a:xfrm>
          <a:off x="16268700" y="6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17797</xdr:rowOff>
    </xdr:from>
    <xdr:ext cx="405111" cy="259045"/>
    <xdr:sp macro="" textlink="">
      <xdr:nvSpPr>
        <xdr:cNvPr id="365" name="【認定こども園・幼稚園・保育所】&#10;有形固定資産減価償却率該当値テキスト">
          <a:extLst>
            <a:ext uri="{FF2B5EF4-FFF2-40B4-BE49-F238E27FC236}">
              <a16:creationId xmlns:a16="http://schemas.microsoft.com/office/drawing/2014/main" id="{3FA7A054-787F-4DAE-96BD-0596DB94A937}"/>
            </a:ext>
          </a:extLst>
        </xdr:cNvPr>
        <xdr:cNvSpPr txBox="1"/>
      </xdr:nvSpPr>
      <xdr:spPr>
        <a:xfrm>
          <a:off x="16357600" y="670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151147</xdr:rowOff>
    </xdr:from>
    <xdr:ext cx="405111" cy="259045"/>
    <xdr:sp macro="" textlink="">
      <xdr:nvSpPr>
        <xdr:cNvPr id="366" name="n_1aveValue【認定こども園・幼稚園・保育所】&#10;有形固定資産減価償却率">
          <a:extLst>
            <a:ext uri="{FF2B5EF4-FFF2-40B4-BE49-F238E27FC236}">
              <a16:creationId xmlns:a16="http://schemas.microsoft.com/office/drawing/2014/main" id="{578C13E3-A483-4C7F-B4DC-C8B2F8DE6560}"/>
            </a:ext>
          </a:extLst>
        </xdr:cNvPr>
        <xdr:cNvSpPr txBox="1"/>
      </xdr:nvSpPr>
      <xdr:spPr>
        <a:xfrm>
          <a:off x="15266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165117</xdr:rowOff>
    </xdr:from>
    <xdr:ext cx="405111" cy="259045"/>
    <xdr:sp macro="" textlink="">
      <xdr:nvSpPr>
        <xdr:cNvPr id="367" name="n_2aveValue【認定こども園・幼稚園・保育所】&#10;有形固定資産減価償却率">
          <a:extLst>
            <a:ext uri="{FF2B5EF4-FFF2-40B4-BE49-F238E27FC236}">
              <a16:creationId xmlns:a16="http://schemas.microsoft.com/office/drawing/2014/main" id="{FE2C26FF-1A5F-4C9F-B230-110B23E35D01}"/>
            </a:ext>
          </a:extLst>
        </xdr:cNvPr>
        <xdr:cNvSpPr txBox="1"/>
      </xdr:nvSpPr>
      <xdr:spPr>
        <a:xfrm>
          <a:off x="14389744" y="6165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5097</xdr:rowOff>
    </xdr:from>
    <xdr:ext cx="405111" cy="259045"/>
    <xdr:sp macro="" textlink="">
      <xdr:nvSpPr>
        <xdr:cNvPr id="368" name="n_3aveValue【認定こども園・幼稚園・保育所】&#10;有形固定資産減価償却率">
          <a:extLst>
            <a:ext uri="{FF2B5EF4-FFF2-40B4-BE49-F238E27FC236}">
              <a16:creationId xmlns:a16="http://schemas.microsoft.com/office/drawing/2014/main" id="{AC571243-BB36-4E44-B42F-3F4FDCEF6209}"/>
            </a:ext>
          </a:extLst>
        </xdr:cNvPr>
        <xdr:cNvSpPr txBox="1"/>
      </xdr:nvSpPr>
      <xdr:spPr>
        <a:xfrm>
          <a:off x="13500744" y="6177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41927</xdr:rowOff>
    </xdr:from>
    <xdr:ext cx="405111" cy="259045"/>
    <xdr:sp macro="" textlink="">
      <xdr:nvSpPr>
        <xdr:cNvPr id="369" name="n_4aveValue【認定こども園・幼稚園・保育所】&#10;有形固定資産減価償却率">
          <a:extLst>
            <a:ext uri="{FF2B5EF4-FFF2-40B4-BE49-F238E27FC236}">
              <a16:creationId xmlns:a16="http://schemas.microsoft.com/office/drawing/2014/main" id="{7E05E0F7-F012-44CE-93F6-C66EA8C2D856}"/>
            </a:ext>
          </a:extLst>
        </xdr:cNvPr>
        <xdr:cNvSpPr txBox="1"/>
      </xdr:nvSpPr>
      <xdr:spPr>
        <a:xfrm>
          <a:off x="12611744" y="604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0" name="正方形/長方形 369">
          <a:extLst>
            <a:ext uri="{FF2B5EF4-FFF2-40B4-BE49-F238E27FC236}">
              <a16:creationId xmlns:a16="http://schemas.microsoft.com/office/drawing/2014/main" id="{9E6B5BFD-02DB-472D-8221-D7A1945B15D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1" name="正方形/長方形 370">
          <a:extLst>
            <a:ext uri="{FF2B5EF4-FFF2-40B4-BE49-F238E27FC236}">
              <a16:creationId xmlns:a16="http://schemas.microsoft.com/office/drawing/2014/main" id="{759BD3A4-0EE6-4661-9507-CBB3266B77D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2" name="正方形/長方形 371">
          <a:extLst>
            <a:ext uri="{FF2B5EF4-FFF2-40B4-BE49-F238E27FC236}">
              <a16:creationId xmlns:a16="http://schemas.microsoft.com/office/drawing/2014/main" id="{9582695B-194A-404B-99E0-6096179F155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3" name="正方形/長方形 372">
          <a:extLst>
            <a:ext uri="{FF2B5EF4-FFF2-40B4-BE49-F238E27FC236}">
              <a16:creationId xmlns:a16="http://schemas.microsoft.com/office/drawing/2014/main" id="{8B30D528-2FF1-428F-9254-1463C3E5AA9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4" name="正方形/長方形 373">
          <a:extLst>
            <a:ext uri="{FF2B5EF4-FFF2-40B4-BE49-F238E27FC236}">
              <a16:creationId xmlns:a16="http://schemas.microsoft.com/office/drawing/2014/main" id="{9A4DF11D-2374-4A9C-91CF-D199A51BE14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5" name="正方形/長方形 374">
          <a:extLst>
            <a:ext uri="{FF2B5EF4-FFF2-40B4-BE49-F238E27FC236}">
              <a16:creationId xmlns:a16="http://schemas.microsoft.com/office/drawing/2014/main" id="{8AE74B66-2DF1-49A9-8400-14C4A52B8BA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6" name="正方形/長方形 375">
          <a:extLst>
            <a:ext uri="{FF2B5EF4-FFF2-40B4-BE49-F238E27FC236}">
              <a16:creationId xmlns:a16="http://schemas.microsoft.com/office/drawing/2014/main" id="{555FC360-A172-464C-B2E8-D7FEA21AEC5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7" name="正方形/長方形 376">
          <a:extLst>
            <a:ext uri="{FF2B5EF4-FFF2-40B4-BE49-F238E27FC236}">
              <a16:creationId xmlns:a16="http://schemas.microsoft.com/office/drawing/2014/main" id="{7F6E6D1F-95E8-42A2-B5CC-CA58CE97F45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8" name="テキスト ボックス 377">
          <a:extLst>
            <a:ext uri="{FF2B5EF4-FFF2-40B4-BE49-F238E27FC236}">
              <a16:creationId xmlns:a16="http://schemas.microsoft.com/office/drawing/2014/main" id="{5B129FF8-E242-4D4B-ABC6-242D7597023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9" name="直線コネクタ 378">
          <a:extLst>
            <a:ext uri="{FF2B5EF4-FFF2-40B4-BE49-F238E27FC236}">
              <a16:creationId xmlns:a16="http://schemas.microsoft.com/office/drawing/2014/main" id="{B62DD1FA-6C52-4411-95DC-2336DA299D7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0" name="直線コネクタ 379">
          <a:extLst>
            <a:ext uri="{FF2B5EF4-FFF2-40B4-BE49-F238E27FC236}">
              <a16:creationId xmlns:a16="http://schemas.microsoft.com/office/drawing/2014/main" id="{4954857A-0614-406F-9449-E9485133F9D3}"/>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81" name="テキスト ボックス 380">
          <a:extLst>
            <a:ext uri="{FF2B5EF4-FFF2-40B4-BE49-F238E27FC236}">
              <a16:creationId xmlns:a16="http://schemas.microsoft.com/office/drawing/2014/main" id="{5A0B6869-9388-4FBF-9D05-5BA4034F26F3}"/>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2" name="直線コネクタ 381">
          <a:extLst>
            <a:ext uri="{FF2B5EF4-FFF2-40B4-BE49-F238E27FC236}">
              <a16:creationId xmlns:a16="http://schemas.microsoft.com/office/drawing/2014/main" id="{A20D02A0-CDAA-4C8A-B663-3ABBEF6DF17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83" name="テキスト ボックス 382">
          <a:extLst>
            <a:ext uri="{FF2B5EF4-FFF2-40B4-BE49-F238E27FC236}">
              <a16:creationId xmlns:a16="http://schemas.microsoft.com/office/drawing/2014/main" id="{17629DD8-80F2-4395-BDB1-3CE17C705522}"/>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4" name="直線コネクタ 383">
          <a:extLst>
            <a:ext uri="{FF2B5EF4-FFF2-40B4-BE49-F238E27FC236}">
              <a16:creationId xmlns:a16="http://schemas.microsoft.com/office/drawing/2014/main" id="{99B49468-14EB-4493-8FAA-F17EDDD316F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85" name="テキスト ボックス 384">
          <a:extLst>
            <a:ext uri="{FF2B5EF4-FFF2-40B4-BE49-F238E27FC236}">
              <a16:creationId xmlns:a16="http://schemas.microsoft.com/office/drawing/2014/main" id="{8977468B-07AC-4501-B7B6-DDBC42328F7B}"/>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86" name="直線コネクタ 385">
          <a:extLst>
            <a:ext uri="{FF2B5EF4-FFF2-40B4-BE49-F238E27FC236}">
              <a16:creationId xmlns:a16="http://schemas.microsoft.com/office/drawing/2014/main" id="{3623A525-D167-49A7-8CDF-AF52945B8363}"/>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87" name="テキスト ボックス 386">
          <a:extLst>
            <a:ext uri="{FF2B5EF4-FFF2-40B4-BE49-F238E27FC236}">
              <a16:creationId xmlns:a16="http://schemas.microsoft.com/office/drawing/2014/main" id="{E8138C64-04C2-41FD-B595-844E37651EF8}"/>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8" name="直線コネクタ 387">
          <a:extLst>
            <a:ext uri="{FF2B5EF4-FFF2-40B4-BE49-F238E27FC236}">
              <a16:creationId xmlns:a16="http://schemas.microsoft.com/office/drawing/2014/main" id="{ACB5FA61-8837-4223-9C0A-AC94FFA3182D}"/>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89" name="テキスト ボックス 388">
          <a:extLst>
            <a:ext uri="{FF2B5EF4-FFF2-40B4-BE49-F238E27FC236}">
              <a16:creationId xmlns:a16="http://schemas.microsoft.com/office/drawing/2014/main" id="{F987D19D-149B-4BD5-BFB7-4CBAB277F6CA}"/>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0" name="直線コネクタ 389">
          <a:extLst>
            <a:ext uri="{FF2B5EF4-FFF2-40B4-BE49-F238E27FC236}">
              <a16:creationId xmlns:a16="http://schemas.microsoft.com/office/drawing/2014/main" id="{B1DBD57C-F03D-46C4-A2F1-F9AA201174FF}"/>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91" name="テキスト ボックス 390">
          <a:extLst>
            <a:ext uri="{FF2B5EF4-FFF2-40B4-BE49-F238E27FC236}">
              <a16:creationId xmlns:a16="http://schemas.microsoft.com/office/drawing/2014/main" id="{A96FFC58-43AF-4157-ACF8-EE7DF7F44809}"/>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2" name="直線コネクタ 391">
          <a:extLst>
            <a:ext uri="{FF2B5EF4-FFF2-40B4-BE49-F238E27FC236}">
              <a16:creationId xmlns:a16="http://schemas.microsoft.com/office/drawing/2014/main" id="{F7B706DE-6E1A-41EB-B6F9-17CC9745DE1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3" name="テキスト ボックス 392">
          <a:extLst>
            <a:ext uri="{FF2B5EF4-FFF2-40B4-BE49-F238E27FC236}">
              <a16:creationId xmlns:a16="http://schemas.microsoft.com/office/drawing/2014/main" id="{3DC31236-3490-48FF-97C6-0B52D9C6929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4" name="【認定こども園・幼稚園・保育所】&#10;一人当たり面積グラフ枠">
          <a:extLst>
            <a:ext uri="{FF2B5EF4-FFF2-40B4-BE49-F238E27FC236}">
              <a16:creationId xmlns:a16="http://schemas.microsoft.com/office/drawing/2014/main" id="{EB9ED84B-A82F-4141-B529-7ABC70CF232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395" name="直線コネクタ 394">
          <a:extLst>
            <a:ext uri="{FF2B5EF4-FFF2-40B4-BE49-F238E27FC236}">
              <a16:creationId xmlns:a16="http://schemas.microsoft.com/office/drawing/2014/main" id="{35950019-FD0A-440B-8872-EC49D4931489}"/>
            </a:ext>
          </a:extLst>
        </xdr:cNvPr>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396" name="【認定こども園・幼稚園・保育所】&#10;一人当たり面積最小値テキスト">
          <a:extLst>
            <a:ext uri="{FF2B5EF4-FFF2-40B4-BE49-F238E27FC236}">
              <a16:creationId xmlns:a16="http://schemas.microsoft.com/office/drawing/2014/main" id="{83C58764-277D-4672-84FF-364B5DA78928}"/>
            </a:ext>
          </a:extLst>
        </xdr:cNvPr>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397" name="直線コネクタ 396">
          <a:extLst>
            <a:ext uri="{FF2B5EF4-FFF2-40B4-BE49-F238E27FC236}">
              <a16:creationId xmlns:a16="http://schemas.microsoft.com/office/drawing/2014/main" id="{F3A13CB5-1C3F-4BB7-BA21-E938518237EF}"/>
            </a:ext>
          </a:extLst>
        </xdr:cNvPr>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398" name="【認定こども園・幼稚園・保育所】&#10;一人当たり面積最大値テキスト">
          <a:extLst>
            <a:ext uri="{FF2B5EF4-FFF2-40B4-BE49-F238E27FC236}">
              <a16:creationId xmlns:a16="http://schemas.microsoft.com/office/drawing/2014/main" id="{46782900-4425-4C6F-B6CC-39841DD5C2F9}"/>
            </a:ext>
          </a:extLst>
        </xdr:cNvPr>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399" name="直線コネクタ 398">
          <a:extLst>
            <a:ext uri="{FF2B5EF4-FFF2-40B4-BE49-F238E27FC236}">
              <a16:creationId xmlns:a16="http://schemas.microsoft.com/office/drawing/2014/main" id="{29264321-47BC-4A54-B766-6069757412E4}"/>
            </a:ext>
          </a:extLst>
        </xdr:cNvPr>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400" name="【認定こども園・幼稚園・保育所】&#10;一人当たり面積平均値テキスト">
          <a:extLst>
            <a:ext uri="{FF2B5EF4-FFF2-40B4-BE49-F238E27FC236}">
              <a16:creationId xmlns:a16="http://schemas.microsoft.com/office/drawing/2014/main" id="{B35917F7-845E-4B1D-AF32-A120B3AC4BEE}"/>
            </a:ext>
          </a:extLst>
        </xdr:cNvPr>
        <xdr:cNvSpPr txBox="1"/>
      </xdr:nvSpPr>
      <xdr:spPr>
        <a:xfrm>
          <a:off x="22199600" y="673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01" name="フローチャート: 判断 400">
          <a:extLst>
            <a:ext uri="{FF2B5EF4-FFF2-40B4-BE49-F238E27FC236}">
              <a16:creationId xmlns:a16="http://schemas.microsoft.com/office/drawing/2014/main" id="{8BE48489-2786-406A-9E03-67DCB652B4DE}"/>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87993</xdr:rowOff>
    </xdr:from>
    <xdr:to>
      <xdr:col>112</xdr:col>
      <xdr:colOff>38100</xdr:colOff>
      <xdr:row>40</xdr:row>
      <xdr:rowOff>18143</xdr:rowOff>
    </xdr:to>
    <xdr:sp macro="" textlink="">
      <xdr:nvSpPr>
        <xdr:cNvPr id="402" name="フローチャート: 判断 401">
          <a:extLst>
            <a:ext uri="{FF2B5EF4-FFF2-40B4-BE49-F238E27FC236}">
              <a16:creationId xmlns:a16="http://schemas.microsoft.com/office/drawing/2014/main" id="{EE39F78B-3553-44D8-8E0A-748036EA98CE}"/>
            </a:ext>
          </a:extLst>
        </xdr:cNvPr>
        <xdr:cNvSpPr/>
      </xdr:nvSpPr>
      <xdr:spPr>
        <a:xfrm>
          <a:off x="21272500" y="677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403" name="フローチャート: 判断 402">
          <a:extLst>
            <a:ext uri="{FF2B5EF4-FFF2-40B4-BE49-F238E27FC236}">
              <a16:creationId xmlns:a16="http://schemas.microsoft.com/office/drawing/2014/main" id="{D2F9F077-2495-4E47-9B50-4E8598C0FCE4}"/>
            </a:ext>
          </a:extLst>
        </xdr:cNvPr>
        <xdr:cNvSpPr/>
      </xdr:nvSpPr>
      <xdr:spPr>
        <a:xfrm>
          <a:off x="20383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171269</xdr:rowOff>
    </xdr:from>
    <xdr:to>
      <xdr:col>102</xdr:col>
      <xdr:colOff>165100</xdr:colOff>
      <xdr:row>39</xdr:row>
      <xdr:rowOff>101419</xdr:rowOff>
    </xdr:to>
    <xdr:sp macro="" textlink="">
      <xdr:nvSpPr>
        <xdr:cNvPr id="404" name="フローチャート: 判断 403">
          <a:extLst>
            <a:ext uri="{FF2B5EF4-FFF2-40B4-BE49-F238E27FC236}">
              <a16:creationId xmlns:a16="http://schemas.microsoft.com/office/drawing/2014/main" id="{A94284AF-F1CA-461E-AC0A-DBCEA8759986}"/>
            </a:ext>
          </a:extLst>
        </xdr:cNvPr>
        <xdr:cNvSpPr/>
      </xdr:nvSpPr>
      <xdr:spPr>
        <a:xfrm>
          <a:off x="19494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136978</xdr:rowOff>
    </xdr:from>
    <xdr:to>
      <xdr:col>98</xdr:col>
      <xdr:colOff>38100</xdr:colOff>
      <xdr:row>40</xdr:row>
      <xdr:rowOff>67128</xdr:rowOff>
    </xdr:to>
    <xdr:sp macro="" textlink="">
      <xdr:nvSpPr>
        <xdr:cNvPr id="405" name="フローチャート: 判断 404">
          <a:extLst>
            <a:ext uri="{FF2B5EF4-FFF2-40B4-BE49-F238E27FC236}">
              <a16:creationId xmlns:a16="http://schemas.microsoft.com/office/drawing/2014/main" id="{DCD75A37-B361-4D55-9FE0-A06313F73433}"/>
            </a:ext>
          </a:extLst>
        </xdr:cNvPr>
        <xdr:cNvSpPr/>
      </xdr:nvSpPr>
      <xdr:spPr>
        <a:xfrm>
          <a:off x="18605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E8D6BA9F-9B23-4ACC-82DE-E6673D495C4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A1E6AC65-D954-485B-8ED2-8C54BF71606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F2403D66-EA28-4C6F-B204-6EA6BF72E9F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C376FCA1-DE1A-4650-A61C-0C4CE826086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FCAA5CF6-76FF-4FF2-A9A3-CE46B7F79FA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60778</xdr:rowOff>
    </xdr:from>
    <xdr:to>
      <xdr:col>116</xdr:col>
      <xdr:colOff>114300</xdr:colOff>
      <xdr:row>39</xdr:row>
      <xdr:rowOff>162378</xdr:rowOff>
    </xdr:to>
    <xdr:sp macro="" textlink="">
      <xdr:nvSpPr>
        <xdr:cNvPr id="411" name="楕円 410">
          <a:extLst>
            <a:ext uri="{FF2B5EF4-FFF2-40B4-BE49-F238E27FC236}">
              <a16:creationId xmlns:a16="http://schemas.microsoft.com/office/drawing/2014/main" id="{438A0BA7-06BA-4CFF-A74B-5D26DEBFC1C2}"/>
            </a:ext>
          </a:extLst>
        </xdr:cNvPr>
        <xdr:cNvSpPr/>
      </xdr:nvSpPr>
      <xdr:spPr>
        <a:xfrm>
          <a:off x="22110700" y="674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83655</xdr:rowOff>
    </xdr:from>
    <xdr:ext cx="469744" cy="259045"/>
    <xdr:sp macro="" textlink="">
      <xdr:nvSpPr>
        <xdr:cNvPr id="412" name="【認定こども園・幼稚園・保育所】&#10;一人当たり面積該当値テキスト">
          <a:extLst>
            <a:ext uri="{FF2B5EF4-FFF2-40B4-BE49-F238E27FC236}">
              <a16:creationId xmlns:a16="http://schemas.microsoft.com/office/drawing/2014/main" id="{4728671E-399C-4018-B1D2-D8E4E23CB0F8}"/>
            </a:ext>
          </a:extLst>
        </xdr:cNvPr>
        <xdr:cNvSpPr txBox="1"/>
      </xdr:nvSpPr>
      <xdr:spPr>
        <a:xfrm>
          <a:off x="22199600" y="659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34670</xdr:rowOff>
    </xdr:from>
    <xdr:ext cx="469744" cy="259045"/>
    <xdr:sp macro="" textlink="">
      <xdr:nvSpPr>
        <xdr:cNvPr id="413" name="n_1aveValue【認定こども園・幼稚園・保育所】&#10;一人当たり面積">
          <a:extLst>
            <a:ext uri="{FF2B5EF4-FFF2-40B4-BE49-F238E27FC236}">
              <a16:creationId xmlns:a16="http://schemas.microsoft.com/office/drawing/2014/main" id="{B466E651-F5AB-47EC-B954-53EA01E715B4}"/>
            </a:ext>
          </a:extLst>
        </xdr:cNvPr>
        <xdr:cNvSpPr txBox="1"/>
      </xdr:nvSpPr>
      <xdr:spPr>
        <a:xfrm>
          <a:off x="21075727" y="654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22696</xdr:rowOff>
    </xdr:from>
    <xdr:ext cx="469744" cy="259045"/>
    <xdr:sp macro="" textlink="">
      <xdr:nvSpPr>
        <xdr:cNvPr id="414" name="n_2aveValue【認定こども園・幼稚園・保育所】&#10;一人当たり面積">
          <a:extLst>
            <a:ext uri="{FF2B5EF4-FFF2-40B4-BE49-F238E27FC236}">
              <a16:creationId xmlns:a16="http://schemas.microsoft.com/office/drawing/2014/main" id="{0E39B25E-0572-4338-BF3D-49803F3497A7}"/>
            </a:ext>
          </a:extLst>
        </xdr:cNvPr>
        <xdr:cNvSpPr txBox="1"/>
      </xdr:nvSpPr>
      <xdr:spPr>
        <a:xfrm>
          <a:off x="201994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117946</xdr:rowOff>
    </xdr:from>
    <xdr:ext cx="469744" cy="259045"/>
    <xdr:sp macro="" textlink="">
      <xdr:nvSpPr>
        <xdr:cNvPr id="415" name="n_3aveValue【認定こども園・幼稚園・保育所】&#10;一人当たり面積">
          <a:extLst>
            <a:ext uri="{FF2B5EF4-FFF2-40B4-BE49-F238E27FC236}">
              <a16:creationId xmlns:a16="http://schemas.microsoft.com/office/drawing/2014/main" id="{2C4892CA-E5CF-443E-9D51-F404D0BFFA0D}"/>
            </a:ext>
          </a:extLst>
        </xdr:cNvPr>
        <xdr:cNvSpPr txBox="1"/>
      </xdr:nvSpPr>
      <xdr:spPr>
        <a:xfrm>
          <a:off x="19310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83655</xdr:rowOff>
    </xdr:from>
    <xdr:ext cx="469744" cy="259045"/>
    <xdr:sp macro="" textlink="">
      <xdr:nvSpPr>
        <xdr:cNvPr id="416" name="n_4aveValue【認定こども園・幼稚園・保育所】&#10;一人当たり面積">
          <a:extLst>
            <a:ext uri="{FF2B5EF4-FFF2-40B4-BE49-F238E27FC236}">
              <a16:creationId xmlns:a16="http://schemas.microsoft.com/office/drawing/2014/main" id="{7FA73AA9-861D-4499-90EF-30BB6F4B4508}"/>
            </a:ext>
          </a:extLst>
        </xdr:cNvPr>
        <xdr:cNvSpPr txBox="1"/>
      </xdr:nvSpPr>
      <xdr:spPr>
        <a:xfrm>
          <a:off x="18421427" y="659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7" name="正方形/長方形 416">
          <a:extLst>
            <a:ext uri="{FF2B5EF4-FFF2-40B4-BE49-F238E27FC236}">
              <a16:creationId xmlns:a16="http://schemas.microsoft.com/office/drawing/2014/main" id="{433D82CC-74A3-41E4-B398-E3E36BB4E96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8" name="正方形/長方形 417">
          <a:extLst>
            <a:ext uri="{FF2B5EF4-FFF2-40B4-BE49-F238E27FC236}">
              <a16:creationId xmlns:a16="http://schemas.microsoft.com/office/drawing/2014/main" id="{8BE1FE35-3A7D-4D38-BD14-BDE6C84117F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9" name="正方形/長方形 418">
          <a:extLst>
            <a:ext uri="{FF2B5EF4-FFF2-40B4-BE49-F238E27FC236}">
              <a16:creationId xmlns:a16="http://schemas.microsoft.com/office/drawing/2014/main" id="{5E0D8BAB-4CE8-42E7-940B-4BF3C30BAB6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0" name="正方形/長方形 419">
          <a:extLst>
            <a:ext uri="{FF2B5EF4-FFF2-40B4-BE49-F238E27FC236}">
              <a16:creationId xmlns:a16="http://schemas.microsoft.com/office/drawing/2014/main" id="{AE54F2D4-9F8E-4501-8450-2211D31700C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1" name="正方形/長方形 420">
          <a:extLst>
            <a:ext uri="{FF2B5EF4-FFF2-40B4-BE49-F238E27FC236}">
              <a16:creationId xmlns:a16="http://schemas.microsoft.com/office/drawing/2014/main" id="{6ABACE3A-9CD0-4D43-9F77-BD034FECB8C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2" name="正方形/長方形 421">
          <a:extLst>
            <a:ext uri="{FF2B5EF4-FFF2-40B4-BE49-F238E27FC236}">
              <a16:creationId xmlns:a16="http://schemas.microsoft.com/office/drawing/2014/main" id="{F9691F54-64AD-4B35-BF26-40C10612C0C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3" name="正方形/長方形 422">
          <a:extLst>
            <a:ext uri="{FF2B5EF4-FFF2-40B4-BE49-F238E27FC236}">
              <a16:creationId xmlns:a16="http://schemas.microsoft.com/office/drawing/2014/main" id="{F99351C8-E2B9-443F-8875-02D893D168C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4" name="正方形/長方形 423">
          <a:extLst>
            <a:ext uri="{FF2B5EF4-FFF2-40B4-BE49-F238E27FC236}">
              <a16:creationId xmlns:a16="http://schemas.microsoft.com/office/drawing/2014/main" id="{C563928C-5C21-43F8-AC90-55CA6916820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5" name="テキスト ボックス 424">
          <a:extLst>
            <a:ext uri="{FF2B5EF4-FFF2-40B4-BE49-F238E27FC236}">
              <a16:creationId xmlns:a16="http://schemas.microsoft.com/office/drawing/2014/main" id="{3B18F445-743C-41D6-A87C-CAA5E643EC7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6" name="直線コネクタ 425">
          <a:extLst>
            <a:ext uri="{FF2B5EF4-FFF2-40B4-BE49-F238E27FC236}">
              <a16:creationId xmlns:a16="http://schemas.microsoft.com/office/drawing/2014/main" id="{F8A4BF46-1A0B-4172-ADC9-AA7EC4E915D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7" name="テキスト ボックス 426">
          <a:extLst>
            <a:ext uri="{FF2B5EF4-FFF2-40B4-BE49-F238E27FC236}">
              <a16:creationId xmlns:a16="http://schemas.microsoft.com/office/drawing/2014/main" id="{8F7C11AF-BD6C-47D0-A4BD-8EA004235EA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8" name="直線コネクタ 427">
          <a:extLst>
            <a:ext uri="{FF2B5EF4-FFF2-40B4-BE49-F238E27FC236}">
              <a16:creationId xmlns:a16="http://schemas.microsoft.com/office/drawing/2014/main" id="{4FFEAA95-AD02-4747-A6EF-D5E0CD66E54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9" name="テキスト ボックス 428">
          <a:extLst>
            <a:ext uri="{FF2B5EF4-FFF2-40B4-BE49-F238E27FC236}">
              <a16:creationId xmlns:a16="http://schemas.microsoft.com/office/drawing/2014/main" id="{522FFA14-F058-458C-8EE5-4CA2A8B049A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0" name="直線コネクタ 429">
          <a:extLst>
            <a:ext uri="{FF2B5EF4-FFF2-40B4-BE49-F238E27FC236}">
              <a16:creationId xmlns:a16="http://schemas.microsoft.com/office/drawing/2014/main" id="{0602A314-CD5D-4C81-82A5-D4FFEA4447B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1" name="テキスト ボックス 430">
          <a:extLst>
            <a:ext uri="{FF2B5EF4-FFF2-40B4-BE49-F238E27FC236}">
              <a16:creationId xmlns:a16="http://schemas.microsoft.com/office/drawing/2014/main" id="{D6435C56-63E7-455B-9C1C-FE30D60A60E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2" name="直線コネクタ 431">
          <a:extLst>
            <a:ext uri="{FF2B5EF4-FFF2-40B4-BE49-F238E27FC236}">
              <a16:creationId xmlns:a16="http://schemas.microsoft.com/office/drawing/2014/main" id="{83501EAA-287C-407E-BDD8-3F094F66A93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3" name="テキスト ボックス 432">
          <a:extLst>
            <a:ext uri="{FF2B5EF4-FFF2-40B4-BE49-F238E27FC236}">
              <a16:creationId xmlns:a16="http://schemas.microsoft.com/office/drawing/2014/main" id="{22F29A7A-34E1-408F-9CEB-B4459A26729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4" name="直線コネクタ 433">
          <a:extLst>
            <a:ext uri="{FF2B5EF4-FFF2-40B4-BE49-F238E27FC236}">
              <a16:creationId xmlns:a16="http://schemas.microsoft.com/office/drawing/2014/main" id="{813CE631-065C-4000-BD2A-352BBAC3451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5" name="テキスト ボックス 434">
          <a:extLst>
            <a:ext uri="{FF2B5EF4-FFF2-40B4-BE49-F238E27FC236}">
              <a16:creationId xmlns:a16="http://schemas.microsoft.com/office/drawing/2014/main" id="{32D87F80-D594-43F5-BD51-C9126DBB507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6" name="直線コネクタ 435">
          <a:extLst>
            <a:ext uri="{FF2B5EF4-FFF2-40B4-BE49-F238E27FC236}">
              <a16:creationId xmlns:a16="http://schemas.microsoft.com/office/drawing/2014/main" id="{846FB8CA-A47C-4400-8F54-BF80ABADFE9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7" name="テキスト ボックス 436">
          <a:extLst>
            <a:ext uri="{FF2B5EF4-FFF2-40B4-BE49-F238E27FC236}">
              <a16:creationId xmlns:a16="http://schemas.microsoft.com/office/drawing/2014/main" id="{A029EC32-DCBD-4A6E-8974-E6B91143A74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8" name="直線コネクタ 437">
          <a:extLst>
            <a:ext uri="{FF2B5EF4-FFF2-40B4-BE49-F238E27FC236}">
              <a16:creationId xmlns:a16="http://schemas.microsoft.com/office/drawing/2014/main" id="{2C23AAA5-AB28-459D-9312-CC17DA78EF0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9" name="テキスト ボックス 438">
          <a:extLst>
            <a:ext uri="{FF2B5EF4-FFF2-40B4-BE49-F238E27FC236}">
              <a16:creationId xmlns:a16="http://schemas.microsoft.com/office/drawing/2014/main" id="{5742D4E4-376C-406A-A008-912B0958295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0" name="【学校施設】&#10;有形固定資産減価償却率グラフ枠">
          <a:extLst>
            <a:ext uri="{FF2B5EF4-FFF2-40B4-BE49-F238E27FC236}">
              <a16:creationId xmlns:a16="http://schemas.microsoft.com/office/drawing/2014/main" id="{7B1A4117-40BB-4CE8-B781-4942936844C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441" name="直線コネクタ 440">
          <a:extLst>
            <a:ext uri="{FF2B5EF4-FFF2-40B4-BE49-F238E27FC236}">
              <a16:creationId xmlns:a16="http://schemas.microsoft.com/office/drawing/2014/main" id="{6783D5FE-129E-45FE-B392-50F41FEABBFC}"/>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42" name="【学校施設】&#10;有形固定資産減価償却率最小値テキスト">
          <a:extLst>
            <a:ext uri="{FF2B5EF4-FFF2-40B4-BE49-F238E27FC236}">
              <a16:creationId xmlns:a16="http://schemas.microsoft.com/office/drawing/2014/main" id="{80B2C8F7-22F1-4044-B101-944CF3076E67}"/>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43" name="直線コネクタ 442">
          <a:extLst>
            <a:ext uri="{FF2B5EF4-FFF2-40B4-BE49-F238E27FC236}">
              <a16:creationId xmlns:a16="http://schemas.microsoft.com/office/drawing/2014/main" id="{81B7F384-44E2-48A2-B3AE-DA0CC8830601}"/>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444" name="【学校施設】&#10;有形固定資産減価償却率最大値テキスト">
          <a:extLst>
            <a:ext uri="{FF2B5EF4-FFF2-40B4-BE49-F238E27FC236}">
              <a16:creationId xmlns:a16="http://schemas.microsoft.com/office/drawing/2014/main" id="{B421C189-548A-42A1-96A8-2A80D93C60F9}"/>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445" name="直線コネクタ 444">
          <a:extLst>
            <a:ext uri="{FF2B5EF4-FFF2-40B4-BE49-F238E27FC236}">
              <a16:creationId xmlns:a16="http://schemas.microsoft.com/office/drawing/2014/main" id="{C6ED21D4-7124-4071-A7E0-9857E450F0BB}"/>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446" name="【学校施設】&#10;有形固定資産減価償却率平均値テキスト">
          <a:extLst>
            <a:ext uri="{FF2B5EF4-FFF2-40B4-BE49-F238E27FC236}">
              <a16:creationId xmlns:a16="http://schemas.microsoft.com/office/drawing/2014/main" id="{F2251898-56C7-448F-987D-D7C776C54507}"/>
            </a:ext>
          </a:extLst>
        </xdr:cNvPr>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447" name="フローチャート: 判断 446">
          <a:extLst>
            <a:ext uri="{FF2B5EF4-FFF2-40B4-BE49-F238E27FC236}">
              <a16:creationId xmlns:a16="http://schemas.microsoft.com/office/drawing/2014/main" id="{7B50212A-FFC3-4BFF-9ECD-A57D4E0E52EE}"/>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48" name="フローチャート: 判断 447">
          <a:extLst>
            <a:ext uri="{FF2B5EF4-FFF2-40B4-BE49-F238E27FC236}">
              <a16:creationId xmlns:a16="http://schemas.microsoft.com/office/drawing/2014/main" id="{69CA8E92-F4DC-4FA5-B415-E0A7A6BAC325}"/>
            </a:ext>
          </a:extLst>
        </xdr:cNvPr>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449" name="フローチャート: 判断 448">
          <a:extLst>
            <a:ext uri="{FF2B5EF4-FFF2-40B4-BE49-F238E27FC236}">
              <a16:creationId xmlns:a16="http://schemas.microsoft.com/office/drawing/2014/main" id="{F9AE3D61-F151-41D8-874E-78DB868E7A72}"/>
            </a:ext>
          </a:extLst>
        </xdr:cNvPr>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450" name="フローチャート: 判断 449">
          <a:extLst>
            <a:ext uri="{FF2B5EF4-FFF2-40B4-BE49-F238E27FC236}">
              <a16:creationId xmlns:a16="http://schemas.microsoft.com/office/drawing/2014/main" id="{D5E1DC52-3581-4DF4-8145-EC1EBD2E6CF6}"/>
            </a:ext>
          </a:extLst>
        </xdr:cNvPr>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451" name="フローチャート: 判断 450">
          <a:extLst>
            <a:ext uri="{FF2B5EF4-FFF2-40B4-BE49-F238E27FC236}">
              <a16:creationId xmlns:a16="http://schemas.microsoft.com/office/drawing/2014/main" id="{588A8444-992D-499B-BF0E-1F0D7F7EE418}"/>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ACE4142C-3D1F-4906-95B7-EB35CB09B1B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84335EF7-BC18-46B1-87F6-FADFF1310EF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4FD7E43A-4367-403A-9496-1804FABB446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59FBBFEE-400B-415A-87FF-84AA587ABC3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26B05FEA-DDEA-4F6C-AB71-E55C7866A5C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73025</xdr:rowOff>
    </xdr:from>
    <xdr:to>
      <xdr:col>85</xdr:col>
      <xdr:colOff>177800</xdr:colOff>
      <xdr:row>62</xdr:row>
      <xdr:rowOff>3175</xdr:rowOff>
    </xdr:to>
    <xdr:sp macro="" textlink="">
      <xdr:nvSpPr>
        <xdr:cNvPr id="457" name="楕円 456">
          <a:extLst>
            <a:ext uri="{FF2B5EF4-FFF2-40B4-BE49-F238E27FC236}">
              <a16:creationId xmlns:a16="http://schemas.microsoft.com/office/drawing/2014/main" id="{77BE07BD-98AF-499C-A268-CFCEFC01960C}"/>
            </a:ext>
          </a:extLst>
        </xdr:cNvPr>
        <xdr:cNvSpPr/>
      </xdr:nvSpPr>
      <xdr:spPr>
        <a:xfrm>
          <a:off x="162687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51452</xdr:rowOff>
    </xdr:from>
    <xdr:ext cx="405111" cy="259045"/>
    <xdr:sp macro="" textlink="">
      <xdr:nvSpPr>
        <xdr:cNvPr id="458" name="【学校施設】&#10;有形固定資産減価償却率該当値テキスト">
          <a:extLst>
            <a:ext uri="{FF2B5EF4-FFF2-40B4-BE49-F238E27FC236}">
              <a16:creationId xmlns:a16="http://schemas.microsoft.com/office/drawing/2014/main" id="{0AA5D998-A873-4DC5-9A04-A4EAD0E8D037}"/>
            </a:ext>
          </a:extLst>
        </xdr:cNvPr>
        <xdr:cNvSpPr txBox="1"/>
      </xdr:nvSpPr>
      <xdr:spPr>
        <a:xfrm>
          <a:off x="16357600"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124477</xdr:rowOff>
    </xdr:from>
    <xdr:ext cx="405111" cy="259045"/>
    <xdr:sp macro="" textlink="">
      <xdr:nvSpPr>
        <xdr:cNvPr id="459" name="n_1aveValue【学校施設】&#10;有形固定資産減価償却率">
          <a:extLst>
            <a:ext uri="{FF2B5EF4-FFF2-40B4-BE49-F238E27FC236}">
              <a16:creationId xmlns:a16="http://schemas.microsoft.com/office/drawing/2014/main" id="{B07359E3-F22C-4FB2-99DA-12E75AA904D5}"/>
            </a:ext>
          </a:extLst>
        </xdr:cNvPr>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460" name="n_2aveValue【学校施設】&#10;有形固定資産減価償却率">
          <a:extLst>
            <a:ext uri="{FF2B5EF4-FFF2-40B4-BE49-F238E27FC236}">
              <a16:creationId xmlns:a16="http://schemas.microsoft.com/office/drawing/2014/main" id="{202E186A-DAAD-450F-AE9F-47ED6DBBE530}"/>
            </a:ext>
          </a:extLst>
        </xdr:cNvPr>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461" name="n_3aveValue【学校施設】&#10;有形固定資産減価償却率">
          <a:extLst>
            <a:ext uri="{FF2B5EF4-FFF2-40B4-BE49-F238E27FC236}">
              <a16:creationId xmlns:a16="http://schemas.microsoft.com/office/drawing/2014/main" id="{63820775-65CC-4C60-B4A1-B329328133B8}"/>
            </a:ext>
          </a:extLst>
        </xdr:cNvPr>
        <xdr:cNvSpPr txBox="1"/>
      </xdr:nvSpPr>
      <xdr:spPr>
        <a:xfrm>
          <a:off x="13500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462" name="n_4aveValue【学校施設】&#10;有形固定資産減価償却率">
          <a:extLst>
            <a:ext uri="{FF2B5EF4-FFF2-40B4-BE49-F238E27FC236}">
              <a16:creationId xmlns:a16="http://schemas.microsoft.com/office/drawing/2014/main" id="{04B13B1F-9F1E-4154-9C98-8C67A17FCF46}"/>
            </a:ext>
          </a:extLst>
        </xdr:cNvPr>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a:extLst>
            <a:ext uri="{FF2B5EF4-FFF2-40B4-BE49-F238E27FC236}">
              <a16:creationId xmlns:a16="http://schemas.microsoft.com/office/drawing/2014/main" id="{F8B1AEC0-A6BB-4919-AD7D-E56CD18D4BB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a:extLst>
            <a:ext uri="{FF2B5EF4-FFF2-40B4-BE49-F238E27FC236}">
              <a16:creationId xmlns:a16="http://schemas.microsoft.com/office/drawing/2014/main" id="{7A6DB086-B098-44EC-BF85-463A0CCB1A4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a:extLst>
            <a:ext uri="{FF2B5EF4-FFF2-40B4-BE49-F238E27FC236}">
              <a16:creationId xmlns:a16="http://schemas.microsoft.com/office/drawing/2014/main" id="{C1C61024-75E2-485B-9118-29CF55ECC8F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a:extLst>
            <a:ext uri="{FF2B5EF4-FFF2-40B4-BE49-F238E27FC236}">
              <a16:creationId xmlns:a16="http://schemas.microsoft.com/office/drawing/2014/main" id="{E9C6655B-D693-4925-9996-10666749360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a:extLst>
            <a:ext uri="{FF2B5EF4-FFF2-40B4-BE49-F238E27FC236}">
              <a16:creationId xmlns:a16="http://schemas.microsoft.com/office/drawing/2014/main" id="{299A26C6-4F1F-405D-9D1D-D34C3F5319A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a:extLst>
            <a:ext uri="{FF2B5EF4-FFF2-40B4-BE49-F238E27FC236}">
              <a16:creationId xmlns:a16="http://schemas.microsoft.com/office/drawing/2014/main" id="{CF3A747B-8A8F-4527-A107-63630C4539A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a:extLst>
            <a:ext uri="{FF2B5EF4-FFF2-40B4-BE49-F238E27FC236}">
              <a16:creationId xmlns:a16="http://schemas.microsoft.com/office/drawing/2014/main" id="{C67F30C1-179A-494E-B43D-83F44C52020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a:extLst>
            <a:ext uri="{FF2B5EF4-FFF2-40B4-BE49-F238E27FC236}">
              <a16:creationId xmlns:a16="http://schemas.microsoft.com/office/drawing/2014/main" id="{618F4228-BAAC-4D77-88E4-ADA7BFADDB2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a:extLst>
            <a:ext uri="{FF2B5EF4-FFF2-40B4-BE49-F238E27FC236}">
              <a16:creationId xmlns:a16="http://schemas.microsoft.com/office/drawing/2014/main" id="{A12CEA02-9F51-49DD-A173-39E8B9A767C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a:extLst>
            <a:ext uri="{FF2B5EF4-FFF2-40B4-BE49-F238E27FC236}">
              <a16:creationId xmlns:a16="http://schemas.microsoft.com/office/drawing/2014/main" id="{0532969D-5766-4E3B-A9C8-EDBF979BC2A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3" name="直線コネクタ 472">
          <a:extLst>
            <a:ext uri="{FF2B5EF4-FFF2-40B4-BE49-F238E27FC236}">
              <a16:creationId xmlns:a16="http://schemas.microsoft.com/office/drawing/2014/main" id="{5BC4AC2F-0582-4BFD-9ED1-335CE6E6602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4" name="テキスト ボックス 473">
          <a:extLst>
            <a:ext uri="{FF2B5EF4-FFF2-40B4-BE49-F238E27FC236}">
              <a16:creationId xmlns:a16="http://schemas.microsoft.com/office/drawing/2014/main" id="{AEE4ED18-C299-4A02-8D50-28A39AC9B49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5" name="直線コネクタ 474">
          <a:extLst>
            <a:ext uri="{FF2B5EF4-FFF2-40B4-BE49-F238E27FC236}">
              <a16:creationId xmlns:a16="http://schemas.microsoft.com/office/drawing/2014/main" id="{14A11622-A4B9-4C05-B77C-80CA2E23C4E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6" name="テキスト ボックス 475">
          <a:extLst>
            <a:ext uri="{FF2B5EF4-FFF2-40B4-BE49-F238E27FC236}">
              <a16:creationId xmlns:a16="http://schemas.microsoft.com/office/drawing/2014/main" id="{416B05BD-1E40-4406-81A0-64735EAE0CE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7" name="直線コネクタ 476">
          <a:extLst>
            <a:ext uri="{FF2B5EF4-FFF2-40B4-BE49-F238E27FC236}">
              <a16:creationId xmlns:a16="http://schemas.microsoft.com/office/drawing/2014/main" id="{483DF762-E5C7-472B-9FCB-1927AE1C460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78" name="テキスト ボックス 477">
          <a:extLst>
            <a:ext uri="{FF2B5EF4-FFF2-40B4-BE49-F238E27FC236}">
              <a16:creationId xmlns:a16="http://schemas.microsoft.com/office/drawing/2014/main" id="{333CEF17-5AA6-406D-8E92-3C9B5E09DA4F}"/>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9" name="直線コネクタ 478">
          <a:extLst>
            <a:ext uri="{FF2B5EF4-FFF2-40B4-BE49-F238E27FC236}">
              <a16:creationId xmlns:a16="http://schemas.microsoft.com/office/drawing/2014/main" id="{5C03E15B-589D-4C5D-A3C6-BCE86DDF1FC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0" name="テキスト ボックス 479">
          <a:extLst>
            <a:ext uri="{FF2B5EF4-FFF2-40B4-BE49-F238E27FC236}">
              <a16:creationId xmlns:a16="http://schemas.microsoft.com/office/drawing/2014/main" id="{66D10B10-BBE0-4FE3-9DED-72BD336854C8}"/>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1" name="直線コネクタ 480">
          <a:extLst>
            <a:ext uri="{FF2B5EF4-FFF2-40B4-BE49-F238E27FC236}">
              <a16:creationId xmlns:a16="http://schemas.microsoft.com/office/drawing/2014/main" id="{54AB9084-FE2A-4427-AEAD-8FD72D6E347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82" name="テキスト ボックス 481">
          <a:extLst>
            <a:ext uri="{FF2B5EF4-FFF2-40B4-BE49-F238E27FC236}">
              <a16:creationId xmlns:a16="http://schemas.microsoft.com/office/drawing/2014/main" id="{39007A31-CA71-4811-8819-21603298BDE5}"/>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a:extLst>
            <a:ext uri="{FF2B5EF4-FFF2-40B4-BE49-F238E27FC236}">
              <a16:creationId xmlns:a16="http://schemas.microsoft.com/office/drawing/2014/main" id="{652B9815-673D-4E57-B72D-CFCDA6317FD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4" name="テキスト ボックス 483">
          <a:extLst>
            <a:ext uri="{FF2B5EF4-FFF2-40B4-BE49-F238E27FC236}">
              <a16:creationId xmlns:a16="http://schemas.microsoft.com/office/drawing/2014/main" id="{58DC68C3-2DA1-4EE0-B455-59E36F92032E}"/>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学校施設】&#10;一人当たり面積グラフ枠">
          <a:extLst>
            <a:ext uri="{FF2B5EF4-FFF2-40B4-BE49-F238E27FC236}">
              <a16:creationId xmlns:a16="http://schemas.microsoft.com/office/drawing/2014/main" id="{9C333696-FA3F-430A-82F1-7FB5F7DE221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486" name="直線コネクタ 485">
          <a:extLst>
            <a:ext uri="{FF2B5EF4-FFF2-40B4-BE49-F238E27FC236}">
              <a16:creationId xmlns:a16="http://schemas.microsoft.com/office/drawing/2014/main" id="{D9C24CEE-5CB6-4E06-8C37-BAEC309743EE}"/>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487" name="【学校施設】&#10;一人当たり面積最小値テキスト">
          <a:extLst>
            <a:ext uri="{FF2B5EF4-FFF2-40B4-BE49-F238E27FC236}">
              <a16:creationId xmlns:a16="http://schemas.microsoft.com/office/drawing/2014/main" id="{55A36C5C-35D5-439F-8ACC-E5C87B9A7D71}"/>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488" name="直線コネクタ 487">
          <a:extLst>
            <a:ext uri="{FF2B5EF4-FFF2-40B4-BE49-F238E27FC236}">
              <a16:creationId xmlns:a16="http://schemas.microsoft.com/office/drawing/2014/main" id="{F3F9D52A-92FB-4DB4-A066-EEA33FACC411}"/>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489" name="【学校施設】&#10;一人当たり面積最大値テキスト">
          <a:extLst>
            <a:ext uri="{FF2B5EF4-FFF2-40B4-BE49-F238E27FC236}">
              <a16:creationId xmlns:a16="http://schemas.microsoft.com/office/drawing/2014/main" id="{0B873AFE-181F-49D4-BEB1-3E638FEA66B2}"/>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490" name="直線コネクタ 489">
          <a:extLst>
            <a:ext uri="{FF2B5EF4-FFF2-40B4-BE49-F238E27FC236}">
              <a16:creationId xmlns:a16="http://schemas.microsoft.com/office/drawing/2014/main" id="{DBFC7132-A01C-4E5E-82FC-4610B9ECA6EE}"/>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491" name="【学校施設】&#10;一人当たり面積平均値テキスト">
          <a:extLst>
            <a:ext uri="{FF2B5EF4-FFF2-40B4-BE49-F238E27FC236}">
              <a16:creationId xmlns:a16="http://schemas.microsoft.com/office/drawing/2014/main" id="{A5A7E488-FAAE-41DA-B8A4-686A5F9DFCBA}"/>
            </a:ext>
          </a:extLst>
        </xdr:cNvPr>
        <xdr:cNvSpPr txBox="1"/>
      </xdr:nvSpPr>
      <xdr:spPr>
        <a:xfrm>
          <a:off x="22199600" y="1067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492" name="フローチャート: 判断 491">
          <a:extLst>
            <a:ext uri="{FF2B5EF4-FFF2-40B4-BE49-F238E27FC236}">
              <a16:creationId xmlns:a16="http://schemas.microsoft.com/office/drawing/2014/main" id="{483C58DC-DDED-41EB-8B59-25333173F53A}"/>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96495</xdr:rowOff>
    </xdr:from>
    <xdr:to>
      <xdr:col>112</xdr:col>
      <xdr:colOff>38100</xdr:colOff>
      <xdr:row>63</xdr:row>
      <xdr:rowOff>26645</xdr:rowOff>
    </xdr:to>
    <xdr:sp macro="" textlink="">
      <xdr:nvSpPr>
        <xdr:cNvPr id="493" name="フローチャート: 判断 492">
          <a:extLst>
            <a:ext uri="{FF2B5EF4-FFF2-40B4-BE49-F238E27FC236}">
              <a16:creationId xmlns:a16="http://schemas.microsoft.com/office/drawing/2014/main" id="{D31D7CB6-9A22-4A6E-B620-2ABE9FF0ACF3}"/>
            </a:ext>
          </a:extLst>
        </xdr:cNvPr>
        <xdr:cNvSpPr/>
      </xdr:nvSpPr>
      <xdr:spPr>
        <a:xfrm>
          <a:off x="21272500" y="1072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87199</xdr:rowOff>
    </xdr:from>
    <xdr:to>
      <xdr:col>107</xdr:col>
      <xdr:colOff>101600</xdr:colOff>
      <xdr:row>63</xdr:row>
      <xdr:rowOff>17349</xdr:rowOff>
    </xdr:to>
    <xdr:sp macro="" textlink="">
      <xdr:nvSpPr>
        <xdr:cNvPr id="494" name="フローチャート: 判断 493">
          <a:extLst>
            <a:ext uri="{FF2B5EF4-FFF2-40B4-BE49-F238E27FC236}">
              <a16:creationId xmlns:a16="http://schemas.microsoft.com/office/drawing/2014/main" id="{6433B57D-9E3D-411A-8C1D-10E48711665B}"/>
            </a:ext>
          </a:extLst>
        </xdr:cNvPr>
        <xdr:cNvSpPr/>
      </xdr:nvSpPr>
      <xdr:spPr>
        <a:xfrm>
          <a:off x="20383500" y="10717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98171</xdr:rowOff>
    </xdr:from>
    <xdr:to>
      <xdr:col>102</xdr:col>
      <xdr:colOff>165100</xdr:colOff>
      <xdr:row>63</xdr:row>
      <xdr:rowOff>28321</xdr:rowOff>
    </xdr:to>
    <xdr:sp macro="" textlink="">
      <xdr:nvSpPr>
        <xdr:cNvPr id="495" name="フローチャート: 判断 494">
          <a:extLst>
            <a:ext uri="{FF2B5EF4-FFF2-40B4-BE49-F238E27FC236}">
              <a16:creationId xmlns:a16="http://schemas.microsoft.com/office/drawing/2014/main" id="{845797AD-8169-46B5-94AA-4E3258B873A9}"/>
            </a:ext>
          </a:extLst>
        </xdr:cNvPr>
        <xdr:cNvSpPr/>
      </xdr:nvSpPr>
      <xdr:spPr>
        <a:xfrm>
          <a:off x="19494500" y="10728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109830</xdr:rowOff>
    </xdr:from>
    <xdr:to>
      <xdr:col>98</xdr:col>
      <xdr:colOff>38100</xdr:colOff>
      <xdr:row>63</xdr:row>
      <xdr:rowOff>39980</xdr:rowOff>
    </xdr:to>
    <xdr:sp macro="" textlink="">
      <xdr:nvSpPr>
        <xdr:cNvPr id="496" name="フローチャート: 判断 495">
          <a:extLst>
            <a:ext uri="{FF2B5EF4-FFF2-40B4-BE49-F238E27FC236}">
              <a16:creationId xmlns:a16="http://schemas.microsoft.com/office/drawing/2014/main" id="{60C10D68-0A37-4879-AE1A-442B3D6090A5}"/>
            </a:ext>
          </a:extLst>
        </xdr:cNvPr>
        <xdr:cNvSpPr/>
      </xdr:nvSpPr>
      <xdr:spPr>
        <a:xfrm>
          <a:off x="18605500" y="107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31CFE9E2-DC2E-439A-AEC8-1F1CC6ABA93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9B06738D-741D-4D2D-86B6-D8CBE721697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31BAB6DC-204A-404F-81D6-5B7CA62D56F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3F1F47F5-C0F7-40B4-8C07-09506C9CE57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BE9C83E9-AA26-4C27-A9BB-38174DE1964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46279</xdr:rowOff>
    </xdr:from>
    <xdr:to>
      <xdr:col>116</xdr:col>
      <xdr:colOff>114300</xdr:colOff>
      <xdr:row>62</xdr:row>
      <xdr:rowOff>147879</xdr:rowOff>
    </xdr:to>
    <xdr:sp macro="" textlink="">
      <xdr:nvSpPr>
        <xdr:cNvPr id="502" name="楕円 501">
          <a:extLst>
            <a:ext uri="{FF2B5EF4-FFF2-40B4-BE49-F238E27FC236}">
              <a16:creationId xmlns:a16="http://schemas.microsoft.com/office/drawing/2014/main" id="{9A33BB2C-1482-4ACA-B8BA-D5BF8AEAEA23}"/>
            </a:ext>
          </a:extLst>
        </xdr:cNvPr>
        <xdr:cNvSpPr/>
      </xdr:nvSpPr>
      <xdr:spPr>
        <a:xfrm>
          <a:off x="22110700" y="1067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69156</xdr:rowOff>
    </xdr:from>
    <xdr:ext cx="469744" cy="259045"/>
    <xdr:sp macro="" textlink="">
      <xdr:nvSpPr>
        <xdr:cNvPr id="503" name="【学校施設】&#10;一人当たり面積該当値テキスト">
          <a:extLst>
            <a:ext uri="{FF2B5EF4-FFF2-40B4-BE49-F238E27FC236}">
              <a16:creationId xmlns:a16="http://schemas.microsoft.com/office/drawing/2014/main" id="{583BAF2E-95CC-4F2F-9327-7451C0CD5733}"/>
            </a:ext>
          </a:extLst>
        </xdr:cNvPr>
        <xdr:cNvSpPr txBox="1"/>
      </xdr:nvSpPr>
      <xdr:spPr>
        <a:xfrm>
          <a:off x="22199600" y="1052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43172</xdr:rowOff>
    </xdr:from>
    <xdr:ext cx="469744" cy="259045"/>
    <xdr:sp macro="" textlink="">
      <xdr:nvSpPr>
        <xdr:cNvPr id="504" name="n_1aveValue【学校施設】&#10;一人当たり面積">
          <a:extLst>
            <a:ext uri="{FF2B5EF4-FFF2-40B4-BE49-F238E27FC236}">
              <a16:creationId xmlns:a16="http://schemas.microsoft.com/office/drawing/2014/main" id="{F51DEA36-BA97-4ABC-8047-B4A3113174FE}"/>
            </a:ext>
          </a:extLst>
        </xdr:cNvPr>
        <xdr:cNvSpPr txBox="1"/>
      </xdr:nvSpPr>
      <xdr:spPr>
        <a:xfrm>
          <a:off x="21075727" y="1050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33876</xdr:rowOff>
    </xdr:from>
    <xdr:ext cx="469744" cy="259045"/>
    <xdr:sp macro="" textlink="">
      <xdr:nvSpPr>
        <xdr:cNvPr id="505" name="n_2aveValue【学校施設】&#10;一人当たり面積">
          <a:extLst>
            <a:ext uri="{FF2B5EF4-FFF2-40B4-BE49-F238E27FC236}">
              <a16:creationId xmlns:a16="http://schemas.microsoft.com/office/drawing/2014/main" id="{838AC5A1-21BB-4ABE-AB7B-9B9573B74795}"/>
            </a:ext>
          </a:extLst>
        </xdr:cNvPr>
        <xdr:cNvSpPr txBox="1"/>
      </xdr:nvSpPr>
      <xdr:spPr>
        <a:xfrm>
          <a:off x="20199427" y="10492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44848</xdr:rowOff>
    </xdr:from>
    <xdr:ext cx="469744" cy="259045"/>
    <xdr:sp macro="" textlink="">
      <xdr:nvSpPr>
        <xdr:cNvPr id="506" name="n_3aveValue【学校施設】&#10;一人当たり面積">
          <a:extLst>
            <a:ext uri="{FF2B5EF4-FFF2-40B4-BE49-F238E27FC236}">
              <a16:creationId xmlns:a16="http://schemas.microsoft.com/office/drawing/2014/main" id="{31629CCA-4ADB-40E9-8F40-2046B7990D27}"/>
            </a:ext>
          </a:extLst>
        </xdr:cNvPr>
        <xdr:cNvSpPr txBox="1"/>
      </xdr:nvSpPr>
      <xdr:spPr>
        <a:xfrm>
          <a:off x="19310427" y="1050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56507</xdr:rowOff>
    </xdr:from>
    <xdr:ext cx="469744" cy="259045"/>
    <xdr:sp macro="" textlink="">
      <xdr:nvSpPr>
        <xdr:cNvPr id="507" name="n_4aveValue【学校施設】&#10;一人当たり面積">
          <a:extLst>
            <a:ext uri="{FF2B5EF4-FFF2-40B4-BE49-F238E27FC236}">
              <a16:creationId xmlns:a16="http://schemas.microsoft.com/office/drawing/2014/main" id="{C52371E7-F334-4902-A67B-261250575774}"/>
            </a:ext>
          </a:extLst>
        </xdr:cNvPr>
        <xdr:cNvSpPr txBox="1"/>
      </xdr:nvSpPr>
      <xdr:spPr>
        <a:xfrm>
          <a:off x="18421427" y="1051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8" name="正方形/長方形 507">
          <a:extLst>
            <a:ext uri="{FF2B5EF4-FFF2-40B4-BE49-F238E27FC236}">
              <a16:creationId xmlns:a16="http://schemas.microsoft.com/office/drawing/2014/main" id="{EF07C24A-E7AF-4FA4-81F2-88102BFD30E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9" name="正方形/長方形 508">
          <a:extLst>
            <a:ext uri="{FF2B5EF4-FFF2-40B4-BE49-F238E27FC236}">
              <a16:creationId xmlns:a16="http://schemas.microsoft.com/office/drawing/2014/main" id="{B5C2FEBF-3E31-49BB-A23F-43BEB7CFC51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0" name="正方形/長方形 509">
          <a:extLst>
            <a:ext uri="{FF2B5EF4-FFF2-40B4-BE49-F238E27FC236}">
              <a16:creationId xmlns:a16="http://schemas.microsoft.com/office/drawing/2014/main" id="{7B1A677D-8680-4E41-B5E6-B31FA9147CD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1" name="正方形/長方形 510">
          <a:extLst>
            <a:ext uri="{FF2B5EF4-FFF2-40B4-BE49-F238E27FC236}">
              <a16:creationId xmlns:a16="http://schemas.microsoft.com/office/drawing/2014/main" id="{D475536E-CE72-48A1-AC79-BC7A6B0A252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2" name="正方形/長方形 511">
          <a:extLst>
            <a:ext uri="{FF2B5EF4-FFF2-40B4-BE49-F238E27FC236}">
              <a16:creationId xmlns:a16="http://schemas.microsoft.com/office/drawing/2014/main" id="{7EC3CB87-90D5-4FC7-A500-3F4E1FCCEA8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3" name="正方形/長方形 512">
          <a:extLst>
            <a:ext uri="{FF2B5EF4-FFF2-40B4-BE49-F238E27FC236}">
              <a16:creationId xmlns:a16="http://schemas.microsoft.com/office/drawing/2014/main" id="{63DD7627-0ABB-4DB7-99C5-AE7AFF8082B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4" name="正方形/長方形 513">
          <a:extLst>
            <a:ext uri="{FF2B5EF4-FFF2-40B4-BE49-F238E27FC236}">
              <a16:creationId xmlns:a16="http://schemas.microsoft.com/office/drawing/2014/main" id="{BF9F1534-FFF1-47B4-86BD-F33061568D2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5" name="正方形/長方形 514">
          <a:extLst>
            <a:ext uri="{FF2B5EF4-FFF2-40B4-BE49-F238E27FC236}">
              <a16:creationId xmlns:a16="http://schemas.microsoft.com/office/drawing/2014/main" id="{B1B22787-A29B-46BA-B198-15C356814C6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6" name="正方形/長方形 515">
          <a:extLst>
            <a:ext uri="{FF2B5EF4-FFF2-40B4-BE49-F238E27FC236}">
              <a16:creationId xmlns:a16="http://schemas.microsoft.com/office/drawing/2014/main" id="{A6B48240-B251-4D04-87C9-CF1A5D85025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7" name="正方形/長方形 516">
          <a:extLst>
            <a:ext uri="{FF2B5EF4-FFF2-40B4-BE49-F238E27FC236}">
              <a16:creationId xmlns:a16="http://schemas.microsoft.com/office/drawing/2014/main" id="{18CC2654-7C84-45FE-9C1E-5CC5ADC3DAE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8" name="正方形/長方形 517">
          <a:extLst>
            <a:ext uri="{FF2B5EF4-FFF2-40B4-BE49-F238E27FC236}">
              <a16:creationId xmlns:a16="http://schemas.microsoft.com/office/drawing/2014/main" id="{DAC11D43-3560-4A88-B6E6-7992C219FB4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9" name="正方形/長方形 518">
          <a:extLst>
            <a:ext uri="{FF2B5EF4-FFF2-40B4-BE49-F238E27FC236}">
              <a16:creationId xmlns:a16="http://schemas.microsoft.com/office/drawing/2014/main" id="{1CC2472E-F242-41E1-B8C7-CFDC32642CC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0" name="正方形/長方形 519">
          <a:extLst>
            <a:ext uri="{FF2B5EF4-FFF2-40B4-BE49-F238E27FC236}">
              <a16:creationId xmlns:a16="http://schemas.microsoft.com/office/drawing/2014/main" id="{CE9AA35B-9E1B-41D6-AF78-9D573C89A19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1" name="正方形/長方形 520">
          <a:extLst>
            <a:ext uri="{FF2B5EF4-FFF2-40B4-BE49-F238E27FC236}">
              <a16:creationId xmlns:a16="http://schemas.microsoft.com/office/drawing/2014/main" id="{5E4AAFB9-CD8F-4A44-B21C-B61E47450B7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2" name="正方形/長方形 521">
          <a:extLst>
            <a:ext uri="{FF2B5EF4-FFF2-40B4-BE49-F238E27FC236}">
              <a16:creationId xmlns:a16="http://schemas.microsoft.com/office/drawing/2014/main" id="{2B4EDAAE-10E7-42C1-8C57-8599C6B3E41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3" name="正方形/長方形 522">
          <a:extLst>
            <a:ext uri="{FF2B5EF4-FFF2-40B4-BE49-F238E27FC236}">
              <a16:creationId xmlns:a16="http://schemas.microsoft.com/office/drawing/2014/main" id="{FEF0DF84-A8EB-40A5-A3EF-7933F50153D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4" name="正方形/長方形 523">
          <a:extLst>
            <a:ext uri="{FF2B5EF4-FFF2-40B4-BE49-F238E27FC236}">
              <a16:creationId xmlns:a16="http://schemas.microsoft.com/office/drawing/2014/main" id="{BD3CCDEA-10A4-4820-A8CF-E8CEAD1CA6D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5" name="正方形/長方形 524">
          <a:extLst>
            <a:ext uri="{FF2B5EF4-FFF2-40B4-BE49-F238E27FC236}">
              <a16:creationId xmlns:a16="http://schemas.microsoft.com/office/drawing/2014/main" id="{6C52B499-9A07-4B4B-8A69-4FE790E0D46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6" name="正方形/長方形 525">
          <a:extLst>
            <a:ext uri="{FF2B5EF4-FFF2-40B4-BE49-F238E27FC236}">
              <a16:creationId xmlns:a16="http://schemas.microsoft.com/office/drawing/2014/main" id="{B8184815-EF3E-4FA6-B1BA-FB4D08DF3C4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7" name="正方形/長方形 526">
          <a:extLst>
            <a:ext uri="{FF2B5EF4-FFF2-40B4-BE49-F238E27FC236}">
              <a16:creationId xmlns:a16="http://schemas.microsoft.com/office/drawing/2014/main" id="{637CC221-5556-46B2-A882-236DF1EA1AE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8" name="正方形/長方形 527">
          <a:extLst>
            <a:ext uri="{FF2B5EF4-FFF2-40B4-BE49-F238E27FC236}">
              <a16:creationId xmlns:a16="http://schemas.microsoft.com/office/drawing/2014/main" id="{E80C9DA6-E76C-4137-A4CC-3FE36E47301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9" name="正方形/長方形 528">
          <a:extLst>
            <a:ext uri="{FF2B5EF4-FFF2-40B4-BE49-F238E27FC236}">
              <a16:creationId xmlns:a16="http://schemas.microsoft.com/office/drawing/2014/main" id="{78154D97-8990-46CA-8EEC-83B25F798F3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0" name="正方形/長方形 529">
          <a:extLst>
            <a:ext uri="{FF2B5EF4-FFF2-40B4-BE49-F238E27FC236}">
              <a16:creationId xmlns:a16="http://schemas.microsoft.com/office/drawing/2014/main" id="{B4935D01-7EB4-4047-BF8F-A9E7B4B73D1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1" name="正方形/長方形 530">
          <a:extLst>
            <a:ext uri="{FF2B5EF4-FFF2-40B4-BE49-F238E27FC236}">
              <a16:creationId xmlns:a16="http://schemas.microsoft.com/office/drawing/2014/main" id="{E5C0F894-91F4-44EB-80B0-9216E7F72EF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32" name="正方形/長方形 531">
          <a:extLst>
            <a:ext uri="{FF2B5EF4-FFF2-40B4-BE49-F238E27FC236}">
              <a16:creationId xmlns:a16="http://schemas.microsoft.com/office/drawing/2014/main" id="{8A71C837-89DC-4EC2-A525-6E27676EDC9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3" name="正方形/長方形 532">
          <a:extLst>
            <a:ext uri="{FF2B5EF4-FFF2-40B4-BE49-F238E27FC236}">
              <a16:creationId xmlns:a16="http://schemas.microsoft.com/office/drawing/2014/main" id="{039B65D0-56F4-4357-A6C0-F90EF75C4C5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4" name="正方形/長方形 533">
          <a:extLst>
            <a:ext uri="{FF2B5EF4-FFF2-40B4-BE49-F238E27FC236}">
              <a16:creationId xmlns:a16="http://schemas.microsoft.com/office/drawing/2014/main" id="{88C1E886-D9AD-4C1C-8D38-3C5AAD76BE7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5" name="正方形/長方形 534">
          <a:extLst>
            <a:ext uri="{FF2B5EF4-FFF2-40B4-BE49-F238E27FC236}">
              <a16:creationId xmlns:a16="http://schemas.microsoft.com/office/drawing/2014/main" id="{92B3FD58-4662-490A-B9BB-12B5AF74256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6" name="正方形/長方形 535">
          <a:extLst>
            <a:ext uri="{FF2B5EF4-FFF2-40B4-BE49-F238E27FC236}">
              <a16:creationId xmlns:a16="http://schemas.microsoft.com/office/drawing/2014/main" id="{DAA2091A-0F2F-42D4-9EC0-CC472175270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7" name="正方形/長方形 536">
          <a:extLst>
            <a:ext uri="{FF2B5EF4-FFF2-40B4-BE49-F238E27FC236}">
              <a16:creationId xmlns:a16="http://schemas.microsoft.com/office/drawing/2014/main" id="{AB0EC717-9D23-43AD-9986-462D41DCD71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8" name="正方形/長方形 537">
          <a:extLst>
            <a:ext uri="{FF2B5EF4-FFF2-40B4-BE49-F238E27FC236}">
              <a16:creationId xmlns:a16="http://schemas.microsoft.com/office/drawing/2014/main" id="{565F621A-30D8-423D-8DAA-4DBB5F874E5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9" name="正方形/長方形 538">
          <a:extLst>
            <a:ext uri="{FF2B5EF4-FFF2-40B4-BE49-F238E27FC236}">
              <a16:creationId xmlns:a16="http://schemas.microsoft.com/office/drawing/2014/main" id="{2A5E592C-1F80-45C8-AD53-2FFA4E65C3BB}"/>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40" name="正方形/長方形 539">
          <a:extLst>
            <a:ext uri="{FF2B5EF4-FFF2-40B4-BE49-F238E27FC236}">
              <a16:creationId xmlns:a16="http://schemas.microsoft.com/office/drawing/2014/main" id="{DC3CC7A7-4053-4EDC-A5B6-EA14D4963C5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1" name="正方形/長方形 540">
          <a:extLst>
            <a:ext uri="{FF2B5EF4-FFF2-40B4-BE49-F238E27FC236}">
              <a16:creationId xmlns:a16="http://schemas.microsoft.com/office/drawing/2014/main" id="{CB38EB99-C695-4BC1-861A-2150359DFC0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2" name="テキスト ボックス 541">
          <a:extLst>
            <a:ext uri="{FF2B5EF4-FFF2-40B4-BE49-F238E27FC236}">
              <a16:creationId xmlns:a16="http://schemas.microsoft.com/office/drawing/2014/main" id="{CA1D55B8-2A08-43EA-9F89-76FA1AD38C2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保育所や学校施設である。学校施設については、小学校の旧分校等現在は使用していない施設が有形固定資産減価償却率を押し上げている形である。類似団体と比較して有形固定資産減価償却率が特に低くなっている施設は道路や橋梁・トンネル等のインフラ施設であるが、取得原価が不明のものが多くあり、備忘価額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円と設定しているためである。今後は固定資産台帳や公共施設等総合管理計画を有効活用し、公共施設等の適正管理に努める。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246BB12-D715-4F95-A571-B16E2774E0D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DA41E38-6AAE-4FF4-97E8-B9E53E67CCE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BE89B1C-D235-429C-BF44-B400462A3D3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B5E6852-52DE-4397-8044-08E4F83ED86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EF87CA8-4FFE-4DED-B699-B9FBA1CB329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BC4443D-1F44-423B-AACF-60186038D47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EBF7488-FA70-43F8-8B2A-4420606A259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FADF9AB-D9A5-448C-A350-FC60546BAC3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1E70526-FDD0-4950-BD33-EDB0A039A42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6E44E79-0E71-4DAF-9F47-2F11C0D3C9B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1,471
1,466
90.81
2,747,710
2,581,433
161,966
1,473,266
3,777,673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1869508-CDCA-4223-AD93-5DC36535337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0318B20-B4C7-4289-ABBA-158211C3B6E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42BFDA2-E00A-45F3-9346-AD96690599F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02EE7B1-CD7D-431A-94C5-FF1C371FA48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6151BC4-5BCB-445E-A0DC-45FF61940DA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F7BB954-3638-4CA9-90B1-B0F4DE8E5F6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1A03E47-A4D1-4294-B4CF-A8EB33791EA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95B245E-3531-4585-B293-FA7316A7195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F5CEC7E-C442-4CA0-B7AB-F17D2759DF5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0775FD5-5703-4B54-8A98-264BA4D5F1C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DFEBC03-38FA-4E24-932F-D90E686E6CE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AF1B3E8-0A31-49B7-89CC-127D7809CE8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12874E9-3BE5-4807-BE9E-96DAC9B23DF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B508041-A7CC-4EB7-BFE7-5F7DF769C5B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BAF7F20-5CAB-4A55-A5C5-153603B6EB4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58DB115-93DF-4116-8243-22347ED5B6D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71F3DB9-2C0A-4E58-AFDB-48EA4513642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38B5157-B292-47BD-BB40-37BAFFE8B48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26ECF3D-BDAB-4445-A698-A8E0AC157E8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F0BB2C4-94E0-4C5F-8417-B8C85A46279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61F2871-C011-47C4-87BB-2D1D5ABA0EC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634FC7C-4E34-47D0-9EAA-07240CEB3EF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7CCE16F-C40A-4D9B-B1B0-FC23439D043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CE6D101-C590-4E11-B21B-59FEDDD07CD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55C8AE6-BC08-48AC-914B-35ECB1F89F3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667F885-722F-48DF-A3FD-FEBF8E9EF93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70700FA-66FA-4A3A-AE8C-45067411CE5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73D58FC-5DFE-4FEC-A1E5-413F72B8A5D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C02DF6E-B143-4FD7-8BF9-75F806D09918}"/>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7A3B3D42-E41B-40C9-8E1B-BB402069D73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61BECAF-E912-494C-8419-BF05AB1F826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E4E9E9E3-E961-4CFD-9D87-10B8DD70BD2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419111C0-4D67-4BDE-A15D-5D5821D434C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21396B05-2A30-4253-9BF1-23D280B918C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1EFF6404-D384-4D93-B742-6C4897B7426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F9737425-30AA-4C66-BDFE-1B99095A39C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7AB1BAFE-2409-48AC-86CA-656556CA1126}"/>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EECEEF75-5BA2-4990-99C6-47FD178E0D3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871D7556-6AAA-4F7F-8DD2-DE5B4125FF9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B33BA428-A9CD-465E-9B41-9069D0FE081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52D1E065-1121-4A01-A6CD-660CDABD419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6A380476-C40B-445A-AE41-7380B5A5091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5500D9FB-B465-4BB8-9157-6D42F005A71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E455E816-EC1C-48A6-B251-586EC27C2BD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79988C23-300E-4F80-A94D-186C1FF73B27}"/>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F3AC8FA8-4C58-411B-A42B-F8502A64432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0054AD72-FCC9-4A77-98BA-CD12FC156A5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C10436A8-2147-466C-9713-FB46EAD2D95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220D0B6B-EE35-46E3-9C2E-9C50686656F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E8D6675F-6C38-4F7E-8486-8977D5DA79A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3D27BDA7-DC9A-4152-993D-287E1FE4BA0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9A60B8F1-4BA2-4A4B-9C76-EABD50A34B9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102E6373-CDD8-4838-8058-02B7169DA5C5}"/>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28E9A9C3-E2E4-499D-98DF-32DBE11BC13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FEB0578B-8C87-4179-826B-E988D194B34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6B23E540-7CF1-4CDD-A29E-B805DB58EB7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94D6239C-9EDA-40C4-8980-4A3236A9353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07E61077-D548-4886-8144-F453ABA9948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742F7D50-78FB-470F-AD59-81499964A1F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024B34C1-1C15-4808-AE4C-FA29D95333E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1DAF7DEE-03F3-4FE4-B86A-03D38793C60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0EDA7659-9990-4AD3-A608-D5944724467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8F37FA6C-E4BC-4E2B-98B6-2482D136FD1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113A9C44-79E6-4369-B839-32731E8FF0B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76" name="直線コネクタ 75">
          <a:extLst>
            <a:ext uri="{FF2B5EF4-FFF2-40B4-BE49-F238E27FC236}">
              <a16:creationId xmlns:a16="http://schemas.microsoft.com/office/drawing/2014/main" id="{2B237565-AE17-46D9-9189-C09D32A6B37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77" name="テキスト ボックス 76">
          <a:extLst>
            <a:ext uri="{FF2B5EF4-FFF2-40B4-BE49-F238E27FC236}">
              <a16:creationId xmlns:a16="http://schemas.microsoft.com/office/drawing/2014/main" id="{2C395087-0DE8-4ED3-AD50-1C1D6A385DA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8" name="直線コネクタ 77">
          <a:extLst>
            <a:ext uri="{FF2B5EF4-FFF2-40B4-BE49-F238E27FC236}">
              <a16:creationId xmlns:a16="http://schemas.microsoft.com/office/drawing/2014/main" id="{E9303B25-4EA6-412C-AA8F-D738227CE91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9" name="テキスト ボックス 78">
          <a:extLst>
            <a:ext uri="{FF2B5EF4-FFF2-40B4-BE49-F238E27FC236}">
              <a16:creationId xmlns:a16="http://schemas.microsoft.com/office/drawing/2014/main" id="{09543550-69E1-4549-8634-FFD6CA44B5D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80" name="直線コネクタ 79">
          <a:extLst>
            <a:ext uri="{FF2B5EF4-FFF2-40B4-BE49-F238E27FC236}">
              <a16:creationId xmlns:a16="http://schemas.microsoft.com/office/drawing/2014/main" id="{183CDD9D-6413-4D07-8E57-006CB01A32F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81" name="テキスト ボックス 80">
          <a:extLst>
            <a:ext uri="{FF2B5EF4-FFF2-40B4-BE49-F238E27FC236}">
              <a16:creationId xmlns:a16="http://schemas.microsoft.com/office/drawing/2014/main" id="{519010E3-58CE-436A-8984-91CE93D61CE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2" name="直線コネクタ 81">
          <a:extLst>
            <a:ext uri="{FF2B5EF4-FFF2-40B4-BE49-F238E27FC236}">
              <a16:creationId xmlns:a16="http://schemas.microsoft.com/office/drawing/2014/main" id="{D6F8FBC6-059F-4827-BC7C-DED3AB47C67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3" name="テキスト ボックス 82">
          <a:extLst>
            <a:ext uri="{FF2B5EF4-FFF2-40B4-BE49-F238E27FC236}">
              <a16:creationId xmlns:a16="http://schemas.microsoft.com/office/drawing/2014/main" id="{20E11E7C-0C36-4A7F-A266-61BAE4944BA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4" name="直線コネクタ 83">
          <a:extLst>
            <a:ext uri="{FF2B5EF4-FFF2-40B4-BE49-F238E27FC236}">
              <a16:creationId xmlns:a16="http://schemas.microsoft.com/office/drawing/2014/main" id="{3EC12477-39C8-4219-89CE-88B866985EA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5" name="テキスト ボックス 84">
          <a:extLst>
            <a:ext uri="{FF2B5EF4-FFF2-40B4-BE49-F238E27FC236}">
              <a16:creationId xmlns:a16="http://schemas.microsoft.com/office/drawing/2014/main" id="{F495D2B5-F5E4-4760-AB89-DDFCDE1122C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6" name="直線コネクタ 85">
          <a:extLst>
            <a:ext uri="{FF2B5EF4-FFF2-40B4-BE49-F238E27FC236}">
              <a16:creationId xmlns:a16="http://schemas.microsoft.com/office/drawing/2014/main" id="{B5DC8C52-DFD2-499C-9495-6A123DD3EE3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87" name="テキスト ボックス 86">
          <a:extLst>
            <a:ext uri="{FF2B5EF4-FFF2-40B4-BE49-F238E27FC236}">
              <a16:creationId xmlns:a16="http://schemas.microsoft.com/office/drawing/2014/main" id="{C997DFC4-2F23-4B17-B54C-8E0FF08743C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8" name="直線コネクタ 87">
          <a:extLst>
            <a:ext uri="{FF2B5EF4-FFF2-40B4-BE49-F238E27FC236}">
              <a16:creationId xmlns:a16="http://schemas.microsoft.com/office/drawing/2014/main" id="{CEF56C04-589B-4BA6-9F3D-0210BB4AAFC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9" name="【福祉施設】&#10;有形固定資産減価償却率グラフ枠">
          <a:extLst>
            <a:ext uri="{FF2B5EF4-FFF2-40B4-BE49-F238E27FC236}">
              <a16:creationId xmlns:a16="http://schemas.microsoft.com/office/drawing/2014/main" id="{2FC270D5-FCEA-4FF2-ADDA-D5BED51A3D7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90" name="直線コネクタ 89">
          <a:extLst>
            <a:ext uri="{FF2B5EF4-FFF2-40B4-BE49-F238E27FC236}">
              <a16:creationId xmlns:a16="http://schemas.microsoft.com/office/drawing/2014/main" id="{6EAFBFD6-30C8-49C6-821A-51A621F6E5B2}"/>
            </a:ext>
          </a:extLst>
        </xdr:cNvPr>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91" name="【福祉施設】&#10;有形固定資産減価償却率最小値テキスト">
          <a:extLst>
            <a:ext uri="{FF2B5EF4-FFF2-40B4-BE49-F238E27FC236}">
              <a16:creationId xmlns:a16="http://schemas.microsoft.com/office/drawing/2014/main" id="{8A1C6173-6D73-465F-BF29-3AE6CEA942A8}"/>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92" name="直線コネクタ 91">
          <a:extLst>
            <a:ext uri="{FF2B5EF4-FFF2-40B4-BE49-F238E27FC236}">
              <a16:creationId xmlns:a16="http://schemas.microsoft.com/office/drawing/2014/main" id="{C3FC76B7-18A8-41B1-8423-1E18B79C6C13}"/>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93" name="【福祉施設】&#10;有形固定資産減価償却率最大値テキスト">
          <a:extLst>
            <a:ext uri="{FF2B5EF4-FFF2-40B4-BE49-F238E27FC236}">
              <a16:creationId xmlns:a16="http://schemas.microsoft.com/office/drawing/2014/main" id="{0252B933-8187-4BEA-AE0C-DD77915330D4}"/>
            </a:ext>
          </a:extLst>
        </xdr:cNvPr>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94" name="直線コネクタ 93">
          <a:extLst>
            <a:ext uri="{FF2B5EF4-FFF2-40B4-BE49-F238E27FC236}">
              <a16:creationId xmlns:a16="http://schemas.microsoft.com/office/drawing/2014/main" id="{62DBD1BF-BA7F-4E12-B908-DE7F85608C71}"/>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95085</xdr:rowOff>
    </xdr:from>
    <xdr:ext cx="405111" cy="259045"/>
    <xdr:sp macro="" textlink="">
      <xdr:nvSpPr>
        <xdr:cNvPr id="95" name="【福祉施設】&#10;有形固定資産減価償却率平均値テキスト">
          <a:extLst>
            <a:ext uri="{FF2B5EF4-FFF2-40B4-BE49-F238E27FC236}">
              <a16:creationId xmlns:a16="http://schemas.microsoft.com/office/drawing/2014/main" id="{5442D7F7-B96B-4596-9904-4CF3A85339A5}"/>
            </a:ext>
          </a:extLst>
        </xdr:cNvPr>
        <xdr:cNvSpPr txBox="1"/>
      </xdr:nvSpPr>
      <xdr:spPr>
        <a:xfrm>
          <a:off x="4673600" y="1398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96" name="フローチャート: 判断 95">
          <a:extLst>
            <a:ext uri="{FF2B5EF4-FFF2-40B4-BE49-F238E27FC236}">
              <a16:creationId xmlns:a16="http://schemas.microsoft.com/office/drawing/2014/main" id="{00B4CBC2-7450-4734-917D-230A5A219A24}"/>
            </a:ext>
          </a:extLst>
        </xdr:cNvPr>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8527</xdr:rowOff>
    </xdr:from>
    <xdr:to>
      <xdr:col>20</xdr:col>
      <xdr:colOff>38100</xdr:colOff>
      <xdr:row>82</xdr:row>
      <xdr:rowOff>110127</xdr:rowOff>
    </xdr:to>
    <xdr:sp macro="" textlink="">
      <xdr:nvSpPr>
        <xdr:cNvPr id="97" name="フローチャート: 判断 96">
          <a:extLst>
            <a:ext uri="{FF2B5EF4-FFF2-40B4-BE49-F238E27FC236}">
              <a16:creationId xmlns:a16="http://schemas.microsoft.com/office/drawing/2014/main" id="{3904027B-AC3C-4253-92D9-32E5AD444B6E}"/>
            </a:ext>
          </a:extLst>
        </xdr:cNvPr>
        <xdr:cNvSpPr/>
      </xdr:nvSpPr>
      <xdr:spPr>
        <a:xfrm>
          <a:off x="3746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98" name="フローチャート: 判断 97">
          <a:extLst>
            <a:ext uri="{FF2B5EF4-FFF2-40B4-BE49-F238E27FC236}">
              <a16:creationId xmlns:a16="http://schemas.microsoft.com/office/drawing/2014/main" id="{071E0541-C62A-4347-9E9F-6FCCE3612A86}"/>
            </a:ext>
          </a:extLst>
        </xdr:cNvPr>
        <xdr:cNvSpPr/>
      </xdr:nvSpPr>
      <xdr:spPr>
        <a:xfrm>
          <a:off x="2857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160382</xdr:rowOff>
    </xdr:from>
    <xdr:to>
      <xdr:col>10</xdr:col>
      <xdr:colOff>165100</xdr:colOff>
      <xdr:row>82</xdr:row>
      <xdr:rowOff>90532</xdr:rowOff>
    </xdr:to>
    <xdr:sp macro="" textlink="">
      <xdr:nvSpPr>
        <xdr:cNvPr id="99" name="フローチャート: 判断 98">
          <a:extLst>
            <a:ext uri="{FF2B5EF4-FFF2-40B4-BE49-F238E27FC236}">
              <a16:creationId xmlns:a16="http://schemas.microsoft.com/office/drawing/2014/main" id="{484BC0F9-5D77-4BD4-9760-A2E94DB57DFD}"/>
            </a:ext>
          </a:extLst>
        </xdr:cNvPr>
        <xdr:cNvSpPr/>
      </xdr:nvSpPr>
      <xdr:spPr>
        <a:xfrm>
          <a:off x="1968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145687</xdr:rowOff>
    </xdr:from>
    <xdr:to>
      <xdr:col>6</xdr:col>
      <xdr:colOff>38100</xdr:colOff>
      <xdr:row>82</xdr:row>
      <xdr:rowOff>75837</xdr:rowOff>
    </xdr:to>
    <xdr:sp macro="" textlink="">
      <xdr:nvSpPr>
        <xdr:cNvPr id="100" name="フローチャート: 判断 99">
          <a:extLst>
            <a:ext uri="{FF2B5EF4-FFF2-40B4-BE49-F238E27FC236}">
              <a16:creationId xmlns:a16="http://schemas.microsoft.com/office/drawing/2014/main" id="{68C270F6-EB49-458F-A9A5-BDC999B4E9D9}"/>
            </a:ext>
          </a:extLst>
        </xdr:cNvPr>
        <xdr:cNvSpPr/>
      </xdr:nvSpPr>
      <xdr:spPr>
        <a:xfrm>
          <a:off x="1079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08E525E5-A50B-4473-92F2-954C03A3C39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4059D67F-7327-43C7-A33B-FB7145A8735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A8FAF9A7-574A-48DB-A5FD-E29F4CEB7E7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20763596-2C81-4137-B941-D937F9FFBEB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5" name="テキスト ボックス 104">
          <a:extLst>
            <a:ext uri="{FF2B5EF4-FFF2-40B4-BE49-F238E27FC236}">
              <a16:creationId xmlns:a16="http://schemas.microsoft.com/office/drawing/2014/main" id="{88B20624-AD52-42FE-A8AA-30413EC8654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363</xdr:rowOff>
    </xdr:from>
    <xdr:to>
      <xdr:col>24</xdr:col>
      <xdr:colOff>114300</xdr:colOff>
      <xdr:row>83</xdr:row>
      <xdr:rowOff>101963</xdr:rowOff>
    </xdr:to>
    <xdr:sp macro="" textlink="">
      <xdr:nvSpPr>
        <xdr:cNvPr id="106" name="楕円 105">
          <a:extLst>
            <a:ext uri="{FF2B5EF4-FFF2-40B4-BE49-F238E27FC236}">
              <a16:creationId xmlns:a16="http://schemas.microsoft.com/office/drawing/2014/main" id="{2B990ED8-B78E-4A29-A96A-A1B0393635BC}"/>
            </a:ext>
          </a:extLst>
        </xdr:cNvPr>
        <xdr:cNvSpPr/>
      </xdr:nvSpPr>
      <xdr:spPr>
        <a:xfrm>
          <a:off x="45847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150240</xdr:rowOff>
    </xdr:from>
    <xdr:ext cx="405111" cy="259045"/>
    <xdr:sp macro="" textlink="">
      <xdr:nvSpPr>
        <xdr:cNvPr id="107" name="【福祉施設】&#10;有形固定資産減価償却率該当値テキスト">
          <a:extLst>
            <a:ext uri="{FF2B5EF4-FFF2-40B4-BE49-F238E27FC236}">
              <a16:creationId xmlns:a16="http://schemas.microsoft.com/office/drawing/2014/main" id="{C0BD1E19-ACEF-43BC-80A4-C88A8885F988}"/>
            </a:ext>
          </a:extLst>
        </xdr:cNvPr>
        <xdr:cNvSpPr txBox="1"/>
      </xdr:nvSpPr>
      <xdr:spPr>
        <a:xfrm>
          <a:off x="4673600"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126654</xdr:rowOff>
    </xdr:from>
    <xdr:ext cx="405111" cy="259045"/>
    <xdr:sp macro="" textlink="">
      <xdr:nvSpPr>
        <xdr:cNvPr id="108" name="n_1aveValue【福祉施設】&#10;有形固定資産減価償却率">
          <a:extLst>
            <a:ext uri="{FF2B5EF4-FFF2-40B4-BE49-F238E27FC236}">
              <a16:creationId xmlns:a16="http://schemas.microsoft.com/office/drawing/2014/main" id="{B78F82BC-889C-41F0-AA3B-B758E18F7013}"/>
            </a:ext>
          </a:extLst>
        </xdr:cNvPr>
        <xdr:cNvSpPr txBox="1"/>
      </xdr:nvSpPr>
      <xdr:spPr>
        <a:xfrm>
          <a:off x="35820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151147</xdr:rowOff>
    </xdr:from>
    <xdr:ext cx="405111" cy="259045"/>
    <xdr:sp macro="" textlink="">
      <xdr:nvSpPr>
        <xdr:cNvPr id="109" name="n_2aveValue【福祉施設】&#10;有形固定資産減価償却率">
          <a:extLst>
            <a:ext uri="{FF2B5EF4-FFF2-40B4-BE49-F238E27FC236}">
              <a16:creationId xmlns:a16="http://schemas.microsoft.com/office/drawing/2014/main" id="{CA59471D-EA94-40DC-9188-E89B9ADD6F10}"/>
            </a:ext>
          </a:extLst>
        </xdr:cNvPr>
        <xdr:cNvSpPr txBox="1"/>
      </xdr:nvSpPr>
      <xdr:spPr>
        <a:xfrm>
          <a:off x="2705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107059</xdr:rowOff>
    </xdr:from>
    <xdr:ext cx="405111" cy="259045"/>
    <xdr:sp macro="" textlink="">
      <xdr:nvSpPr>
        <xdr:cNvPr id="110" name="n_3aveValue【福祉施設】&#10;有形固定資産減価償却率">
          <a:extLst>
            <a:ext uri="{FF2B5EF4-FFF2-40B4-BE49-F238E27FC236}">
              <a16:creationId xmlns:a16="http://schemas.microsoft.com/office/drawing/2014/main" id="{CE87640E-B920-46E2-95DC-7BFAACE4E1FD}"/>
            </a:ext>
          </a:extLst>
        </xdr:cNvPr>
        <xdr:cNvSpPr txBox="1"/>
      </xdr:nvSpPr>
      <xdr:spPr>
        <a:xfrm>
          <a:off x="1816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92364</xdr:rowOff>
    </xdr:from>
    <xdr:ext cx="405111" cy="259045"/>
    <xdr:sp macro="" textlink="">
      <xdr:nvSpPr>
        <xdr:cNvPr id="111" name="n_4aveValue【福祉施設】&#10;有形固定資産減価償却率">
          <a:extLst>
            <a:ext uri="{FF2B5EF4-FFF2-40B4-BE49-F238E27FC236}">
              <a16:creationId xmlns:a16="http://schemas.microsoft.com/office/drawing/2014/main" id="{DB3387AF-3AC9-4C5A-8DBA-6B307ADCF619}"/>
            </a:ext>
          </a:extLst>
        </xdr:cNvPr>
        <xdr:cNvSpPr txBox="1"/>
      </xdr:nvSpPr>
      <xdr:spPr>
        <a:xfrm>
          <a:off x="927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2" name="正方形/長方形 111">
          <a:extLst>
            <a:ext uri="{FF2B5EF4-FFF2-40B4-BE49-F238E27FC236}">
              <a16:creationId xmlns:a16="http://schemas.microsoft.com/office/drawing/2014/main" id="{B6458D32-93D0-440D-9D29-105B712C831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3" name="正方形/長方形 112">
          <a:extLst>
            <a:ext uri="{FF2B5EF4-FFF2-40B4-BE49-F238E27FC236}">
              <a16:creationId xmlns:a16="http://schemas.microsoft.com/office/drawing/2014/main" id="{BF428F14-CC7C-4C74-99C1-2682C60ED65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4" name="正方形/長方形 113">
          <a:extLst>
            <a:ext uri="{FF2B5EF4-FFF2-40B4-BE49-F238E27FC236}">
              <a16:creationId xmlns:a16="http://schemas.microsoft.com/office/drawing/2014/main" id="{9A899029-76EA-455F-9B92-F786D842FFC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5" name="正方形/長方形 114">
          <a:extLst>
            <a:ext uri="{FF2B5EF4-FFF2-40B4-BE49-F238E27FC236}">
              <a16:creationId xmlns:a16="http://schemas.microsoft.com/office/drawing/2014/main" id="{3D380AB6-C285-4000-98D6-2990C5A39A4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6" name="正方形/長方形 115">
          <a:extLst>
            <a:ext uri="{FF2B5EF4-FFF2-40B4-BE49-F238E27FC236}">
              <a16:creationId xmlns:a16="http://schemas.microsoft.com/office/drawing/2014/main" id="{1D3B678A-11EA-431E-B310-D5B55564DC6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7" name="正方形/長方形 116">
          <a:extLst>
            <a:ext uri="{FF2B5EF4-FFF2-40B4-BE49-F238E27FC236}">
              <a16:creationId xmlns:a16="http://schemas.microsoft.com/office/drawing/2014/main" id="{666AD24A-8F92-46E6-9ADB-C4CD191FEF4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18" name="正方形/長方形 117">
          <a:extLst>
            <a:ext uri="{FF2B5EF4-FFF2-40B4-BE49-F238E27FC236}">
              <a16:creationId xmlns:a16="http://schemas.microsoft.com/office/drawing/2014/main" id="{BF2637C6-82FC-493D-A58E-D5944C86BDC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19" name="正方形/長方形 118">
          <a:extLst>
            <a:ext uri="{FF2B5EF4-FFF2-40B4-BE49-F238E27FC236}">
              <a16:creationId xmlns:a16="http://schemas.microsoft.com/office/drawing/2014/main" id="{2DD505E7-E711-4519-B569-58BC27525DB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20" name="テキスト ボックス 119">
          <a:extLst>
            <a:ext uri="{FF2B5EF4-FFF2-40B4-BE49-F238E27FC236}">
              <a16:creationId xmlns:a16="http://schemas.microsoft.com/office/drawing/2014/main" id="{B086995F-B2A0-4891-9F3A-8D5448B3475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21" name="直線コネクタ 120">
          <a:extLst>
            <a:ext uri="{FF2B5EF4-FFF2-40B4-BE49-F238E27FC236}">
              <a16:creationId xmlns:a16="http://schemas.microsoft.com/office/drawing/2014/main" id="{67A4F852-7FA4-4738-B50E-9C3F4D7E3C0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22" name="直線コネクタ 121">
          <a:extLst>
            <a:ext uri="{FF2B5EF4-FFF2-40B4-BE49-F238E27FC236}">
              <a16:creationId xmlns:a16="http://schemas.microsoft.com/office/drawing/2014/main" id="{442A4617-A2D5-4D76-9FC3-35B2EA992955}"/>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23" name="テキスト ボックス 122">
          <a:extLst>
            <a:ext uri="{FF2B5EF4-FFF2-40B4-BE49-F238E27FC236}">
              <a16:creationId xmlns:a16="http://schemas.microsoft.com/office/drawing/2014/main" id="{99603DC5-2B6D-4BED-852C-FEF29BCFF1C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24" name="直線コネクタ 123">
          <a:extLst>
            <a:ext uri="{FF2B5EF4-FFF2-40B4-BE49-F238E27FC236}">
              <a16:creationId xmlns:a16="http://schemas.microsoft.com/office/drawing/2014/main" id="{D571EF68-8774-40EE-8EB6-3957477F6642}"/>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25" name="テキスト ボックス 124">
          <a:extLst>
            <a:ext uri="{FF2B5EF4-FFF2-40B4-BE49-F238E27FC236}">
              <a16:creationId xmlns:a16="http://schemas.microsoft.com/office/drawing/2014/main" id="{BB17A27D-A4EE-47E3-BB3C-05CD74E1772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26" name="直線コネクタ 125">
          <a:extLst>
            <a:ext uri="{FF2B5EF4-FFF2-40B4-BE49-F238E27FC236}">
              <a16:creationId xmlns:a16="http://schemas.microsoft.com/office/drawing/2014/main" id="{26EB6CB9-75E5-4A4D-9F03-72977356FE1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27" name="テキスト ボックス 126">
          <a:extLst>
            <a:ext uri="{FF2B5EF4-FFF2-40B4-BE49-F238E27FC236}">
              <a16:creationId xmlns:a16="http://schemas.microsoft.com/office/drawing/2014/main" id="{5353C450-AD54-4A1E-A5CE-155D813EFC53}"/>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28" name="直線コネクタ 127">
          <a:extLst>
            <a:ext uri="{FF2B5EF4-FFF2-40B4-BE49-F238E27FC236}">
              <a16:creationId xmlns:a16="http://schemas.microsoft.com/office/drawing/2014/main" id="{699014E0-3E65-495D-872C-1F7E92ACC984}"/>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29" name="テキスト ボックス 128">
          <a:extLst>
            <a:ext uri="{FF2B5EF4-FFF2-40B4-BE49-F238E27FC236}">
              <a16:creationId xmlns:a16="http://schemas.microsoft.com/office/drawing/2014/main" id="{1A435867-FF1C-4399-B417-D62DC9E774C6}"/>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0" name="直線コネクタ 129">
          <a:extLst>
            <a:ext uri="{FF2B5EF4-FFF2-40B4-BE49-F238E27FC236}">
              <a16:creationId xmlns:a16="http://schemas.microsoft.com/office/drawing/2014/main" id="{08361CD4-9D0B-4EF7-A951-FE136D078B7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31" name="テキスト ボックス 130">
          <a:extLst>
            <a:ext uri="{FF2B5EF4-FFF2-40B4-BE49-F238E27FC236}">
              <a16:creationId xmlns:a16="http://schemas.microsoft.com/office/drawing/2014/main" id="{8E76E7AC-3BFC-43FC-9A87-BA5EAD1D689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32" name="【福祉施設】&#10;一人当たり面積グラフ枠">
          <a:extLst>
            <a:ext uri="{FF2B5EF4-FFF2-40B4-BE49-F238E27FC236}">
              <a16:creationId xmlns:a16="http://schemas.microsoft.com/office/drawing/2014/main" id="{09D0B791-5492-49CE-B02A-A0008142DAB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133" name="直線コネクタ 132">
          <a:extLst>
            <a:ext uri="{FF2B5EF4-FFF2-40B4-BE49-F238E27FC236}">
              <a16:creationId xmlns:a16="http://schemas.microsoft.com/office/drawing/2014/main" id="{2E3273CB-897B-4C5C-92F7-B4A4805FAA94}"/>
            </a:ext>
          </a:extLst>
        </xdr:cNvPr>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134" name="【福祉施設】&#10;一人当たり面積最小値テキスト">
          <a:extLst>
            <a:ext uri="{FF2B5EF4-FFF2-40B4-BE49-F238E27FC236}">
              <a16:creationId xmlns:a16="http://schemas.microsoft.com/office/drawing/2014/main" id="{C419040B-E708-462A-AA9C-9C15E2C5D111}"/>
            </a:ext>
          </a:extLst>
        </xdr:cNvPr>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135" name="直線コネクタ 134">
          <a:extLst>
            <a:ext uri="{FF2B5EF4-FFF2-40B4-BE49-F238E27FC236}">
              <a16:creationId xmlns:a16="http://schemas.microsoft.com/office/drawing/2014/main" id="{CD2E414E-E390-4255-828A-E9E0CB7951EE}"/>
            </a:ext>
          </a:extLst>
        </xdr:cNvPr>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136" name="【福祉施設】&#10;一人当たり面積最大値テキスト">
          <a:extLst>
            <a:ext uri="{FF2B5EF4-FFF2-40B4-BE49-F238E27FC236}">
              <a16:creationId xmlns:a16="http://schemas.microsoft.com/office/drawing/2014/main" id="{46865EED-575A-4B18-A4AF-00D2213D40E5}"/>
            </a:ext>
          </a:extLst>
        </xdr:cNvPr>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137" name="直線コネクタ 136">
          <a:extLst>
            <a:ext uri="{FF2B5EF4-FFF2-40B4-BE49-F238E27FC236}">
              <a16:creationId xmlns:a16="http://schemas.microsoft.com/office/drawing/2014/main" id="{EF3D5341-B200-49FC-90AF-C06EF23388B2}"/>
            </a:ext>
          </a:extLst>
        </xdr:cNvPr>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145178</xdr:rowOff>
    </xdr:from>
    <xdr:ext cx="469744" cy="259045"/>
    <xdr:sp macro="" textlink="">
      <xdr:nvSpPr>
        <xdr:cNvPr id="138" name="【福祉施設】&#10;一人当たり面積平均値テキスト">
          <a:extLst>
            <a:ext uri="{FF2B5EF4-FFF2-40B4-BE49-F238E27FC236}">
              <a16:creationId xmlns:a16="http://schemas.microsoft.com/office/drawing/2014/main" id="{1FD04785-4AC3-4103-A949-2FBCF64E5255}"/>
            </a:ext>
          </a:extLst>
        </xdr:cNvPr>
        <xdr:cNvSpPr txBox="1"/>
      </xdr:nvSpPr>
      <xdr:spPr>
        <a:xfrm>
          <a:off x="10515600" y="14546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139" name="フローチャート: 判断 138">
          <a:extLst>
            <a:ext uri="{FF2B5EF4-FFF2-40B4-BE49-F238E27FC236}">
              <a16:creationId xmlns:a16="http://schemas.microsoft.com/office/drawing/2014/main" id="{2AF7252C-A09D-4F07-8D83-292E007E78F8}"/>
            </a:ext>
          </a:extLst>
        </xdr:cNvPr>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140" name="フローチャート: 判断 139">
          <a:extLst>
            <a:ext uri="{FF2B5EF4-FFF2-40B4-BE49-F238E27FC236}">
              <a16:creationId xmlns:a16="http://schemas.microsoft.com/office/drawing/2014/main" id="{60FEF868-EE7D-4687-B730-CCD4CDF392BF}"/>
            </a:ext>
          </a:extLst>
        </xdr:cNvPr>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132004</xdr:rowOff>
    </xdr:from>
    <xdr:to>
      <xdr:col>46</xdr:col>
      <xdr:colOff>38100</xdr:colOff>
      <xdr:row>85</xdr:row>
      <xdr:rowOff>62154</xdr:rowOff>
    </xdr:to>
    <xdr:sp macro="" textlink="">
      <xdr:nvSpPr>
        <xdr:cNvPr id="141" name="フローチャート: 判断 140">
          <a:extLst>
            <a:ext uri="{FF2B5EF4-FFF2-40B4-BE49-F238E27FC236}">
              <a16:creationId xmlns:a16="http://schemas.microsoft.com/office/drawing/2014/main" id="{D4521ED1-7D2A-4EB3-B644-529476D08275}"/>
            </a:ext>
          </a:extLst>
        </xdr:cNvPr>
        <xdr:cNvSpPr/>
      </xdr:nvSpPr>
      <xdr:spPr>
        <a:xfrm>
          <a:off x="8699500" y="1453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131090</xdr:rowOff>
    </xdr:from>
    <xdr:to>
      <xdr:col>41</xdr:col>
      <xdr:colOff>101600</xdr:colOff>
      <xdr:row>85</xdr:row>
      <xdr:rowOff>61240</xdr:rowOff>
    </xdr:to>
    <xdr:sp macro="" textlink="">
      <xdr:nvSpPr>
        <xdr:cNvPr id="142" name="フローチャート: 判断 141">
          <a:extLst>
            <a:ext uri="{FF2B5EF4-FFF2-40B4-BE49-F238E27FC236}">
              <a16:creationId xmlns:a16="http://schemas.microsoft.com/office/drawing/2014/main" id="{0BD95D6E-6D39-42E8-A7F0-8C64F4987D27}"/>
            </a:ext>
          </a:extLst>
        </xdr:cNvPr>
        <xdr:cNvSpPr/>
      </xdr:nvSpPr>
      <xdr:spPr>
        <a:xfrm>
          <a:off x="7810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167666</xdr:rowOff>
    </xdr:from>
    <xdr:to>
      <xdr:col>36</xdr:col>
      <xdr:colOff>165100</xdr:colOff>
      <xdr:row>85</xdr:row>
      <xdr:rowOff>97816</xdr:rowOff>
    </xdr:to>
    <xdr:sp macro="" textlink="">
      <xdr:nvSpPr>
        <xdr:cNvPr id="143" name="フローチャート: 判断 142">
          <a:extLst>
            <a:ext uri="{FF2B5EF4-FFF2-40B4-BE49-F238E27FC236}">
              <a16:creationId xmlns:a16="http://schemas.microsoft.com/office/drawing/2014/main" id="{EA0469BC-D7E9-4465-9DA5-91D3959C9FEC}"/>
            </a:ext>
          </a:extLst>
        </xdr:cNvPr>
        <xdr:cNvSpPr/>
      </xdr:nvSpPr>
      <xdr:spPr>
        <a:xfrm>
          <a:off x="6921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44" name="テキスト ボックス 143">
          <a:extLst>
            <a:ext uri="{FF2B5EF4-FFF2-40B4-BE49-F238E27FC236}">
              <a16:creationId xmlns:a16="http://schemas.microsoft.com/office/drawing/2014/main" id="{3CC26F7D-9BA9-4D14-A8CC-7BBAE044785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45" name="テキスト ボックス 144">
          <a:extLst>
            <a:ext uri="{FF2B5EF4-FFF2-40B4-BE49-F238E27FC236}">
              <a16:creationId xmlns:a16="http://schemas.microsoft.com/office/drawing/2014/main" id="{B6E74E51-2C99-4108-A44E-A8B1D290A70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46" name="テキスト ボックス 145">
          <a:extLst>
            <a:ext uri="{FF2B5EF4-FFF2-40B4-BE49-F238E27FC236}">
              <a16:creationId xmlns:a16="http://schemas.microsoft.com/office/drawing/2014/main" id="{C3A5B0FB-BE56-444C-98BE-F246D4F8DAE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47" name="テキスト ボックス 146">
          <a:extLst>
            <a:ext uri="{FF2B5EF4-FFF2-40B4-BE49-F238E27FC236}">
              <a16:creationId xmlns:a16="http://schemas.microsoft.com/office/drawing/2014/main" id="{A5FD9EE0-9183-4345-9696-C447C64D6F3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48" name="テキスト ボックス 147">
          <a:extLst>
            <a:ext uri="{FF2B5EF4-FFF2-40B4-BE49-F238E27FC236}">
              <a16:creationId xmlns:a16="http://schemas.microsoft.com/office/drawing/2014/main" id="{A8FAF275-E009-4AE2-9E03-6413ADA35F2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143433</xdr:rowOff>
    </xdr:from>
    <xdr:to>
      <xdr:col>55</xdr:col>
      <xdr:colOff>50800</xdr:colOff>
      <xdr:row>85</xdr:row>
      <xdr:rowOff>73583</xdr:rowOff>
    </xdr:to>
    <xdr:sp macro="" textlink="">
      <xdr:nvSpPr>
        <xdr:cNvPr id="149" name="楕円 148">
          <a:extLst>
            <a:ext uri="{FF2B5EF4-FFF2-40B4-BE49-F238E27FC236}">
              <a16:creationId xmlns:a16="http://schemas.microsoft.com/office/drawing/2014/main" id="{2DD868A8-DB33-46C6-9719-2DBB71AD6520}"/>
            </a:ext>
          </a:extLst>
        </xdr:cNvPr>
        <xdr:cNvSpPr/>
      </xdr:nvSpPr>
      <xdr:spPr>
        <a:xfrm>
          <a:off x="10426700" y="1454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166310</xdr:rowOff>
    </xdr:from>
    <xdr:ext cx="469744" cy="259045"/>
    <xdr:sp macro="" textlink="">
      <xdr:nvSpPr>
        <xdr:cNvPr id="150" name="【福祉施設】&#10;一人当たり面積該当値テキスト">
          <a:extLst>
            <a:ext uri="{FF2B5EF4-FFF2-40B4-BE49-F238E27FC236}">
              <a16:creationId xmlns:a16="http://schemas.microsoft.com/office/drawing/2014/main" id="{E5111CF7-4754-40F4-A4F9-0270FAFD1EE0}"/>
            </a:ext>
          </a:extLst>
        </xdr:cNvPr>
        <xdr:cNvSpPr txBox="1"/>
      </xdr:nvSpPr>
      <xdr:spPr>
        <a:xfrm>
          <a:off x="10515600" y="1439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87368</xdr:rowOff>
    </xdr:from>
    <xdr:ext cx="469744" cy="259045"/>
    <xdr:sp macro="" textlink="">
      <xdr:nvSpPr>
        <xdr:cNvPr id="151" name="n_1aveValue【福祉施設】&#10;一人当たり面積">
          <a:extLst>
            <a:ext uri="{FF2B5EF4-FFF2-40B4-BE49-F238E27FC236}">
              <a16:creationId xmlns:a16="http://schemas.microsoft.com/office/drawing/2014/main" id="{9AE622CD-BBE4-4D53-99A1-3972662EAAD2}"/>
            </a:ext>
          </a:extLst>
        </xdr:cNvPr>
        <xdr:cNvSpPr txBox="1"/>
      </xdr:nvSpPr>
      <xdr:spPr>
        <a:xfrm>
          <a:off x="9391727" y="143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78681</xdr:rowOff>
    </xdr:from>
    <xdr:ext cx="469744" cy="259045"/>
    <xdr:sp macro="" textlink="">
      <xdr:nvSpPr>
        <xdr:cNvPr id="152" name="n_2aveValue【福祉施設】&#10;一人当たり面積">
          <a:extLst>
            <a:ext uri="{FF2B5EF4-FFF2-40B4-BE49-F238E27FC236}">
              <a16:creationId xmlns:a16="http://schemas.microsoft.com/office/drawing/2014/main" id="{7DC5E179-7EC1-4E34-AF48-EE27CF6B8081}"/>
            </a:ext>
          </a:extLst>
        </xdr:cNvPr>
        <xdr:cNvSpPr txBox="1"/>
      </xdr:nvSpPr>
      <xdr:spPr>
        <a:xfrm>
          <a:off x="8515427" y="1430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77767</xdr:rowOff>
    </xdr:from>
    <xdr:ext cx="469744" cy="259045"/>
    <xdr:sp macro="" textlink="">
      <xdr:nvSpPr>
        <xdr:cNvPr id="153" name="n_3aveValue【福祉施設】&#10;一人当たり面積">
          <a:extLst>
            <a:ext uri="{FF2B5EF4-FFF2-40B4-BE49-F238E27FC236}">
              <a16:creationId xmlns:a16="http://schemas.microsoft.com/office/drawing/2014/main" id="{82371A0B-9207-4545-A69D-37AC4B4AC173}"/>
            </a:ext>
          </a:extLst>
        </xdr:cNvPr>
        <xdr:cNvSpPr txBox="1"/>
      </xdr:nvSpPr>
      <xdr:spPr>
        <a:xfrm>
          <a:off x="76264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114343</xdr:rowOff>
    </xdr:from>
    <xdr:ext cx="469744" cy="259045"/>
    <xdr:sp macro="" textlink="">
      <xdr:nvSpPr>
        <xdr:cNvPr id="154" name="n_4aveValue【福祉施設】&#10;一人当たり面積">
          <a:extLst>
            <a:ext uri="{FF2B5EF4-FFF2-40B4-BE49-F238E27FC236}">
              <a16:creationId xmlns:a16="http://schemas.microsoft.com/office/drawing/2014/main" id="{33D74564-98A2-458A-9BE7-3BD1E056F21C}"/>
            </a:ext>
          </a:extLst>
        </xdr:cNvPr>
        <xdr:cNvSpPr txBox="1"/>
      </xdr:nvSpPr>
      <xdr:spPr>
        <a:xfrm>
          <a:off x="6737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55" name="正方形/長方形 154">
          <a:extLst>
            <a:ext uri="{FF2B5EF4-FFF2-40B4-BE49-F238E27FC236}">
              <a16:creationId xmlns:a16="http://schemas.microsoft.com/office/drawing/2014/main" id="{D7BEB1BF-320B-4C72-BB39-17A7F839F31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6" name="正方形/長方形 155">
          <a:extLst>
            <a:ext uri="{FF2B5EF4-FFF2-40B4-BE49-F238E27FC236}">
              <a16:creationId xmlns:a16="http://schemas.microsoft.com/office/drawing/2014/main" id="{5B270C64-0EE1-4ECC-9053-D4AB2FE4942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7" name="正方形/長方形 156">
          <a:extLst>
            <a:ext uri="{FF2B5EF4-FFF2-40B4-BE49-F238E27FC236}">
              <a16:creationId xmlns:a16="http://schemas.microsoft.com/office/drawing/2014/main" id="{08DA8E95-AF61-4FCA-BE52-6700CE48089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8" name="正方形/長方形 157">
          <a:extLst>
            <a:ext uri="{FF2B5EF4-FFF2-40B4-BE49-F238E27FC236}">
              <a16:creationId xmlns:a16="http://schemas.microsoft.com/office/drawing/2014/main" id="{AC1E231B-2900-49D3-9B48-E56A0E39BA8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9" name="正方形/長方形 158">
          <a:extLst>
            <a:ext uri="{FF2B5EF4-FFF2-40B4-BE49-F238E27FC236}">
              <a16:creationId xmlns:a16="http://schemas.microsoft.com/office/drawing/2014/main" id="{90EA073F-5013-4258-82D4-7DFBC77972C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0" name="正方形/長方形 159">
          <a:extLst>
            <a:ext uri="{FF2B5EF4-FFF2-40B4-BE49-F238E27FC236}">
              <a16:creationId xmlns:a16="http://schemas.microsoft.com/office/drawing/2014/main" id="{C90D428F-B431-445D-8159-6B55F93DDF3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1" name="正方形/長方形 160">
          <a:extLst>
            <a:ext uri="{FF2B5EF4-FFF2-40B4-BE49-F238E27FC236}">
              <a16:creationId xmlns:a16="http://schemas.microsoft.com/office/drawing/2014/main" id="{B6ADE013-89EE-4FDA-8D1C-484C025D0A1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2" name="正方形/長方形 161">
          <a:extLst>
            <a:ext uri="{FF2B5EF4-FFF2-40B4-BE49-F238E27FC236}">
              <a16:creationId xmlns:a16="http://schemas.microsoft.com/office/drawing/2014/main" id="{0DA50870-CF15-4627-A56B-62EA82F2819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63" name="テキスト ボックス 162">
          <a:extLst>
            <a:ext uri="{FF2B5EF4-FFF2-40B4-BE49-F238E27FC236}">
              <a16:creationId xmlns:a16="http://schemas.microsoft.com/office/drawing/2014/main" id="{2B88616C-1E04-4FB9-B11F-1EA49C45DB0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64" name="直線コネクタ 163">
          <a:extLst>
            <a:ext uri="{FF2B5EF4-FFF2-40B4-BE49-F238E27FC236}">
              <a16:creationId xmlns:a16="http://schemas.microsoft.com/office/drawing/2014/main" id="{9B44EA32-1778-499A-81D1-E9223EB587C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65" name="テキスト ボックス 164">
          <a:extLst>
            <a:ext uri="{FF2B5EF4-FFF2-40B4-BE49-F238E27FC236}">
              <a16:creationId xmlns:a16="http://schemas.microsoft.com/office/drawing/2014/main" id="{F122B5EB-7506-4797-BAC9-86CDF64C7ED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66" name="直線コネクタ 165">
          <a:extLst>
            <a:ext uri="{FF2B5EF4-FFF2-40B4-BE49-F238E27FC236}">
              <a16:creationId xmlns:a16="http://schemas.microsoft.com/office/drawing/2014/main" id="{630BBD4D-7749-402C-A9E3-5D9A089EC479}"/>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67" name="テキスト ボックス 166">
          <a:extLst>
            <a:ext uri="{FF2B5EF4-FFF2-40B4-BE49-F238E27FC236}">
              <a16:creationId xmlns:a16="http://schemas.microsoft.com/office/drawing/2014/main" id="{28E3B703-BD92-4D71-A541-E8BC9EFC36F6}"/>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68" name="直線コネクタ 167">
          <a:extLst>
            <a:ext uri="{FF2B5EF4-FFF2-40B4-BE49-F238E27FC236}">
              <a16:creationId xmlns:a16="http://schemas.microsoft.com/office/drawing/2014/main" id="{BE67799A-CF1F-4264-A224-998092EA5515}"/>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69" name="テキスト ボックス 168">
          <a:extLst>
            <a:ext uri="{FF2B5EF4-FFF2-40B4-BE49-F238E27FC236}">
              <a16:creationId xmlns:a16="http://schemas.microsoft.com/office/drawing/2014/main" id="{B6F7E776-19F6-47BF-8EA4-0F5AC1F19FCA}"/>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70" name="直線コネクタ 169">
          <a:extLst>
            <a:ext uri="{FF2B5EF4-FFF2-40B4-BE49-F238E27FC236}">
              <a16:creationId xmlns:a16="http://schemas.microsoft.com/office/drawing/2014/main" id="{86A03144-F5E1-459C-9E18-878ECADF0F74}"/>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71" name="テキスト ボックス 170">
          <a:extLst>
            <a:ext uri="{FF2B5EF4-FFF2-40B4-BE49-F238E27FC236}">
              <a16:creationId xmlns:a16="http://schemas.microsoft.com/office/drawing/2014/main" id="{BCE448F1-6393-4D31-9103-DF8C1D5FD74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72" name="直線コネクタ 171">
          <a:extLst>
            <a:ext uri="{FF2B5EF4-FFF2-40B4-BE49-F238E27FC236}">
              <a16:creationId xmlns:a16="http://schemas.microsoft.com/office/drawing/2014/main" id="{1D469FF3-EAFA-4F5C-A174-9FE4CE9EC60B}"/>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73" name="テキスト ボックス 172">
          <a:extLst>
            <a:ext uri="{FF2B5EF4-FFF2-40B4-BE49-F238E27FC236}">
              <a16:creationId xmlns:a16="http://schemas.microsoft.com/office/drawing/2014/main" id="{E890AF1D-2DD2-4882-A4F0-D951257CF9EC}"/>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74" name="直線コネクタ 173">
          <a:extLst>
            <a:ext uri="{FF2B5EF4-FFF2-40B4-BE49-F238E27FC236}">
              <a16:creationId xmlns:a16="http://schemas.microsoft.com/office/drawing/2014/main" id="{60BC49B5-95F8-4B7D-ACB4-FBBA69763B1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75" name="テキスト ボックス 174">
          <a:extLst>
            <a:ext uri="{FF2B5EF4-FFF2-40B4-BE49-F238E27FC236}">
              <a16:creationId xmlns:a16="http://schemas.microsoft.com/office/drawing/2014/main" id="{9672C724-3186-4C05-BFDE-7105DD3BB0D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76" name="直線コネクタ 175">
          <a:extLst>
            <a:ext uri="{FF2B5EF4-FFF2-40B4-BE49-F238E27FC236}">
              <a16:creationId xmlns:a16="http://schemas.microsoft.com/office/drawing/2014/main" id="{9A0B1E2C-7A4A-4003-9C3E-C6FF8FDF719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177" name="テキスト ボックス 176">
          <a:extLst>
            <a:ext uri="{FF2B5EF4-FFF2-40B4-BE49-F238E27FC236}">
              <a16:creationId xmlns:a16="http://schemas.microsoft.com/office/drawing/2014/main" id="{3C8FCFCA-35F8-4852-9E90-A732C6E3DE87}"/>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78" name="直線コネクタ 177">
          <a:extLst>
            <a:ext uri="{FF2B5EF4-FFF2-40B4-BE49-F238E27FC236}">
              <a16:creationId xmlns:a16="http://schemas.microsoft.com/office/drawing/2014/main" id="{82C52A66-7096-40CB-893F-792A7D2DDFF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179" name="【市民会館】&#10;有形固定資産減価償却率グラフ枠">
          <a:extLst>
            <a:ext uri="{FF2B5EF4-FFF2-40B4-BE49-F238E27FC236}">
              <a16:creationId xmlns:a16="http://schemas.microsoft.com/office/drawing/2014/main" id="{067330CA-861B-4B13-AE65-CF1740295B9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139881</xdr:rowOff>
    </xdr:from>
    <xdr:to>
      <xdr:col>24</xdr:col>
      <xdr:colOff>62865</xdr:colOff>
      <xdr:row>109</xdr:row>
      <xdr:rowOff>35379</xdr:rowOff>
    </xdr:to>
    <xdr:cxnSp macro="">
      <xdr:nvCxnSpPr>
        <xdr:cNvPr id="180" name="直線コネクタ 179">
          <a:extLst>
            <a:ext uri="{FF2B5EF4-FFF2-40B4-BE49-F238E27FC236}">
              <a16:creationId xmlns:a16="http://schemas.microsoft.com/office/drawing/2014/main" id="{21F8E035-F3B5-47F5-9F56-F57B4BB706EB}"/>
            </a:ext>
          </a:extLst>
        </xdr:cNvPr>
        <xdr:cNvCxnSpPr/>
      </xdr:nvCxnSpPr>
      <xdr:spPr>
        <a:xfrm flipV="1">
          <a:off x="4634865" y="1728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181" name="【市民会館】&#10;有形固定資産減価償却率最小値テキスト">
          <a:extLst>
            <a:ext uri="{FF2B5EF4-FFF2-40B4-BE49-F238E27FC236}">
              <a16:creationId xmlns:a16="http://schemas.microsoft.com/office/drawing/2014/main" id="{5D8BEFF3-FE37-433F-B6C6-CBE65AA62ABE}"/>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182" name="直線コネクタ 181">
          <a:extLst>
            <a:ext uri="{FF2B5EF4-FFF2-40B4-BE49-F238E27FC236}">
              <a16:creationId xmlns:a16="http://schemas.microsoft.com/office/drawing/2014/main" id="{7412CB66-792A-431D-A40F-9C7B7F05BA02}"/>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86558</xdr:rowOff>
    </xdr:from>
    <xdr:ext cx="405111" cy="259045"/>
    <xdr:sp macro="" textlink="">
      <xdr:nvSpPr>
        <xdr:cNvPr id="183" name="【市民会館】&#10;有形固定資産減価償却率最大値テキスト">
          <a:extLst>
            <a:ext uri="{FF2B5EF4-FFF2-40B4-BE49-F238E27FC236}">
              <a16:creationId xmlns:a16="http://schemas.microsoft.com/office/drawing/2014/main" id="{6CE07A9F-0961-4665-AE45-A13ED2863A23}"/>
            </a:ext>
          </a:extLst>
        </xdr:cNvPr>
        <xdr:cNvSpPr txBox="1"/>
      </xdr:nvSpPr>
      <xdr:spPr>
        <a:xfrm>
          <a:off x="4673600" y="1706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139881</xdr:rowOff>
    </xdr:from>
    <xdr:to>
      <xdr:col>24</xdr:col>
      <xdr:colOff>152400</xdr:colOff>
      <xdr:row>100</xdr:row>
      <xdr:rowOff>139881</xdr:rowOff>
    </xdr:to>
    <xdr:cxnSp macro="">
      <xdr:nvCxnSpPr>
        <xdr:cNvPr id="184" name="直線コネクタ 183">
          <a:extLst>
            <a:ext uri="{FF2B5EF4-FFF2-40B4-BE49-F238E27FC236}">
              <a16:creationId xmlns:a16="http://schemas.microsoft.com/office/drawing/2014/main" id="{3C9C5807-8694-401B-89ED-08EB95DE349A}"/>
            </a:ext>
          </a:extLst>
        </xdr:cNvPr>
        <xdr:cNvCxnSpPr/>
      </xdr:nvCxnSpPr>
      <xdr:spPr>
        <a:xfrm>
          <a:off x="4546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185" name="【市民会館】&#10;有形固定資産減価償却率平均値テキスト">
          <a:extLst>
            <a:ext uri="{FF2B5EF4-FFF2-40B4-BE49-F238E27FC236}">
              <a16:creationId xmlns:a16="http://schemas.microsoft.com/office/drawing/2014/main" id="{606C8BC9-626D-42F4-B2EF-7BD2754A088D}"/>
            </a:ext>
          </a:extLst>
        </xdr:cNvPr>
        <xdr:cNvSpPr txBox="1"/>
      </xdr:nvSpPr>
      <xdr:spPr>
        <a:xfrm>
          <a:off x="4673600" y="1784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186" name="フローチャート: 判断 185">
          <a:extLst>
            <a:ext uri="{FF2B5EF4-FFF2-40B4-BE49-F238E27FC236}">
              <a16:creationId xmlns:a16="http://schemas.microsoft.com/office/drawing/2014/main" id="{6DAA8710-2FAA-48B2-A689-F62420389591}"/>
            </a:ext>
          </a:extLst>
        </xdr:cNvPr>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128270</xdr:rowOff>
    </xdr:from>
    <xdr:to>
      <xdr:col>20</xdr:col>
      <xdr:colOff>38100</xdr:colOff>
      <xdr:row>105</xdr:row>
      <xdr:rowOff>58420</xdr:rowOff>
    </xdr:to>
    <xdr:sp macro="" textlink="">
      <xdr:nvSpPr>
        <xdr:cNvPr id="187" name="フローチャート: 判断 186">
          <a:extLst>
            <a:ext uri="{FF2B5EF4-FFF2-40B4-BE49-F238E27FC236}">
              <a16:creationId xmlns:a16="http://schemas.microsoft.com/office/drawing/2014/main" id="{78E7201B-C934-4671-8A9E-26A968B01CDF}"/>
            </a:ext>
          </a:extLst>
        </xdr:cNvPr>
        <xdr:cNvSpPr/>
      </xdr:nvSpPr>
      <xdr:spPr>
        <a:xfrm>
          <a:off x="3746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13970</xdr:rowOff>
    </xdr:from>
    <xdr:to>
      <xdr:col>15</xdr:col>
      <xdr:colOff>101600</xdr:colOff>
      <xdr:row>106</xdr:row>
      <xdr:rowOff>115570</xdr:rowOff>
    </xdr:to>
    <xdr:sp macro="" textlink="">
      <xdr:nvSpPr>
        <xdr:cNvPr id="188" name="フローチャート: 判断 187">
          <a:extLst>
            <a:ext uri="{FF2B5EF4-FFF2-40B4-BE49-F238E27FC236}">
              <a16:creationId xmlns:a16="http://schemas.microsoft.com/office/drawing/2014/main" id="{E3BF9537-8F6B-44A3-A445-877333B172A1}"/>
            </a:ext>
          </a:extLst>
        </xdr:cNvPr>
        <xdr:cNvSpPr/>
      </xdr:nvSpPr>
      <xdr:spPr>
        <a:xfrm>
          <a:off x="28575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169092</xdr:rowOff>
    </xdr:from>
    <xdr:to>
      <xdr:col>10</xdr:col>
      <xdr:colOff>165100</xdr:colOff>
      <xdr:row>106</xdr:row>
      <xdr:rowOff>99242</xdr:rowOff>
    </xdr:to>
    <xdr:sp macro="" textlink="">
      <xdr:nvSpPr>
        <xdr:cNvPr id="189" name="フローチャート: 判断 188">
          <a:extLst>
            <a:ext uri="{FF2B5EF4-FFF2-40B4-BE49-F238E27FC236}">
              <a16:creationId xmlns:a16="http://schemas.microsoft.com/office/drawing/2014/main" id="{A61D3046-E22E-4EC5-88A0-B9BAAA052FC2}"/>
            </a:ext>
          </a:extLst>
        </xdr:cNvPr>
        <xdr:cNvSpPr/>
      </xdr:nvSpPr>
      <xdr:spPr>
        <a:xfrm>
          <a:off x="19685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10705</xdr:rowOff>
    </xdr:from>
    <xdr:to>
      <xdr:col>6</xdr:col>
      <xdr:colOff>38100</xdr:colOff>
      <xdr:row>104</xdr:row>
      <xdr:rowOff>112305</xdr:rowOff>
    </xdr:to>
    <xdr:sp macro="" textlink="">
      <xdr:nvSpPr>
        <xdr:cNvPr id="190" name="フローチャート: 判断 189">
          <a:extLst>
            <a:ext uri="{FF2B5EF4-FFF2-40B4-BE49-F238E27FC236}">
              <a16:creationId xmlns:a16="http://schemas.microsoft.com/office/drawing/2014/main" id="{EC581CF7-353A-41AA-8231-70B52F92B84B}"/>
            </a:ext>
          </a:extLst>
        </xdr:cNvPr>
        <xdr:cNvSpPr/>
      </xdr:nvSpPr>
      <xdr:spPr>
        <a:xfrm>
          <a:off x="1079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191" name="テキスト ボックス 190">
          <a:extLst>
            <a:ext uri="{FF2B5EF4-FFF2-40B4-BE49-F238E27FC236}">
              <a16:creationId xmlns:a16="http://schemas.microsoft.com/office/drawing/2014/main" id="{3200100C-99F5-4BA7-9079-FB727708EB2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92" name="テキスト ボックス 191">
          <a:extLst>
            <a:ext uri="{FF2B5EF4-FFF2-40B4-BE49-F238E27FC236}">
              <a16:creationId xmlns:a16="http://schemas.microsoft.com/office/drawing/2014/main" id="{DDCC57D9-EEA8-4AFF-9565-FB1AE502B1A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93" name="テキスト ボックス 192">
          <a:extLst>
            <a:ext uri="{FF2B5EF4-FFF2-40B4-BE49-F238E27FC236}">
              <a16:creationId xmlns:a16="http://schemas.microsoft.com/office/drawing/2014/main" id="{FC2E9B7E-3ACA-42F7-B112-AA2C963F030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94" name="テキスト ボックス 193">
          <a:extLst>
            <a:ext uri="{FF2B5EF4-FFF2-40B4-BE49-F238E27FC236}">
              <a16:creationId xmlns:a16="http://schemas.microsoft.com/office/drawing/2014/main" id="{3ADD2BFF-769E-4DAA-9EE9-BCF709E08B9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95" name="テキスト ボックス 194">
          <a:extLst>
            <a:ext uri="{FF2B5EF4-FFF2-40B4-BE49-F238E27FC236}">
              <a16:creationId xmlns:a16="http://schemas.microsoft.com/office/drawing/2014/main" id="{8B87D6F4-7DC1-4061-9D6C-DEAE8043D74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59689</xdr:rowOff>
    </xdr:from>
    <xdr:to>
      <xdr:col>24</xdr:col>
      <xdr:colOff>114300</xdr:colOff>
      <xdr:row>107</xdr:row>
      <xdr:rowOff>161289</xdr:rowOff>
    </xdr:to>
    <xdr:sp macro="" textlink="">
      <xdr:nvSpPr>
        <xdr:cNvPr id="196" name="楕円 195">
          <a:extLst>
            <a:ext uri="{FF2B5EF4-FFF2-40B4-BE49-F238E27FC236}">
              <a16:creationId xmlns:a16="http://schemas.microsoft.com/office/drawing/2014/main" id="{32BDB997-BDD5-42C7-BD00-948121BAB262}"/>
            </a:ext>
          </a:extLst>
        </xdr:cNvPr>
        <xdr:cNvSpPr/>
      </xdr:nvSpPr>
      <xdr:spPr>
        <a:xfrm>
          <a:off x="4584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38116</xdr:rowOff>
    </xdr:from>
    <xdr:ext cx="405111" cy="259045"/>
    <xdr:sp macro="" textlink="">
      <xdr:nvSpPr>
        <xdr:cNvPr id="197" name="【市民会館】&#10;有形固定資産減価償却率該当値テキスト">
          <a:extLst>
            <a:ext uri="{FF2B5EF4-FFF2-40B4-BE49-F238E27FC236}">
              <a16:creationId xmlns:a16="http://schemas.microsoft.com/office/drawing/2014/main" id="{D8B203A3-9236-406A-A176-1CF12FCBFC2A}"/>
            </a:ext>
          </a:extLst>
        </xdr:cNvPr>
        <xdr:cNvSpPr txBox="1"/>
      </xdr:nvSpPr>
      <xdr:spPr>
        <a:xfrm>
          <a:off x="4673600"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74947</xdr:rowOff>
    </xdr:from>
    <xdr:ext cx="405111" cy="259045"/>
    <xdr:sp macro="" textlink="">
      <xdr:nvSpPr>
        <xdr:cNvPr id="198" name="n_1aveValue【市民会館】&#10;有形固定資産減価償却率">
          <a:extLst>
            <a:ext uri="{FF2B5EF4-FFF2-40B4-BE49-F238E27FC236}">
              <a16:creationId xmlns:a16="http://schemas.microsoft.com/office/drawing/2014/main" id="{4E14F489-561D-40FE-9436-46E25590A7E7}"/>
            </a:ext>
          </a:extLst>
        </xdr:cNvPr>
        <xdr:cNvSpPr txBox="1"/>
      </xdr:nvSpPr>
      <xdr:spPr>
        <a:xfrm>
          <a:off x="3582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132097</xdr:rowOff>
    </xdr:from>
    <xdr:ext cx="405111" cy="259045"/>
    <xdr:sp macro="" textlink="">
      <xdr:nvSpPr>
        <xdr:cNvPr id="199" name="n_2aveValue【市民会館】&#10;有形固定資産減価償却率">
          <a:extLst>
            <a:ext uri="{FF2B5EF4-FFF2-40B4-BE49-F238E27FC236}">
              <a16:creationId xmlns:a16="http://schemas.microsoft.com/office/drawing/2014/main" id="{734E7CCA-6761-4B95-B5D2-1B401D508C47}"/>
            </a:ext>
          </a:extLst>
        </xdr:cNvPr>
        <xdr:cNvSpPr txBox="1"/>
      </xdr:nvSpPr>
      <xdr:spPr>
        <a:xfrm>
          <a:off x="2705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115769</xdr:rowOff>
    </xdr:from>
    <xdr:ext cx="405111" cy="259045"/>
    <xdr:sp macro="" textlink="">
      <xdr:nvSpPr>
        <xdr:cNvPr id="200" name="n_3aveValue【市民会館】&#10;有形固定資産減価償却率">
          <a:extLst>
            <a:ext uri="{FF2B5EF4-FFF2-40B4-BE49-F238E27FC236}">
              <a16:creationId xmlns:a16="http://schemas.microsoft.com/office/drawing/2014/main" id="{D6B5B4FB-7D02-4345-8C7B-7CD4F805506B}"/>
            </a:ext>
          </a:extLst>
        </xdr:cNvPr>
        <xdr:cNvSpPr txBox="1"/>
      </xdr:nvSpPr>
      <xdr:spPr>
        <a:xfrm>
          <a:off x="1816744" y="17946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128832</xdr:rowOff>
    </xdr:from>
    <xdr:ext cx="405111" cy="259045"/>
    <xdr:sp macro="" textlink="">
      <xdr:nvSpPr>
        <xdr:cNvPr id="201" name="n_4aveValue【市民会館】&#10;有形固定資産減価償却率">
          <a:extLst>
            <a:ext uri="{FF2B5EF4-FFF2-40B4-BE49-F238E27FC236}">
              <a16:creationId xmlns:a16="http://schemas.microsoft.com/office/drawing/2014/main" id="{8B398850-ABCF-4934-B42B-E2A77FDD9AA5}"/>
            </a:ext>
          </a:extLst>
        </xdr:cNvPr>
        <xdr:cNvSpPr txBox="1"/>
      </xdr:nvSpPr>
      <xdr:spPr>
        <a:xfrm>
          <a:off x="927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02" name="正方形/長方形 201">
          <a:extLst>
            <a:ext uri="{FF2B5EF4-FFF2-40B4-BE49-F238E27FC236}">
              <a16:creationId xmlns:a16="http://schemas.microsoft.com/office/drawing/2014/main" id="{D80559F5-3036-45B1-A26D-757B883644C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03" name="正方形/長方形 202">
          <a:extLst>
            <a:ext uri="{FF2B5EF4-FFF2-40B4-BE49-F238E27FC236}">
              <a16:creationId xmlns:a16="http://schemas.microsoft.com/office/drawing/2014/main" id="{E5390CAF-F62C-4434-B2C6-B860DAF7658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04" name="正方形/長方形 203">
          <a:extLst>
            <a:ext uri="{FF2B5EF4-FFF2-40B4-BE49-F238E27FC236}">
              <a16:creationId xmlns:a16="http://schemas.microsoft.com/office/drawing/2014/main" id="{3AFECB21-AAAB-4B25-966D-D0168589FA7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05" name="正方形/長方形 204">
          <a:extLst>
            <a:ext uri="{FF2B5EF4-FFF2-40B4-BE49-F238E27FC236}">
              <a16:creationId xmlns:a16="http://schemas.microsoft.com/office/drawing/2014/main" id="{72A3C9DB-B06B-42C6-B94D-80FBE4DDB83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06" name="正方形/長方形 205">
          <a:extLst>
            <a:ext uri="{FF2B5EF4-FFF2-40B4-BE49-F238E27FC236}">
              <a16:creationId xmlns:a16="http://schemas.microsoft.com/office/drawing/2014/main" id="{46CBA1BA-DB95-450A-9CA2-A498E96044C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07" name="正方形/長方形 206">
          <a:extLst>
            <a:ext uri="{FF2B5EF4-FFF2-40B4-BE49-F238E27FC236}">
              <a16:creationId xmlns:a16="http://schemas.microsoft.com/office/drawing/2014/main" id="{261E6838-D4D1-4C50-802B-0D383EDFA6B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08" name="正方形/長方形 207">
          <a:extLst>
            <a:ext uri="{FF2B5EF4-FFF2-40B4-BE49-F238E27FC236}">
              <a16:creationId xmlns:a16="http://schemas.microsoft.com/office/drawing/2014/main" id="{84BEEA80-0B3F-47CF-B548-5C26FB823A5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09" name="正方形/長方形 208">
          <a:extLst>
            <a:ext uri="{FF2B5EF4-FFF2-40B4-BE49-F238E27FC236}">
              <a16:creationId xmlns:a16="http://schemas.microsoft.com/office/drawing/2014/main" id="{7300F405-3EEA-4833-9634-6B0F47EDF59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10" name="テキスト ボックス 209">
          <a:extLst>
            <a:ext uri="{FF2B5EF4-FFF2-40B4-BE49-F238E27FC236}">
              <a16:creationId xmlns:a16="http://schemas.microsoft.com/office/drawing/2014/main" id="{3EBEFBAD-FC56-4C4C-A6EE-425E082571C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11" name="直線コネクタ 210">
          <a:extLst>
            <a:ext uri="{FF2B5EF4-FFF2-40B4-BE49-F238E27FC236}">
              <a16:creationId xmlns:a16="http://schemas.microsoft.com/office/drawing/2014/main" id="{1176A5E2-A2AC-457A-8958-7DA17B920B5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12" name="直線コネクタ 211">
          <a:extLst>
            <a:ext uri="{FF2B5EF4-FFF2-40B4-BE49-F238E27FC236}">
              <a16:creationId xmlns:a16="http://schemas.microsoft.com/office/drawing/2014/main" id="{6E8DB777-C240-467E-9C5B-56EB2C16A9A7}"/>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13" name="テキスト ボックス 212">
          <a:extLst>
            <a:ext uri="{FF2B5EF4-FFF2-40B4-BE49-F238E27FC236}">
              <a16:creationId xmlns:a16="http://schemas.microsoft.com/office/drawing/2014/main" id="{5F686F8B-1CCA-4799-9BEC-11EC3EDC6DB2}"/>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14" name="直線コネクタ 213">
          <a:extLst>
            <a:ext uri="{FF2B5EF4-FFF2-40B4-BE49-F238E27FC236}">
              <a16:creationId xmlns:a16="http://schemas.microsoft.com/office/drawing/2014/main" id="{DB03F027-ADEA-47EC-A6C4-38223CD56C2A}"/>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15" name="テキスト ボックス 214">
          <a:extLst>
            <a:ext uri="{FF2B5EF4-FFF2-40B4-BE49-F238E27FC236}">
              <a16:creationId xmlns:a16="http://schemas.microsoft.com/office/drawing/2014/main" id="{994222EF-4D5F-4EED-80DC-92BC387C20E6}"/>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16" name="直線コネクタ 215">
          <a:extLst>
            <a:ext uri="{FF2B5EF4-FFF2-40B4-BE49-F238E27FC236}">
              <a16:creationId xmlns:a16="http://schemas.microsoft.com/office/drawing/2014/main" id="{2A882AFD-DCF9-4AA3-ACEE-71FD6073A79B}"/>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17" name="テキスト ボックス 216">
          <a:extLst>
            <a:ext uri="{FF2B5EF4-FFF2-40B4-BE49-F238E27FC236}">
              <a16:creationId xmlns:a16="http://schemas.microsoft.com/office/drawing/2014/main" id="{AD53B4AF-9273-4F19-A5BF-BE4AA7A07EDF}"/>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18" name="直線コネクタ 217">
          <a:extLst>
            <a:ext uri="{FF2B5EF4-FFF2-40B4-BE49-F238E27FC236}">
              <a16:creationId xmlns:a16="http://schemas.microsoft.com/office/drawing/2014/main" id="{F7E6BDB8-BF0B-46DC-AA3F-69C6CDFCEF43}"/>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19" name="テキスト ボックス 218">
          <a:extLst>
            <a:ext uri="{FF2B5EF4-FFF2-40B4-BE49-F238E27FC236}">
              <a16:creationId xmlns:a16="http://schemas.microsoft.com/office/drawing/2014/main" id="{6A2256E3-2023-4B6B-BCA6-1BAE2BD1CA72}"/>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20" name="直線コネクタ 219">
          <a:extLst>
            <a:ext uri="{FF2B5EF4-FFF2-40B4-BE49-F238E27FC236}">
              <a16:creationId xmlns:a16="http://schemas.microsoft.com/office/drawing/2014/main" id="{0951B417-C9AD-4005-8C1F-D22CBBD54D3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21" name="テキスト ボックス 220">
          <a:extLst>
            <a:ext uri="{FF2B5EF4-FFF2-40B4-BE49-F238E27FC236}">
              <a16:creationId xmlns:a16="http://schemas.microsoft.com/office/drawing/2014/main" id="{01C9A737-C2A1-4DC4-931C-D0A9742892C1}"/>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22" name="直線コネクタ 221">
          <a:extLst>
            <a:ext uri="{FF2B5EF4-FFF2-40B4-BE49-F238E27FC236}">
              <a16:creationId xmlns:a16="http://schemas.microsoft.com/office/drawing/2014/main" id="{5B50C712-5565-4A80-97A7-8B0A0E74972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23" name="テキスト ボックス 222">
          <a:extLst>
            <a:ext uri="{FF2B5EF4-FFF2-40B4-BE49-F238E27FC236}">
              <a16:creationId xmlns:a16="http://schemas.microsoft.com/office/drawing/2014/main" id="{E096EBE8-9A57-4C8E-B887-63A273569D9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24" name="【市民会館】&#10;一人当たり面積グラフ枠">
          <a:extLst>
            <a:ext uri="{FF2B5EF4-FFF2-40B4-BE49-F238E27FC236}">
              <a16:creationId xmlns:a16="http://schemas.microsoft.com/office/drawing/2014/main" id="{E00344DC-F95A-4AAB-B8CB-635FB6E2A06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169163</xdr:rowOff>
    </xdr:from>
    <xdr:to>
      <xdr:col>54</xdr:col>
      <xdr:colOff>189865</xdr:colOff>
      <xdr:row>108</xdr:row>
      <xdr:rowOff>92963</xdr:rowOff>
    </xdr:to>
    <xdr:cxnSp macro="">
      <xdr:nvCxnSpPr>
        <xdr:cNvPr id="225" name="直線コネクタ 224">
          <a:extLst>
            <a:ext uri="{FF2B5EF4-FFF2-40B4-BE49-F238E27FC236}">
              <a16:creationId xmlns:a16="http://schemas.microsoft.com/office/drawing/2014/main" id="{A9806B68-1134-4C7E-8340-205473987EA1}"/>
            </a:ext>
          </a:extLst>
        </xdr:cNvPr>
        <xdr:cNvCxnSpPr/>
      </xdr:nvCxnSpPr>
      <xdr:spPr>
        <a:xfrm flipV="1">
          <a:off x="10476865" y="1731416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226" name="【市民会館】&#10;一人当たり面積最小値テキスト">
          <a:extLst>
            <a:ext uri="{FF2B5EF4-FFF2-40B4-BE49-F238E27FC236}">
              <a16:creationId xmlns:a16="http://schemas.microsoft.com/office/drawing/2014/main" id="{24330016-48F5-4CF6-B292-497E1BF984B7}"/>
            </a:ext>
          </a:extLst>
        </xdr:cNvPr>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227" name="直線コネクタ 226">
          <a:extLst>
            <a:ext uri="{FF2B5EF4-FFF2-40B4-BE49-F238E27FC236}">
              <a16:creationId xmlns:a16="http://schemas.microsoft.com/office/drawing/2014/main" id="{320CBEAB-685D-40F0-A0E4-20E295C903B8}"/>
            </a:ext>
          </a:extLst>
        </xdr:cNvPr>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115840</xdr:rowOff>
    </xdr:from>
    <xdr:ext cx="469744" cy="259045"/>
    <xdr:sp macro="" textlink="">
      <xdr:nvSpPr>
        <xdr:cNvPr id="228" name="【市民会館】&#10;一人当たり面積最大値テキスト">
          <a:extLst>
            <a:ext uri="{FF2B5EF4-FFF2-40B4-BE49-F238E27FC236}">
              <a16:creationId xmlns:a16="http://schemas.microsoft.com/office/drawing/2014/main" id="{2203851F-CE2B-4168-A3AD-A597BC50C954}"/>
            </a:ext>
          </a:extLst>
        </xdr:cNvPr>
        <xdr:cNvSpPr txBox="1"/>
      </xdr:nvSpPr>
      <xdr:spPr>
        <a:xfrm>
          <a:off x="10515600" y="1708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169163</xdr:rowOff>
    </xdr:from>
    <xdr:to>
      <xdr:col>55</xdr:col>
      <xdr:colOff>88900</xdr:colOff>
      <xdr:row>100</xdr:row>
      <xdr:rowOff>169163</xdr:rowOff>
    </xdr:to>
    <xdr:cxnSp macro="">
      <xdr:nvCxnSpPr>
        <xdr:cNvPr id="229" name="直線コネクタ 228">
          <a:extLst>
            <a:ext uri="{FF2B5EF4-FFF2-40B4-BE49-F238E27FC236}">
              <a16:creationId xmlns:a16="http://schemas.microsoft.com/office/drawing/2014/main" id="{90ADE013-5F28-4305-A1DD-D2C2F0D34EB5}"/>
            </a:ext>
          </a:extLst>
        </xdr:cNvPr>
        <xdr:cNvCxnSpPr/>
      </xdr:nvCxnSpPr>
      <xdr:spPr>
        <a:xfrm>
          <a:off x="10388600" y="1731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125365</xdr:rowOff>
    </xdr:from>
    <xdr:ext cx="469744" cy="259045"/>
    <xdr:sp macro="" textlink="">
      <xdr:nvSpPr>
        <xdr:cNvPr id="230" name="【市民会館】&#10;一人当たり面積平均値テキスト">
          <a:extLst>
            <a:ext uri="{FF2B5EF4-FFF2-40B4-BE49-F238E27FC236}">
              <a16:creationId xmlns:a16="http://schemas.microsoft.com/office/drawing/2014/main" id="{E1A7C747-CB72-4976-A88A-A6EADF33D91D}"/>
            </a:ext>
          </a:extLst>
        </xdr:cNvPr>
        <xdr:cNvSpPr txBox="1"/>
      </xdr:nvSpPr>
      <xdr:spPr>
        <a:xfrm>
          <a:off x="10515600" y="1829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146938</xdr:rowOff>
    </xdr:from>
    <xdr:to>
      <xdr:col>55</xdr:col>
      <xdr:colOff>50800</xdr:colOff>
      <xdr:row>107</xdr:row>
      <xdr:rowOff>77088</xdr:rowOff>
    </xdr:to>
    <xdr:sp macro="" textlink="">
      <xdr:nvSpPr>
        <xdr:cNvPr id="231" name="フローチャート: 判断 230">
          <a:extLst>
            <a:ext uri="{FF2B5EF4-FFF2-40B4-BE49-F238E27FC236}">
              <a16:creationId xmlns:a16="http://schemas.microsoft.com/office/drawing/2014/main" id="{8705658C-E62C-4FAE-9E25-5EFB02D405A6}"/>
            </a:ext>
          </a:extLst>
        </xdr:cNvPr>
        <xdr:cNvSpPr/>
      </xdr:nvSpPr>
      <xdr:spPr>
        <a:xfrm>
          <a:off x="10426700" y="183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4826</xdr:rowOff>
    </xdr:from>
    <xdr:to>
      <xdr:col>50</xdr:col>
      <xdr:colOff>165100</xdr:colOff>
      <xdr:row>107</xdr:row>
      <xdr:rowOff>106426</xdr:rowOff>
    </xdr:to>
    <xdr:sp macro="" textlink="">
      <xdr:nvSpPr>
        <xdr:cNvPr id="232" name="フローチャート: 判断 231">
          <a:extLst>
            <a:ext uri="{FF2B5EF4-FFF2-40B4-BE49-F238E27FC236}">
              <a16:creationId xmlns:a16="http://schemas.microsoft.com/office/drawing/2014/main" id="{72E52C6B-63F3-4B8D-83A2-3D89A7A0DAEB}"/>
            </a:ext>
          </a:extLst>
        </xdr:cNvPr>
        <xdr:cNvSpPr/>
      </xdr:nvSpPr>
      <xdr:spPr>
        <a:xfrm>
          <a:off x="9588500" y="1834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68835</xdr:rowOff>
    </xdr:from>
    <xdr:to>
      <xdr:col>46</xdr:col>
      <xdr:colOff>38100</xdr:colOff>
      <xdr:row>107</xdr:row>
      <xdr:rowOff>170435</xdr:rowOff>
    </xdr:to>
    <xdr:sp macro="" textlink="">
      <xdr:nvSpPr>
        <xdr:cNvPr id="233" name="フローチャート: 判断 232">
          <a:extLst>
            <a:ext uri="{FF2B5EF4-FFF2-40B4-BE49-F238E27FC236}">
              <a16:creationId xmlns:a16="http://schemas.microsoft.com/office/drawing/2014/main" id="{FB1E7863-0994-40EE-9076-5C590A2800DD}"/>
            </a:ext>
          </a:extLst>
        </xdr:cNvPr>
        <xdr:cNvSpPr/>
      </xdr:nvSpPr>
      <xdr:spPr>
        <a:xfrm>
          <a:off x="8699500" y="1841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30353</xdr:rowOff>
    </xdr:from>
    <xdr:to>
      <xdr:col>41</xdr:col>
      <xdr:colOff>101600</xdr:colOff>
      <xdr:row>107</xdr:row>
      <xdr:rowOff>131953</xdr:rowOff>
    </xdr:to>
    <xdr:sp macro="" textlink="">
      <xdr:nvSpPr>
        <xdr:cNvPr id="234" name="フローチャート: 判断 233">
          <a:extLst>
            <a:ext uri="{FF2B5EF4-FFF2-40B4-BE49-F238E27FC236}">
              <a16:creationId xmlns:a16="http://schemas.microsoft.com/office/drawing/2014/main" id="{40F0E94B-8E6D-4F4D-B56A-0A8D399B4254}"/>
            </a:ext>
          </a:extLst>
        </xdr:cNvPr>
        <xdr:cNvSpPr/>
      </xdr:nvSpPr>
      <xdr:spPr>
        <a:xfrm>
          <a:off x="7810500" y="183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14732</xdr:rowOff>
    </xdr:from>
    <xdr:to>
      <xdr:col>36</xdr:col>
      <xdr:colOff>165100</xdr:colOff>
      <xdr:row>107</xdr:row>
      <xdr:rowOff>116332</xdr:rowOff>
    </xdr:to>
    <xdr:sp macro="" textlink="">
      <xdr:nvSpPr>
        <xdr:cNvPr id="235" name="フローチャート: 判断 234">
          <a:extLst>
            <a:ext uri="{FF2B5EF4-FFF2-40B4-BE49-F238E27FC236}">
              <a16:creationId xmlns:a16="http://schemas.microsoft.com/office/drawing/2014/main" id="{D1707E5F-A5C1-4AC9-9FBE-FAA478DEB371}"/>
            </a:ext>
          </a:extLst>
        </xdr:cNvPr>
        <xdr:cNvSpPr/>
      </xdr:nvSpPr>
      <xdr:spPr>
        <a:xfrm>
          <a:off x="6921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36" name="テキスト ボックス 235">
          <a:extLst>
            <a:ext uri="{FF2B5EF4-FFF2-40B4-BE49-F238E27FC236}">
              <a16:creationId xmlns:a16="http://schemas.microsoft.com/office/drawing/2014/main" id="{400F0247-2110-4F19-B78A-621FCB7D308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37" name="テキスト ボックス 236">
          <a:extLst>
            <a:ext uri="{FF2B5EF4-FFF2-40B4-BE49-F238E27FC236}">
              <a16:creationId xmlns:a16="http://schemas.microsoft.com/office/drawing/2014/main" id="{DAC3AA3C-6B2B-4F1A-BA32-C8872115173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38" name="テキスト ボックス 237">
          <a:extLst>
            <a:ext uri="{FF2B5EF4-FFF2-40B4-BE49-F238E27FC236}">
              <a16:creationId xmlns:a16="http://schemas.microsoft.com/office/drawing/2014/main" id="{347EEFBB-6CEF-44AD-84A1-4A1E4B62248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39" name="テキスト ボックス 238">
          <a:extLst>
            <a:ext uri="{FF2B5EF4-FFF2-40B4-BE49-F238E27FC236}">
              <a16:creationId xmlns:a16="http://schemas.microsoft.com/office/drawing/2014/main" id="{23CDEC82-738B-4F8D-B248-E440B39BB35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40" name="テキスト ボックス 239">
          <a:extLst>
            <a:ext uri="{FF2B5EF4-FFF2-40B4-BE49-F238E27FC236}">
              <a16:creationId xmlns:a16="http://schemas.microsoft.com/office/drawing/2014/main" id="{21DBCBE5-23E4-478D-A6B1-6FB5ADD2D83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53212</xdr:rowOff>
    </xdr:from>
    <xdr:to>
      <xdr:col>55</xdr:col>
      <xdr:colOff>50800</xdr:colOff>
      <xdr:row>106</xdr:row>
      <xdr:rowOff>154812</xdr:rowOff>
    </xdr:to>
    <xdr:sp macro="" textlink="">
      <xdr:nvSpPr>
        <xdr:cNvPr id="241" name="楕円 240">
          <a:extLst>
            <a:ext uri="{FF2B5EF4-FFF2-40B4-BE49-F238E27FC236}">
              <a16:creationId xmlns:a16="http://schemas.microsoft.com/office/drawing/2014/main" id="{E2963BE4-4881-4360-B528-4DC9F0472CFF}"/>
            </a:ext>
          </a:extLst>
        </xdr:cNvPr>
        <xdr:cNvSpPr/>
      </xdr:nvSpPr>
      <xdr:spPr>
        <a:xfrm>
          <a:off x="10426700" y="1822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76089</xdr:rowOff>
    </xdr:from>
    <xdr:ext cx="469744" cy="259045"/>
    <xdr:sp macro="" textlink="">
      <xdr:nvSpPr>
        <xdr:cNvPr id="242" name="【市民会館】&#10;一人当たり面積該当値テキスト">
          <a:extLst>
            <a:ext uri="{FF2B5EF4-FFF2-40B4-BE49-F238E27FC236}">
              <a16:creationId xmlns:a16="http://schemas.microsoft.com/office/drawing/2014/main" id="{9127BECC-25C1-4EE3-8C40-8A5D4B26ACFB}"/>
            </a:ext>
          </a:extLst>
        </xdr:cNvPr>
        <xdr:cNvSpPr txBox="1"/>
      </xdr:nvSpPr>
      <xdr:spPr>
        <a:xfrm>
          <a:off x="10515600" y="1807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122953</xdr:rowOff>
    </xdr:from>
    <xdr:ext cx="469744" cy="259045"/>
    <xdr:sp macro="" textlink="">
      <xdr:nvSpPr>
        <xdr:cNvPr id="243" name="n_1aveValue【市民会館】&#10;一人当たり面積">
          <a:extLst>
            <a:ext uri="{FF2B5EF4-FFF2-40B4-BE49-F238E27FC236}">
              <a16:creationId xmlns:a16="http://schemas.microsoft.com/office/drawing/2014/main" id="{88692EBA-1CEF-4B8E-9728-5527C276AF0B}"/>
            </a:ext>
          </a:extLst>
        </xdr:cNvPr>
        <xdr:cNvSpPr txBox="1"/>
      </xdr:nvSpPr>
      <xdr:spPr>
        <a:xfrm>
          <a:off x="9391727" y="1812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15512</xdr:rowOff>
    </xdr:from>
    <xdr:ext cx="469744" cy="259045"/>
    <xdr:sp macro="" textlink="">
      <xdr:nvSpPr>
        <xdr:cNvPr id="244" name="n_2aveValue【市民会館】&#10;一人当たり面積">
          <a:extLst>
            <a:ext uri="{FF2B5EF4-FFF2-40B4-BE49-F238E27FC236}">
              <a16:creationId xmlns:a16="http://schemas.microsoft.com/office/drawing/2014/main" id="{24ECCA25-01C0-4EA9-BB5E-E8356FE90AA4}"/>
            </a:ext>
          </a:extLst>
        </xdr:cNvPr>
        <xdr:cNvSpPr txBox="1"/>
      </xdr:nvSpPr>
      <xdr:spPr>
        <a:xfrm>
          <a:off x="8515427" y="1818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148480</xdr:rowOff>
    </xdr:from>
    <xdr:ext cx="469744" cy="259045"/>
    <xdr:sp macro="" textlink="">
      <xdr:nvSpPr>
        <xdr:cNvPr id="245" name="n_3aveValue【市民会館】&#10;一人当たり面積">
          <a:extLst>
            <a:ext uri="{FF2B5EF4-FFF2-40B4-BE49-F238E27FC236}">
              <a16:creationId xmlns:a16="http://schemas.microsoft.com/office/drawing/2014/main" id="{140D7A83-889E-4C25-93D9-6250AE9DC0CA}"/>
            </a:ext>
          </a:extLst>
        </xdr:cNvPr>
        <xdr:cNvSpPr txBox="1"/>
      </xdr:nvSpPr>
      <xdr:spPr>
        <a:xfrm>
          <a:off x="7626427" y="1815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132859</xdr:rowOff>
    </xdr:from>
    <xdr:ext cx="469744" cy="259045"/>
    <xdr:sp macro="" textlink="">
      <xdr:nvSpPr>
        <xdr:cNvPr id="246" name="n_4aveValue【市民会館】&#10;一人当たり面積">
          <a:extLst>
            <a:ext uri="{FF2B5EF4-FFF2-40B4-BE49-F238E27FC236}">
              <a16:creationId xmlns:a16="http://schemas.microsoft.com/office/drawing/2014/main" id="{EB5EBCDA-0123-4607-A753-283CBA3D092F}"/>
            </a:ext>
          </a:extLst>
        </xdr:cNvPr>
        <xdr:cNvSpPr txBox="1"/>
      </xdr:nvSpPr>
      <xdr:spPr>
        <a:xfrm>
          <a:off x="67374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47" name="正方形/長方形 246">
          <a:extLst>
            <a:ext uri="{FF2B5EF4-FFF2-40B4-BE49-F238E27FC236}">
              <a16:creationId xmlns:a16="http://schemas.microsoft.com/office/drawing/2014/main" id="{B8D32A00-27A8-4EDE-A531-002D089655F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8" name="正方形/長方形 247">
          <a:extLst>
            <a:ext uri="{FF2B5EF4-FFF2-40B4-BE49-F238E27FC236}">
              <a16:creationId xmlns:a16="http://schemas.microsoft.com/office/drawing/2014/main" id="{515FF3C0-FC93-4182-AEB7-5B3A611F661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9" name="正方形/長方形 248">
          <a:extLst>
            <a:ext uri="{FF2B5EF4-FFF2-40B4-BE49-F238E27FC236}">
              <a16:creationId xmlns:a16="http://schemas.microsoft.com/office/drawing/2014/main" id="{CC197BE7-A2C6-466E-BE30-69D81223F67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0" name="正方形/長方形 249">
          <a:extLst>
            <a:ext uri="{FF2B5EF4-FFF2-40B4-BE49-F238E27FC236}">
              <a16:creationId xmlns:a16="http://schemas.microsoft.com/office/drawing/2014/main" id="{78DE3360-CD10-45FE-B643-ECCDBA4AC45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1" name="正方形/長方形 250">
          <a:extLst>
            <a:ext uri="{FF2B5EF4-FFF2-40B4-BE49-F238E27FC236}">
              <a16:creationId xmlns:a16="http://schemas.microsoft.com/office/drawing/2014/main" id="{B5604E0D-2E6D-44AC-9F80-8FC2E74AAFB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2" name="正方形/長方形 251">
          <a:extLst>
            <a:ext uri="{FF2B5EF4-FFF2-40B4-BE49-F238E27FC236}">
              <a16:creationId xmlns:a16="http://schemas.microsoft.com/office/drawing/2014/main" id="{C8ECC426-53DA-47EF-B610-0299D5D1856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3" name="正方形/長方形 252">
          <a:extLst>
            <a:ext uri="{FF2B5EF4-FFF2-40B4-BE49-F238E27FC236}">
              <a16:creationId xmlns:a16="http://schemas.microsoft.com/office/drawing/2014/main" id="{9678DD55-CE06-487D-8DA4-47412645ED9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4" name="正方形/長方形 253">
          <a:extLst>
            <a:ext uri="{FF2B5EF4-FFF2-40B4-BE49-F238E27FC236}">
              <a16:creationId xmlns:a16="http://schemas.microsoft.com/office/drawing/2014/main" id="{1DD5B116-1B4E-44BA-B3C8-C84A0EBFEF1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5" name="テキスト ボックス 254">
          <a:extLst>
            <a:ext uri="{FF2B5EF4-FFF2-40B4-BE49-F238E27FC236}">
              <a16:creationId xmlns:a16="http://schemas.microsoft.com/office/drawing/2014/main" id="{DAC90988-2078-4975-8D6B-987E775A2E5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6" name="直線コネクタ 255">
          <a:extLst>
            <a:ext uri="{FF2B5EF4-FFF2-40B4-BE49-F238E27FC236}">
              <a16:creationId xmlns:a16="http://schemas.microsoft.com/office/drawing/2014/main" id="{BAFAA135-F40D-48D3-8D53-E20E8DFBEA3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57" name="テキスト ボックス 256">
          <a:extLst>
            <a:ext uri="{FF2B5EF4-FFF2-40B4-BE49-F238E27FC236}">
              <a16:creationId xmlns:a16="http://schemas.microsoft.com/office/drawing/2014/main" id="{525B893C-597F-40EF-8AC3-5CA0F6706B9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58" name="直線コネクタ 257">
          <a:extLst>
            <a:ext uri="{FF2B5EF4-FFF2-40B4-BE49-F238E27FC236}">
              <a16:creationId xmlns:a16="http://schemas.microsoft.com/office/drawing/2014/main" id="{0486AC76-5DC4-4FCD-A634-506BB3171FC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59" name="テキスト ボックス 258">
          <a:extLst>
            <a:ext uri="{FF2B5EF4-FFF2-40B4-BE49-F238E27FC236}">
              <a16:creationId xmlns:a16="http://schemas.microsoft.com/office/drawing/2014/main" id="{261ADB7B-B35D-4207-833F-2942E27AF96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60" name="直線コネクタ 259">
          <a:extLst>
            <a:ext uri="{FF2B5EF4-FFF2-40B4-BE49-F238E27FC236}">
              <a16:creationId xmlns:a16="http://schemas.microsoft.com/office/drawing/2014/main" id="{9F89CB37-B82B-40C9-ACDF-823B7FD2ACA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61" name="テキスト ボックス 260">
          <a:extLst>
            <a:ext uri="{FF2B5EF4-FFF2-40B4-BE49-F238E27FC236}">
              <a16:creationId xmlns:a16="http://schemas.microsoft.com/office/drawing/2014/main" id="{A62F2474-F6C2-4023-BA66-E6F7A47FEA8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62" name="直線コネクタ 261">
          <a:extLst>
            <a:ext uri="{FF2B5EF4-FFF2-40B4-BE49-F238E27FC236}">
              <a16:creationId xmlns:a16="http://schemas.microsoft.com/office/drawing/2014/main" id="{1F798D36-2A55-4219-8355-52BB53079FA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63" name="テキスト ボックス 262">
          <a:extLst>
            <a:ext uri="{FF2B5EF4-FFF2-40B4-BE49-F238E27FC236}">
              <a16:creationId xmlns:a16="http://schemas.microsoft.com/office/drawing/2014/main" id="{AAF9EFFF-CCD3-41CC-83C3-89799701234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64" name="直線コネクタ 263">
          <a:extLst>
            <a:ext uri="{FF2B5EF4-FFF2-40B4-BE49-F238E27FC236}">
              <a16:creationId xmlns:a16="http://schemas.microsoft.com/office/drawing/2014/main" id="{E8933FF1-A3D3-4D34-A074-EBE7A9614F2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65" name="テキスト ボックス 264">
          <a:extLst>
            <a:ext uri="{FF2B5EF4-FFF2-40B4-BE49-F238E27FC236}">
              <a16:creationId xmlns:a16="http://schemas.microsoft.com/office/drawing/2014/main" id="{E2A8874D-8E09-4461-BC6C-E06FD5BA3E8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66" name="直線コネクタ 265">
          <a:extLst>
            <a:ext uri="{FF2B5EF4-FFF2-40B4-BE49-F238E27FC236}">
              <a16:creationId xmlns:a16="http://schemas.microsoft.com/office/drawing/2014/main" id="{6A5A606B-A0C5-410C-9E69-999FCA27CE1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67" name="テキスト ボックス 266">
          <a:extLst>
            <a:ext uri="{FF2B5EF4-FFF2-40B4-BE49-F238E27FC236}">
              <a16:creationId xmlns:a16="http://schemas.microsoft.com/office/drawing/2014/main" id="{72F11E9B-597C-46BE-BCFD-571CBF21394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68" name="直線コネクタ 267">
          <a:extLst>
            <a:ext uri="{FF2B5EF4-FFF2-40B4-BE49-F238E27FC236}">
              <a16:creationId xmlns:a16="http://schemas.microsoft.com/office/drawing/2014/main" id="{17FA6EC2-EEAF-4BF6-B6E8-9C590B7D9D9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69" name="テキスト ボックス 268">
          <a:extLst>
            <a:ext uri="{FF2B5EF4-FFF2-40B4-BE49-F238E27FC236}">
              <a16:creationId xmlns:a16="http://schemas.microsoft.com/office/drawing/2014/main" id="{76AB7C52-C4E9-4169-A7FF-531D520FC45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0" name="直線コネクタ 269">
          <a:extLst>
            <a:ext uri="{FF2B5EF4-FFF2-40B4-BE49-F238E27FC236}">
              <a16:creationId xmlns:a16="http://schemas.microsoft.com/office/drawing/2014/main" id="{4603AB5E-1B49-4A1F-860B-BA183FA274E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71" name="【一般廃棄物処理施設】&#10;有形固定資産減価償却率グラフ枠">
          <a:extLst>
            <a:ext uri="{FF2B5EF4-FFF2-40B4-BE49-F238E27FC236}">
              <a16:creationId xmlns:a16="http://schemas.microsoft.com/office/drawing/2014/main" id="{00EECD07-56FC-4F8F-A310-B1A95350A5F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272" name="直線コネクタ 271">
          <a:extLst>
            <a:ext uri="{FF2B5EF4-FFF2-40B4-BE49-F238E27FC236}">
              <a16:creationId xmlns:a16="http://schemas.microsoft.com/office/drawing/2014/main" id="{98951CBD-B3AB-4722-8C03-D2DF6299773B}"/>
            </a:ext>
          </a:extLst>
        </xdr:cNvPr>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273" name="【一般廃棄物処理施設】&#10;有形固定資産減価償却率最小値テキスト">
          <a:extLst>
            <a:ext uri="{FF2B5EF4-FFF2-40B4-BE49-F238E27FC236}">
              <a16:creationId xmlns:a16="http://schemas.microsoft.com/office/drawing/2014/main" id="{7A5A3841-2BE3-4520-A3A1-90A2F48DA730}"/>
            </a:ext>
          </a:extLst>
        </xdr:cNvPr>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274" name="直線コネクタ 273">
          <a:extLst>
            <a:ext uri="{FF2B5EF4-FFF2-40B4-BE49-F238E27FC236}">
              <a16:creationId xmlns:a16="http://schemas.microsoft.com/office/drawing/2014/main" id="{7985E940-9890-4BF3-B927-B6D270BF8993}"/>
            </a:ext>
          </a:extLst>
        </xdr:cNvPr>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275" name="【一般廃棄物処理施設】&#10;有形固定資産減価償却率最大値テキスト">
          <a:extLst>
            <a:ext uri="{FF2B5EF4-FFF2-40B4-BE49-F238E27FC236}">
              <a16:creationId xmlns:a16="http://schemas.microsoft.com/office/drawing/2014/main" id="{C9722114-B651-4FEA-9314-62304190C5E3}"/>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276" name="直線コネクタ 275">
          <a:extLst>
            <a:ext uri="{FF2B5EF4-FFF2-40B4-BE49-F238E27FC236}">
              <a16:creationId xmlns:a16="http://schemas.microsoft.com/office/drawing/2014/main" id="{7B99DE78-D45E-47D3-A314-A8CC3E92192A}"/>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149514</xdr:rowOff>
    </xdr:from>
    <xdr:ext cx="405111" cy="259045"/>
    <xdr:sp macro="" textlink="">
      <xdr:nvSpPr>
        <xdr:cNvPr id="277" name="【一般廃棄物処理施設】&#10;有形固定資産減価償却率平均値テキスト">
          <a:extLst>
            <a:ext uri="{FF2B5EF4-FFF2-40B4-BE49-F238E27FC236}">
              <a16:creationId xmlns:a16="http://schemas.microsoft.com/office/drawing/2014/main" id="{6AB93B01-1444-41D1-B07D-2274D528A3D3}"/>
            </a:ext>
          </a:extLst>
        </xdr:cNvPr>
        <xdr:cNvSpPr txBox="1"/>
      </xdr:nvSpPr>
      <xdr:spPr>
        <a:xfrm>
          <a:off x="16357600" y="632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278" name="フローチャート: 判断 277">
          <a:extLst>
            <a:ext uri="{FF2B5EF4-FFF2-40B4-BE49-F238E27FC236}">
              <a16:creationId xmlns:a16="http://schemas.microsoft.com/office/drawing/2014/main" id="{0A8A2CE0-12B1-4C2F-8681-1D9EF1D58BE0}"/>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134801</xdr:rowOff>
    </xdr:from>
    <xdr:to>
      <xdr:col>81</xdr:col>
      <xdr:colOff>101600</xdr:colOff>
      <xdr:row>37</xdr:row>
      <xdr:rowOff>64951</xdr:rowOff>
    </xdr:to>
    <xdr:sp macro="" textlink="">
      <xdr:nvSpPr>
        <xdr:cNvPr id="279" name="フローチャート: 判断 278">
          <a:extLst>
            <a:ext uri="{FF2B5EF4-FFF2-40B4-BE49-F238E27FC236}">
              <a16:creationId xmlns:a16="http://schemas.microsoft.com/office/drawing/2014/main" id="{5EDE752B-D463-4D6B-9E7B-7CE324B553A4}"/>
            </a:ext>
          </a:extLst>
        </xdr:cNvPr>
        <xdr:cNvSpPr/>
      </xdr:nvSpPr>
      <xdr:spPr>
        <a:xfrm>
          <a:off x="15430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7439</xdr:rowOff>
    </xdr:from>
    <xdr:to>
      <xdr:col>76</xdr:col>
      <xdr:colOff>165100</xdr:colOff>
      <xdr:row>37</xdr:row>
      <xdr:rowOff>109039</xdr:rowOff>
    </xdr:to>
    <xdr:sp macro="" textlink="">
      <xdr:nvSpPr>
        <xdr:cNvPr id="280" name="フローチャート: 判断 279">
          <a:extLst>
            <a:ext uri="{FF2B5EF4-FFF2-40B4-BE49-F238E27FC236}">
              <a16:creationId xmlns:a16="http://schemas.microsoft.com/office/drawing/2014/main" id="{B91326D0-39E3-459F-8A7C-47EB8CDFE39F}"/>
            </a:ext>
          </a:extLst>
        </xdr:cNvPr>
        <xdr:cNvSpPr/>
      </xdr:nvSpPr>
      <xdr:spPr>
        <a:xfrm>
          <a:off x="14541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121739</xdr:rowOff>
    </xdr:from>
    <xdr:to>
      <xdr:col>72</xdr:col>
      <xdr:colOff>38100</xdr:colOff>
      <xdr:row>37</xdr:row>
      <xdr:rowOff>51889</xdr:rowOff>
    </xdr:to>
    <xdr:sp macro="" textlink="">
      <xdr:nvSpPr>
        <xdr:cNvPr id="281" name="フローチャート: 判断 280">
          <a:extLst>
            <a:ext uri="{FF2B5EF4-FFF2-40B4-BE49-F238E27FC236}">
              <a16:creationId xmlns:a16="http://schemas.microsoft.com/office/drawing/2014/main" id="{34DCAC53-8781-495C-9BF9-DB3461AAB008}"/>
            </a:ext>
          </a:extLst>
        </xdr:cNvPr>
        <xdr:cNvSpPr/>
      </xdr:nvSpPr>
      <xdr:spPr>
        <a:xfrm>
          <a:off x="13652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87449</xdr:rowOff>
    </xdr:from>
    <xdr:to>
      <xdr:col>67</xdr:col>
      <xdr:colOff>101600</xdr:colOff>
      <xdr:row>38</xdr:row>
      <xdr:rowOff>17599</xdr:rowOff>
    </xdr:to>
    <xdr:sp macro="" textlink="">
      <xdr:nvSpPr>
        <xdr:cNvPr id="282" name="フローチャート: 判断 281">
          <a:extLst>
            <a:ext uri="{FF2B5EF4-FFF2-40B4-BE49-F238E27FC236}">
              <a16:creationId xmlns:a16="http://schemas.microsoft.com/office/drawing/2014/main" id="{F25E6C3A-6275-4797-9C7D-B14AE916EDC3}"/>
            </a:ext>
          </a:extLst>
        </xdr:cNvPr>
        <xdr:cNvSpPr/>
      </xdr:nvSpPr>
      <xdr:spPr>
        <a:xfrm>
          <a:off x="12763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3" name="テキスト ボックス 282">
          <a:extLst>
            <a:ext uri="{FF2B5EF4-FFF2-40B4-BE49-F238E27FC236}">
              <a16:creationId xmlns:a16="http://schemas.microsoft.com/office/drawing/2014/main" id="{B3D4F258-9935-4BEC-AAD9-03D17B56B22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4" name="テキスト ボックス 283">
          <a:extLst>
            <a:ext uri="{FF2B5EF4-FFF2-40B4-BE49-F238E27FC236}">
              <a16:creationId xmlns:a16="http://schemas.microsoft.com/office/drawing/2014/main" id="{564B6F93-008D-4F18-A34B-17D71689CBB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5" name="テキスト ボックス 284">
          <a:extLst>
            <a:ext uri="{FF2B5EF4-FFF2-40B4-BE49-F238E27FC236}">
              <a16:creationId xmlns:a16="http://schemas.microsoft.com/office/drawing/2014/main" id="{7A4BB6B5-68CF-42A0-8DB2-2A2BEF75442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6" name="テキスト ボックス 285">
          <a:extLst>
            <a:ext uri="{FF2B5EF4-FFF2-40B4-BE49-F238E27FC236}">
              <a16:creationId xmlns:a16="http://schemas.microsoft.com/office/drawing/2014/main" id="{2B3922FA-C625-4C8B-924B-4FEC1F4FCA4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7" name="テキスト ボックス 286">
          <a:extLst>
            <a:ext uri="{FF2B5EF4-FFF2-40B4-BE49-F238E27FC236}">
              <a16:creationId xmlns:a16="http://schemas.microsoft.com/office/drawing/2014/main" id="{32B6D6CC-29E2-4F17-B5D7-90360EACD0C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xdr:rowOff>
    </xdr:from>
    <xdr:to>
      <xdr:col>85</xdr:col>
      <xdr:colOff>177800</xdr:colOff>
      <xdr:row>39</xdr:row>
      <xdr:rowOff>115570</xdr:rowOff>
    </xdr:to>
    <xdr:sp macro="" textlink="">
      <xdr:nvSpPr>
        <xdr:cNvPr id="288" name="楕円 287">
          <a:extLst>
            <a:ext uri="{FF2B5EF4-FFF2-40B4-BE49-F238E27FC236}">
              <a16:creationId xmlns:a16="http://schemas.microsoft.com/office/drawing/2014/main" id="{B12A45C3-301A-4733-8164-A8FE521BA988}"/>
            </a:ext>
          </a:extLst>
        </xdr:cNvPr>
        <xdr:cNvSpPr/>
      </xdr:nvSpPr>
      <xdr:spPr>
        <a:xfrm>
          <a:off x="16268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163847</xdr:rowOff>
    </xdr:from>
    <xdr:ext cx="405111" cy="259045"/>
    <xdr:sp macro="" textlink="">
      <xdr:nvSpPr>
        <xdr:cNvPr id="289" name="【一般廃棄物処理施設】&#10;有形固定資産減価償却率該当値テキスト">
          <a:extLst>
            <a:ext uri="{FF2B5EF4-FFF2-40B4-BE49-F238E27FC236}">
              <a16:creationId xmlns:a16="http://schemas.microsoft.com/office/drawing/2014/main" id="{2109C76F-80A7-43B6-AEE2-507A2CDD00D0}"/>
            </a:ext>
          </a:extLst>
        </xdr:cNvPr>
        <xdr:cNvSpPr txBox="1"/>
      </xdr:nvSpPr>
      <xdr:spPr>
        <a:xfrm>
          <a:off x="16357600"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81478</xdr:rowOff>
    </xdr:from>
    <xdr:ext cx="405111" cy="259045"/>
    <xdr:sp macro="" textlink="">
      <xdr:nvSpPr>
        <xdr:cNvPr id="290" name="n_1aveValue【一般廃棄物処理施設】&#10;有形固定資産減価償却率">
          <a:extLst>
            <a:ext uri="{FF2B5EF4-FFF2-40B4-BE49-F238E27FC236}">
              <a16:creationId xmlns:a16="http://schemas.microsoft.com/office/drawing/2014/main" id="{1277FD5B-8A0C-4ED7-A03D-33AC3E591BEC}"/>
            </a:ext>
          </a:extLst>
        </xdr:cNvPr>
        <xdr:cNvSpPr txBox="1"/>
      </xdr:nvSpPr>
      <xdr:spPr>
        <a:xfrm>
          <a:off x="152660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125566</xdr:rowOff>
    </xdr:from>
    <xdr:ext cx="405111" cy="259045"/>
    <xdr:sp macro="" textlink="">
      <xdr:nvSpPr>
        <xdr:cNvPr id="291" name="n_2aveValue【一般廃棄物処理施設】&#10;有形固定資産減価償却率">
          <a:extLst>
            <a:ext uri="{FF2B5EF4-FFF2-40B4-BE49-F238E27FC236}">
              <a16:creationId xmlns:a16="http://schemas.microsoft.com/office/drawing/2014/main" id="{07BBD781-DB29-41AC-B20A-9CF438D9B40C}"/>
            </a:ext>
          </a:extLst>
        </xdr:cNvPr>
        <xdr:cNvSpPr txBox="1"/>
      </xdr:nvSpPr>
      <xdr:spPr>
        <a:xfrm>
          <a:off x="14389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68416</xdr:rowOff>
    </xdr:from>
    <xdr:ext cx="405111" cy="259045"/>
    <xdr:sp macro="" textlink="">
      <xdr:nvSpPr>
        <xdr:cNvPr id="292" name="n_3aveValue【一般廃棄物処理施設】&#10;有形固定資産減価償却率">
          <a:extLst>
            <a:ext uri="{FF2B5EF4-FFF2-40B4-BE49-F238E27FC236}">
              <a16:creationId xmlns:a16="http://schemas.microsoft.com/office/drawing/2014/main" id="{B423EC0A-F634-47F5-8DBA-18EE05CA1F61}"/>
            </a:ext>
          </a:extLst>
        </xdr:cNvPr>
        <xdr:cNvSpPr txBox="1"/>
      </xdr:nvSpPr>
      <xdr:spPr>
        <a:xfrm>
          <a:off x="13500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34126</xdr:rowOff>
    </xdr:from>
    <xdr:ext cx="405111" cy="259045"/>
    <xdr:sp macro="" textlink="">
      <xdr:nvSpPr>
        <xdr:cNvPr id="293" name="n_4aveValue【一般廃棄物処理施設】&#10;有形固定資産減価償却率">
          <a:extLst>
            <a:ext uri="{FF2B5EF4-FFF2-40B4-BE49-F238E27FC236}">
              <a16:creationId xmlns:a16="http://schemas.microsoft.com/office/drawing/2014/main" id="{380A8D07-5C96-4D8D-A779-A71767548488}"/>
            </a:ext>
          </a:extLst>
        </xdr:cNvPr>
        <xdr:cNvSpPr txBox="1"/>
      </xdr:nvSpPr>
      <xdr:spPr>
        <a:xfrm>
          <a:off x="12611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4" name="正方形/長方形 293">
          <a:extLst>
            <a:ext uri="{FF2B5EF4-FFF2-40B4-BE49-F238E27FC236}">
              <a16:creationId xmlns:a16="http://schemas.microsoft.com/office/drawing/2014/main" id="{C4706E37-0675-422E-8E6E-38386418C81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5" name="正方形/長方形 294">
          <a:extLst>
            <a:ext uri="{FF2B5EF4-FFF2-40B4-BE49-F238E27FC236}">
              <a16:creationId xmlns:a16="http://schemas.microsoft.com/office/drawing/2014/main" id="{C7EF2B6E-D3B8-4D09-BCBA-2714606A69F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6" name="正方形/長方形 295">
          <a:extLst>
            <a:ext uri="{FF2B5EF4-FFF2-40B4-BE49-F238E27FC236}">
              <a16:creationId xmlns:a16="http://schemas.microsoft.com/office/drawing/2014/main" id="{EF528D46-C477-49A8-BCAB-F3882654860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7" name="正方形/長方形 296">
          <a:extLst>
            <a:ext uri="{FF2B5EF4-FFF2-40B4-BE49-F238E27FC236}">
              <a16:creationId xmlns:a16="http://schemas.microsoft.com/office/drawing/2014/main" id="{2E702D83-B37F-4B21-9A61-CDE733DE029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8" name="正方形/長方形 297">
          <a:extLst>
            <a:ext uri="{FF2B5EF4-FFF2-40B4-BE49-F238E27FC236}">
              <a16:creationId xmlns:a16="http://schemas.microsoft.com/office/drawing/2014/main" id="{F8BEC4EE-F565-4554-8EF3-BA22C79B28B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9" name="正方形/長方形 298">
          <a:extLst>
            <a:ext uri="{FF2B5EF4-FFF2-40B4-BE49-F238E27FC236}">
              <a16:creationId xmlns:a16="http://schemas.microsoft.com/office/drawing/2014/main" id="{8C461616-24E4-4801-AB37-84D7E08070D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0" name="正方形/長方形 299">
          <a:extLst>
            <a:ext uri="{FF2B5EF4-FFF2-40B4-BE49-F238E27FC236}">
              <a16:creationId xmlns:a16="http://schemas.microsoft.com/office/drawing/2014/main" id="{8707F95F-D72D-4CDC-AE4D-BCAF46507E5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1" name="正方形/長方形 300">
          <a:extLst>
            <a:ext uri="{FF2B5EF4-FFF2-40B4-BE49-F238E27FC236}">
              <a16:creationId xmlns:a16="http://schemas.microsoft.com/office/drawing/2014/main" id="{9411786E-74EA-4210-A623-3AA507340E0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2" name="テキスト ボックス 301">
          <a:extLst>
            <a:ext uri="{FF2B5EF4-FFF2-40B4-BE49-F238E27FC236}">
              <a16:creationId xmlns:a16="http://schemas.microsoft.com/office/drawing/2014/main" id="{4F118097-B742-4CFC-AA02-33956B529D9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3" name="直線コネクタ 302">
          <a:extLst>
            <a:ext uri="{FF2B5EF4-FFF2-40B4-BE49-F238E27FC236}">
              <a16:creationId xmlns:a16="http://schemas.microsoft.com/office/drawing/2014/main" id="{A7B7ACE0-67B9-42D4-BEFB-EDE737E3832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04" name="直線コネクタ 303">
          <a:extLst>
            <a:ext uri="{FF2B5EF4-FFF2-40B4-BE49-F238E27FC236}">
              <a16:creationId xmlns:a16="http://schemas.microsoft.com/office/drawing/2014/main" id="{4E20E473-052C-4EBF-87ED-DD67EA9C105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05" name="テキスト ボックス 304">
          <a:extLst>
            <a:ext uri="{FF2B5EF4-FFF2-40B4-BE49-F238E27FC236}">
              <a16:creationId xmlns:a16="http://schemas.microsoft.com/office/drawing/2014/main" id="{F28E2D30-F4AA-45AC-9284-7C5ED30A6165}"/>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06" name="直線コネクタ 305">
          <a:extLst>
            <a:ext uri="{FF2B5EF4-FFF2-40B4-BE49-F238E27FC236}">
              <a16:creationId xmlns:a16="http://schemas.microsoft.com/office/drawing/2014/main" id="{842C8F54-CBAD-484E-A6B1-EC29D1CB17F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07" name="テキスト ボックス 306">
          <a:extLst>
            <a:ext uri="{FF2B5EF4-FFF2-40B4-BE49-F238E27FC236}">
              <a16:creationId xmlns:a16="http://schemas.microsoft.com/office/drawing/2014/main" id="{1F1AF44E-7673-41FB-82AD-1FBBADF5A27A}"/>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08" name="直線コネクタ 307">
          <a:extLst>
            <a:ext uri="{FF2B5EF4-FFF2-40B4-BE49-F238E27FC236}">
              <a16:creationId xmlns:a16="http://schemas.microsoft.com/office/drawing/2014/main" id="{3D9FC38C-4B58-431E-9090-2858297EDD1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09" name="テキスト ボックス 308">
          <a:extLst>
            <a:ext uri="{FF2B5EF4-FFF2-40B4-BE49-F238E27FC236}">
              <a16:creationId xmlns:a16="http://schemas.microsoft.com/office/drawing/2014/main" id="{32EFE79A-8855-41A8-9FAB-1F33A10CDC2B}"/>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10" name="直線コネクタ 309">
          <a:extLst>
            <a:ext uri="{FF2B5EF4-FFF2-40B4-BE49-F238E27FC236}">
              <a16:creationId xmlns:a16="http://schemas.microsoft.com/office/drawing/2014/main" id="{5549AC9A-F24C-4DDE-B556-C4B6B3CEE37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11" name="テキスト ボックス 310">
          <a:extLst>
            <a:ext uri="{FF2B5EF4-FFF2-40B4-BE49-F238E27FC236}">
              <a16:creationId xmlns:a16="http://schemas.microsoft.com/office/drawing/2014/main" id="{DCF5C8C1-BDAE-4530-B76D-193D211546FD}"/>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2" name="直線コネクタ 311">
          <a:extLst>
            <a:ext uri="{FF2B5EF4-FFF2-40B4-BE49-F238E27FC236}">
              <a16:creationId xmlns:a16="http://schemas.microsoft.com/office/drawing/2014/main" id="{DD9A8792-64E0-483B-9564-DD40BA34DA7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13" name="テキスト ボックス 312">
          <a:extLst>
            <a:ext uri="{FF2B5EF4-FFF2-40B4-BE49-F238E27FC236}">
              <a16:creationId xmlns:a16="http://schemas.microsoft.com/office/drawing/2014/main" id="{43544B16-7592-4F02-A974-F784F8F6EB16}"/>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4" name="【一般廃棄物処理施設】&#10;一人当たり有形固定資産（償却資産）額グラフ枠">
          <a:extLst>
            <a:ext uri="{FF2B5EF4-FFF2-40B4-BE49-F238E27FC236}">
              <a16:creationId xmlns:a16="http://schemas.microsoft.com/office/drawing/2014/main" id="{A746FAEB-799C-46CE-A83C-7B1C2AAE9A3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315" name="直線コネクタ 314">
          <a:extLst>
            <a:ext uri="{FF2B5EF4-FFF2-40B4-BE49-F238E27FC236}">
              <a16:creationId xmlns:a16="http://schemas.microsoft.com/office/drawing/2014/main" id="{EC6A28BF-3B78-43AD-A39F-542ADFDD3FB0}"/>
            </a:ext>
          </a:extLst>
        </xdr:cNvPr>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316" name="【一般廃棄物処理施設】&#10;一人当たり有形固定資産（償却資産）額最小値テキスト">
          <a:extLst>
            <a:ext uri="{FF2B5EF4-FFF2-40B4-BE49-F238E27FC236}">
              <a16:creationId xmlns:a16="http://schemas.microsoft.com/office/drawing/2014/main" id="{C58A2549-20DC-4BC4-8D11-8FA2F3A9ABF0}"/>
            </a:ext>
          </a:extLst>
        </xdr:cNvPr>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317" name="直線コネクタ 316">
          <a:extLst>
            <a:ext uri="{FF2B5EF4-FFF2-40B4-BE49-F238E27FC236}">
              <a16:creationId xmlns:a16="http://schemas.microsoft.com/office/drawing/2014/main" id="{DED8AFBB-9038-443D-9D36-DCB5715676FF}"/>
            </a:ext>
          </a:extLst>
        </xdr:cNvPr>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318" name="【一般廃棄物処理施設】&#10;一人当たり有形固定資産（償却資産）額最大値テキスト">
          <a:extLst>
            <a:ext uri="{FF2B5EF4-FFF2-40B4-BE49-F238E27FC236}">
              <a16:creationId xmlns:a16="http://schemas.microsoft.com/office/drawing/2014/main" id="{B40C0D2A-5F6E-4DDF-BC4B-DFBAA7F3AD48}"/>
            </a:ext>
          </a:extLst>
        </xdr:cNvPr>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319" name="直線コネクタ 318">
          <a:extLst>
            <a:ext uri="{FF2B5EF4-FFF2-40B4-BE49-F238E27FC236}">
              <a16:creationId xmlns:a16="http://schemas.microsoft.com/office/drawing/2014/main" id="{B1E797D3-8FA0-4C49-B43B-49CA22EDDBF7}"/>
            </a:ext>
          </a:extLst>
        </xdr:cNvPr>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151518</xdr:rowOff>
    </xdr:from>
    <xdr:ext cx="599010" cy="259045"/>
    <xdr:sp macro="" textlink="">
      <xdr:nvSpPr>
        <xdr:cNvPr id="320" name="【一般廃棄物処理施設】&#10;一人当たり有形固定資産（償却資産）額平均値テキスト">
          <a:extLst>
            <a:ext uri="{FF2B5EF4-FFF2-40B4-BE49-F238E27FC236}">
              <a16:creationId xmlns:a16="http://schemas.microsoft.com/office/drawing/2014/main" id="{3606DC3C-F5D3-460E-AFFD-12CC7E59038B}"/>
            </a:ext>
          </a:extLst>
        </xdr:cNvPr>
        <xdr:cNvSpPr txBox="1"/>
      </xdr:nvSpPr>
      <xdr:spPr>
        <a:xfrm>
          <a:off x="22199600" y="6838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321" name="フローチャート: 判断 320">
          <a:extLst>
            <a:ext uri="{FF2B5EF4-FFF2-40B4-BE49-F238E27FC236}">
              <a16:creationId xmlns:a16="http://schemas.microsoft.com/office/drawing/2014/main" id="{57272EA0-D9B0-41E5-8CFB-22E3A3C19F33}"/>
            </a:ext>
          </a:extLst>
        </xdr:cNvPr>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160968</xdr:rowOff>
    </xdr:from>
    <xdr:to>
      <xdr:col>112</xdr:col>
      <xdr:colOff>38100</xdr:colOff>
      <xdr:row>41</xdr:row>
      <xdr:rowOff>91118</xdr:rowOff>
    </xdr:to>
    <xdr:sp macro="" textlink="">
      <xdr:nvSpPr>
        <xdr:cNvPr id="322" name="フローチャート: 判断 321">
          <a:extLst>
            <a:ext uri="{FF2B5EF4-FFF2-40B4-BE49-F238E27FC236}">
              <a16:creationId xmlns:a16="http://schemas.microsoft.com/office/drawing/2014/main" id="{46E57F47-B43B-4095-A17B-8000DAA73A9B}"/>
            </a:ext>
          </a:extLst>
        </xdr:cNvPr>
        <xdr:cNvSpPr/>
      </xdr:nvSpPr>
      <xdr:spPr>
        <a:xfrm>
          <a:off x="21272500" y="701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167125</xdr:rowOff>
    </xdr:from>
    <xdr:to>
      <xdr:col>107</xdr:col>
      <xdr:colOff>101600</xdr:colOff>
      <xdr:row>41</xdr:row>
      <xdr:rowOff>97275</xdr:rowOff>
    </xdr:to>
    <xdr:sp macro="" textlink="">
      <xdr:nvSpPr>
        <xdr:cNvPr id="323" name="フローチャート: 判断 322">
          <a:extLst>
            <a:ext uri="{FF2B5EF4-FFF2-40B4-BE49-F238E27FC236}">
              <a16:creationId xmlns:a16="http://schemas.microsoft.com/office/drawing/2014/main" id="{09B31DCF-7FD9-4B56-A2E5-008E0D85B8D7}"/>
            </a:ext>
          </a:extLst>
        </xdr:cNvPr>
        <xdr:cNvSpPr/>
      </xdr:nvSpPr>
      <xdr:spPr>
        <a:xfrm>
          <a:off x="20383500" y="702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169745</xdr:rowOff>
    </xdr:from>
    <xdr:to>
      <xdr:col>102</xdr:col>
      <xdr:colOff>165100</xdr:colOff>
      <xdr:row>41</xdr:row>
      <xdr:rowOff>99895</xdr:rowOff>
    </xdr:to>
    <xdr:sp macro="" textlink="">
      <xdr:nvSpPr>
        <xdr:cNvPr id="324" name="フローチャート: 判断 323">
          <a:extLst>
            <a:ext uri="{FF2B5EF4-FFF2-40B4-BE49-F238E27FC236}">
              <a16:creationId xmlns:a16="http://schemas.microsoft.com/office/drawing/2014/main" id="{8D6395C0-29F9-4A61-B188-36FFD6CB74DC}"/>
            </a:ext>
          </a:extLst>
        </xdr:cNvPr>
        <xdr:cNvSpPr/>
      </xdr:nvSpPr>
      <xdr:spPr>
        <a:xfrm>
          <a:off x="19494500" y="702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27407</xdr:rowOff>
    </xdr:from>
    <xdr:to>
      <xdr:col>98</xdr:col>
      <xdr:colOff>38100</xdr:colOff>
      <xdr:row>41</xdr:row>
      <xdr:rowOff>129007</xdr:rowOff>
    </xdr:to>
    <xdr:sp macro="" textlink="">
      <xdr:nvSpPr>
        <xdr:cNvPr id="325" name="フローチャート: 判断 324">
          <a:extLst>
            <a:ext uri="{FF2B5EF4-FFF2-40B4-BE49-F238E27FC236}">
              <a16:creationId xmlns:a16="http://schemas.microsoft.com/office/drawing/2014/main" id="{883BC1D8-D828-481D-B91A-518BF301D48F}"/>
            </a:ext>
          </a:extLst>
        </xdr:cNvPr>
        <xdr:cNvSpPr/>
      </xdr:nvSpPr>
      <xdr:spPr>
        <a:xfrm>
          <a:off x="18605500" y="705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68EA63A6-654D-46E8-B1C8-901539F4388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7DD54B8C-A739-4C2A-A185-14C6316BDCD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135A7344-3727-42A0-AAFA-AF336676A5C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8C03FB65-8A07-4A7E-90CF-5368C80ED45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6C6CF7A3-0594-42BF-8320-AE99964004A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20509</xdr:rowOff>
    </xdr:from>
    <xdr:to>
      <xdr:col>116</xdr:col>
      <xdr:colOff>114300</xdr:colOff>
      <xdr:row>41</xdr:row>
      <xdr:rowOff>122109</xdr:rowOff>
    </xdr:to>
    <xdr:sp macro="" textlink="">
      <xdr:nvSpPr>
        <xdr:cNvPr id="331" name="楕円 330">
          <a:extLst>
            <a:ext uri="{FF2B5EF4-FFF2-40B4-BE49-F238E27FC236}">
              <a16:creationId xmlns:a16="http://schemas.microsoft.com/office/drawing/2014/main" id="{6F9197A2-7DDB-4396-8D75-8DEF7EAF60E6}"/>
            </a:ext>
          </a:extLst>
        </xdr:cNvPr>
        <xdr:cNvSpPr/>
      </xdr:nvSpPr>
      <xdr:spPr>
        <a:xfrm>
          <a:off x="22110700" y="704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107068</xdr:rowOff>
    </xdr:from>
    <xdr:ext cx="599010" cy="259045"/>
    <xdr:sp macro="" textlink="">
      <xdr:nvSpPr>
        <xdr:cNvPr id="332" name="【一般廃棄物処理施設】&#10;一人当たり有形固定資産（償却資産）額該当値テキスト">
          <a:extLst>
            <a:ext uri="{FF2B5EF4-FFF2-40B4-BE49-F238E27FC236}">
              <a16:creationId xmlns:a16="http://schemas.microsoft.com/office/drawing/2014/main" id="{18CAADD0-6E6B-4EEE-B2BB-C4B446348907}"/>
            </a:ext>
          </a:extLst>
        </xdr:cNvPr>
        <xdr:cNvSpPr txBox="1"/>
      </xdr:nvSpPr>
      <xdr:spPr>
        <a:xfrm>
          <a:off x="22199600" y="696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107645</xdr:rowOff>
    </xdr:from>
    <xdr:ext cx="599010" cy="259045"/>
    <xdr:sp macro="" textlink="">
      <xdr:nvSpPr>
        <xdr:cNvPr id="333" name="n_1aveValue【一般廃棄物処理施設】&#10;一人当たり有形固定資産（償却資産）額">
          <a:extLst>
            <a:ext uri="{FF2B5EF4-FFF2-40B4-BE49-F238E27FC236}">
              <a16:creationId xmlns:a16="http://schemas.microsoft.com/office/drawing/2014/main" id="{9D85D297-C13B-4416-9E2B-E26222798A0D}"/>
            </a:ext>
          </a:extLst>
        </xdr:cNvPr>
        <xdr:cNvSpPr txBox="1"/>
      </xdr:nvSpPr>
      <xdr:spPr>
        <a:xfrm>
          <a:off x="21011095" y="679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113802</xdr:rowOff>
    </xdr:from>
    <xdr:ext cx="599010" cy="259045"/>
    <xdr:sp macro="" textlink="">
      <xdr:nvSpPr>
        <xdr:cNvPr id="334" name="n_2aveValue【一般廃棄物処理施設】&#10;一人当たり有形固定資産（償却資産）額">
          <a:extLst>
            <a:ext uri="{FF2B5EF4-FFF2-40B4-BE49-F238E27FC236}">
              <a16:creationId xmlns:a16="http://schemas.microsoft.com/office/drawing/2014/main" id="{A1D59105-F4F5-4B3C-8D03-F42E494FBF0C}"/>
            </a:ext>
          </a:extLst>
        </xdr:cNvPr>
        <xdr:cNvSpPr txBox="1"/>
      </xdr:nvSpPr>
      <xdr:spPr>
        <a:xfrm>
          <a:off x="20134795" y="680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116422</xdr:rowOff>
    </xdr:from>
    <xdr:ext cx="599010" cy="259045"/>
    <xdr:sp macro="" textlink="">
      <xdr:nvSpPr>
        <xdr:cNvPr id="335" name="n_3aveValue【一般廃棄物処理施設】&#10;一人当たり有形固定資産（償却資産）額">
          <a:extLst>
            <a:ext uri="{FF2B5EF4-FFF2-40B4-BE49-F238E27FC236}">
              <a16:creationId xmlns:a16="http://schemas.microsoft.com/office/drawing/2014/main" id="{8DF66DB3-00BC-41DA-BD27-87839048A36B}"/>
            </a:ext>
          </a:extLst>
        </xdr:cNvPr>
        <xdr:cNvSpPr txBox="1"/>
      </xdr:nvSpPr>
      <xdr:spPr>
        <a:xfrm>
          <a:off x="19245795" y="680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145534</xdr:rowOff>
    </xdr:from>
    <xdr:ext cx="599010" cy="259045"/>
    <xdr:sp macro="" textlink="">
      <xdr:nvSpPr>
        <xdr:cNvPr id="336" name="n_4aveValue【一般廃棄物処理施設】&#10;一人当たり有形固定資産（償却資産）額">
          <a:extLst>
            <a:ext uri="{FF2B5EF4-FFF2-40B4-BE49-F238E27FC236}">
              <a16:creationId xmlns:a16="http://schemas.microsoft.com/office/drawing/2014/main" id="{04F1BCDB-D27B-40D2-8CEA-527FE2C94AB2}"/>
            </a:ext>
          </a:extLst>
        </xdr:cNvPr>
        <xdr:cNvSpPr txBox="1"/>
      </xdr:nvSpPr>
      <xdr:spPr>
        <a:xfrm>
          <a:off x="18356795" y="683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7" name="正方形/長方形 336">
          <a:extLst>
            <a:ext uri="{FF2B5EF4-FFF2-40B4-BE49-F238E27FC236}">
              <a16:creationId xmlns:a16="http://schemas.microsoft.com/office/drawing/2014/main" id="{7D5570B0-0ED0-4704-ADEA-DB74CAB3F71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8" name="正方形/長方形 337">
          <a:extLst>
            <a:ext uri="{FF2B5EF4-FFF2-40B4-BE49-F238E27FC236}">
              <a16:creationId xmlns:a16="http://schemas.microsoft.com/office/drawing/2014/main" id="{493B9F75-6522-456B-A76C-85DF4FC0BE4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9" name="正方形/長方形 338">
          <a:extLst>
            <a:ext uri="{FF2B5EF4-FFF2-40B4-BE49-F238E27FC236}">
              <a16:creationId xmlns:a16="http://schemas.microsoft.com/office/drawing/2014/main" id="{38F88249-2D79-49AE-9DB3-FB2F7D86732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0" name="正方形/長方形 339">
          <a:extLst>
            <a:ext uri="{FF2B5EF4-FFF2-40B4-BE49-F238E27FC236}">
              <a16:creationId xmlns:a16="http://schemas.microsoft.com/office/drawing/2014/main" id="{BA0166E9-4F89-4703-B7DB-0DAAC0AB764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1" name="正方形/長方形 340">
          <a:extLst>
            <a:ext uri="{FF2B5EF4-FFF2-40B4-BE49-F238E27FC236}">
              <a16:creationId xmlns:a16="http://schemas.microsoft.com/office/drawing/2014/main" id="{282FC701-96DE-40C8-85B8-D01CB0B1C89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2" name="正方形/長方形 341">
          <a:extLst>
            <a:ext uri="{FF2B5EF4-FFF2-40B4-BE49-F238E27FC236}">
              <a16:creationId xmlns:a16="http://schemas.microsoft.com/office/drawing/2014/main" id="{13CB2F8B-CAB9-49B0-84BC-A30E1B5715E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3" name="正方形/長方形 342">
          <a:extLst>
            <a:ext uri="{FF2B5EF4-FFF2-40B4-BE49-F238E27FC236}">
              <a16:creationId xmlns:a16="http://schemas.microsoft.com/office/drawing/2014/main" id="{720C35A5-27E8-464C-BFC3-FA66F72603A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4" name="正方形/長方形 343">
          <a:extLst>
            <a:ext uri="{FF2B5EF4-FFF2-40B4-BE49-F238E27FC236}">
              <a16:creationId xmlns:a16="http://schemas.microsoft.com/office/drawing/2014/main" id="{52DF99D5-090E-44CD-AA36-221457E6D849}"/>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45" name="正方形/長方形 344">
          <a:extLst>
            <a:ext uri="{FF2B5EF4-FFF2-40B4-BE49-F238E27FC236}">
              <a16:creationId xmlns:a16="http://schemas.microsoft.com/office/drawing/2014/main" id="{938CEEEB-F472-45CE-8FC0-CE58D01C0D7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6" name="正方形/長方形 345">
          <a:extLst>
            <a:ext uri="{FF2B5EF4-FFF2-40B4-BE49-F238E27FC236}">
              <a16:creationId xmlns:a16="http://schemas.microsoft.com/office/drawing/2014/main" id="{4645C954-1C73-4392-AED6-4D444EC3BCD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7" name="正方形/長方形 346">
          <a:extLst>
            <a:ext uri="{FF2B5EF4-FFF2-40B4-BE49-F238E27FC236}">
              <a16:creationId xmlns:a16="http://schemas.microsoft.com/office/drawing/2014/main" id="{01095922-71B0-4584-808A-609F02E1361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8" name="正方形/長方形 347">
          <a:extLst>
            <a:ext uri="{FF2B5EF4-FFF2-40B4-BE49-F238E27FC236}">
              <a16:creationId xmlns:a16="http://schemas.microsoft.com/office/drawing/2014/main" id="{5C80E593-0DBA-4DF3-ACDD-8DED77D32A8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9" name="正方形/長方形 348">
          <a:extLst>
            <a:ext uri="{FF2B5EF4-FFF2-40B4-BE49-F238E27FC236}">
              <a16:creationId xmlns:a16="http://schemas.microsoft.com/office/drawing/2014/main" id="{ECF4791F-588F-4245-8902-934D1B7C0CD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0" name="正方形/長方形 349">
          <a:extLst>
            <a:ext uri="{FF2B5EF4-FFF2-40B4-BE49-F238E27FC236}">
              <a16:creationId xmlns:a16="http://schemas.microsoft.com/office/drawing/2014/main" id="{23EB9E49-5A9D-4D2C-A339-292540A669C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1" name="正方形/長方形 350">
          <a:extLst>
            <a:ext uri="{FF2B5EF4-FFF2-40B4-BE49-F238E27FC236}">
              <a16:creationId xmlns:a16="http://schemas.microsoft.com/office/drawing/2014/main" id="{36D8CCD5-79D4-4487-B5D2-AC56011C15E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2" name="正方形/長方形 351">
          <a:extLst>
            <a:ext uri="{FF2B5EF4-FFF2-40B4-BE49-F238E27FC236}">
              <a16:creationId xmlns:a16="http://schemas.microsoft.com/office/drawing/2014/main" id="{BD9C3BA7-758F-4B83-A840-84C301C8F44F}"/>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53" name="正方形/長方形 352">
          <a:extLst>
            <a:ext uri="{FF2B5EF4-FFF2-40B4-BE49-F238E27FC236}">
              <a16:creationId xmlns:a16="http://schemas.microsoft.com/office/drawing/2014/main" id="{238769C6-75F6-4415-8DEB-30C7C568EFE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54" name="正方形/長方形 353">
          <a:extLst>
            <a:ext uri="{FF2B5EF4-FFF2-40B4-BE49-F238E27FC236}">
              <a16:creationId xmlns:a16="http://schemas.microsoft.com/office/drawing/2014/main" id="{B75E7209-9E83-4D6E-9955-B644B4D7EC0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5" name="正方形/長方形 354">
          <a:extLst>
            <a:ext uri="{FF2B5EF4-FFF2-40B4-BE49-F238E27FC236}">
              <a16:creationId xmlns:a16="http://schemas.microsoft.com/office/drawing/2014/main" id="{03F45D3B-D3C1-4094-9C43-CC31E77F6EF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6" name="正方形/長方形 355">
          <a:extLst>
            <a:ext uri="{FF2B5EF4-FFF2-40B4-BE49-F238E27FC236}">
              <a16:creationId xmlns:a16="http://schemas.microsoft.com/office/drawing/2014/main" id="{D49EC9EC-28D8-4960-9894-32B7C591EC8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7" name="正方形/長方形 356">
          <a:extLst>
            <a:ext uri="{FF2B5EF4-FFF2-40B4-BE49-F238E27FC236}">
              <a16:creationId xmlns:a16="http://schemas.microsoft.com/office/drawing/2014/main" id="{4E6686F8-85DF-4EED-800B-9BE6A1FEA04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8" name="正方形/長方形 357">
          <a:extLst>
            <a:ext uri="{FF2B5EF4-FFF2-40B4-BE49-F238E27FC236}">
              <a16:creationId xmlns:a16="http://schemas.microsoft.com/office/drawing/2014/main" id="{2E67BD62-8D87-4121-88F8-C280DCD7D79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9" name="正方形/長方形 358">
          <a:extLst>
            <a:ext uri="{FF2B5EF4-FFF2-40B4-BE49-F238E27FC236}">
              <a16:creationId xmlns:a16="http://schemas.microsoft.com/office/drawing/2014/main" id="{38DFFA33-559A-4658-B669-30B5B585168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0" name="正方形/長方形 359">
          <a:extLst>
            <a:ext uri="{FF2B5EF4-FFF2-40B4-BE49-F238E27FC236}">
              <a16:creationId xmlns:a16="http://schemas.microsoft.com/office/drawing/2014/main" id="{D7B9E32E-3A38-499C-BEB4-D058D0DAC58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61" name="テキスト ボックス 360">
          <a:extLst>
            <a:ext uri="{FF2B5EF4-FFF2-40B4-BE49-F238E27FC236}">
              <a16:creationId xmlns:a16="http://schemas.microsoft.com/office/drawing/2014/main" id="{88A34836-BD22-45B5-A39C-46099483095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62" name="直線コネクタ 361">
          <a:extLst>
            <a:ext uri="{FF2B5EF4-FFF2-40B4-BE49-F238E27FC236}">
              <a16:creationId xmlns:a16="http://schemas.microsoft.com/office/drawing/2014/main" id="{4565E305-0505-4969-94D6-916F14B27E3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63" name="テキスト ボックス 362">
          <a:extLst>
            <a:ext uri="{FF2B5EF4-FFF2-40B4-BE49-F238E27FC236}">
              <a16:creationId xmlns:a16="http://schemas.microsoft.com/office/drawing/2014/main" id="{7C34148D-7443-4CBF-BCC3-DD753BEE51A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64" name="直線コネクタ 363">
          <a:extLst>
            <a:ext uri="{FF2B5EF4-FFF2-40B4-BE49-F238E27FC236}">
              <a16:creationId xmlns:a16="http://schemas.microsoft.com/office/drawing/2014/main" id="{18FF7513-7414-4B9A-B5AA-83900DE7282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65" name="テキスト ボックス 364">
          <a:extLst>
            <a:ext uri="{FF2B5EF4-FFF2-40B4-BE49-F238E27FC236}">
              <a16:creationId xmlns:a16="http://schemas.microsoft.com/office/drawing/2014/main" id="{5BE3CE53-6F7E-4EB9-B958-4EF30B625721}"/>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66" name="直線コネクタ 365">
          <a:extLst>
            <a:ext uri="{FF2B5EF4-FFF2-40B4-BE49-F238E27FC236}">
              <a16:creationId xmlns:a16="http://schemas.microsoft.com/office/drawing/2014/main" id="{7EA132AE-697E-44FC-A72A-5509E975238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67" name="テキスト ボックス 366">
          <a:extLst>
            <a:ext uri="{FF2B5EF4-FFF2-40B4-BE49-F238E27FC236}">
              <a16:creationId xmlns:a16="http://schemas.microsoft.com/office/drawing/2014/main" id="{BFE4ED65-FA33-418A-B1FE-C7E521A86EF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68" name="直線コネクタ 367">
          <a:extLst>
            <a:ext uri="{FF2B5EF4-FFF2-40B4-BE49-F238E27FC236}">
              <a16:creationId xmlns:a16="http://schemas.microsoft.com/office/drawing/2014/main" id="{0B8B4333-07DA-43A5-876C-CD51AC33FF2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69" name="テキスト ボックス 368">
          <a:extLst>
            <a:ext uri="{FF2B5EF4-FFF2-40B4-BE49-F238E27FC236}">
              <a16:creationId xmlns:a16="http://schemas.microsoft.com/office/drawing/2014/main" id="{CD47B603-CCB6-4DA4-90BC-77AD72C74EA8}"/>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70" name="直線コネクタ 369">
          <a:extLst>
            <a:ext uri="{FF2B5EF4-FFF2-40B4-BE49-F238E27FC236}">
              <a16:creationId xmlns:a16="http://schemas.microsoft.com/office/drawing/2014/main" id="{10A4AE5A-43D4-42C7-90F6-28729145BE6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71" name="テキスト ボックス 370">
          <a:extLst>
            <a:ext uri="{FF2B5EF4-FFF2-40B4-BE49-F238E27FC236}">
              <a16:creationId xmlns:a16="http://schemas.microsoft.com/office/drawing/2014/main" id="{14ADAC86-CA9D-4EDB-8C8B-00746659A5F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72" name="直線コネクタ 371">
          <a:extLst>
            <a:ext uri="{FF2B5EF4-FFF2-40B4-BE49-F238E27FC236}">
              <a16:creationId xmlns:a16="http://schemas.microsoft.com/office/drawing/2014/main" id="{6CB207C3-BB34-4C1A-A2E6-DD268F96A109}"/>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373" name="テキスト ボックス 372">
          <a:extLst>
            <a:ext uri="{FF2B5EF4-FFF2-40B4-BE49-F238E27FC236}">
              <a16:creationId xmlns:a16="http://schemas.microsoft.com/office/drawing/2014/main" id="{8F11DC07-615B-41B3-9667-1AE5FE6BA901}"/>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74" name="直線コネクタ 373">
          <a:extLst>
            <a:ext uri="{FF2B5EF4-FFF2-40B4-BE49-F238E27FC236}">
              <a16:creationId xmlns:a16="http://schemas.microsoft.com/office/drawing/2014/main" id="{8E224E32-593D-4724-8330-43E0BE5433B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5" name="【消防施設】&#10;有形固定資産減価償却率グラフ枠">
          <a:extLst>
            <a:ext uri="{FF2B5EF4-FFF2-40B4-BE49-F238E27FC236}">
              <a16:creationId xmlns:a16="http://schemas.microsoft.com/office/drawing/2014/main" id="{E49901F8-8ADE-4A24-89A3-96DD9F419BB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376" name="直線コネクタ 375">
          <a:extLst>
            <a:ext uri="{FF2B5EF4-FFF2-40B4-BE49-F238E27FC236}">
              <a16:creationId xmlns:a16="http://schemas.microsoft.com/office/drawing/2014/main" id="{FE6E4499-6493-4E82-9FF0-09D64D27A14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377" name="【消防施設】&#10;有形固定資産減価償却率最小値テキスト">
          <a:extLst>
            <a:ext uri="{FF2B5EF4-FFF2-40B4-BE49-F238E27FC236}">
              <a16:creationId xmlns:a16="http://schemas.microsoft.com/office/drawing/2014/main" id="{3F8C13F1-7A01-44CD-8050-8C988C48118D}"/>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378" name="直線コネクタ 377">
          <a:extLst>
            <a:ext uri="{FF2B5EF4-FFF2-40B4-BE49-F238E27FC236}">
              <a16:creationId xmlns:a16="http://schemas.microsoft.com/office/drawing/2014/main" id="{42A2F554-5C13-4776-A42D-9D8F6C7B9F9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379" name="【消防施設】&#10;有形固定資産減価償却率最大値テキスト">
          <a:extLst>
            <a:ext uri="{FF2B5EF4-FFF2-40B4-BE49-F238E27FC236}">
              <a16:creationId xmlns:a16="http://schemas.microsoft.com/office/drawing/2014/main" id="{E3159D44-2B05-4679-9E64-7319753C3D3D}"/>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380" name="直線コネクタ 379">
          <a:extLst>
            <a:ext uri="{FF2B5EF4-FFF2-40B4-BE49-F238E27FC236}">
              <a16:creationId xmlns:a16="http://schemas.microsoft.com/office/drawing/2014/main" id="{4FFEB048-7101-4148-85D3-5DAC05CE8A6A}"/>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116857</xdr:rowOff>
    </xdr:from>
    <xdr:ext cx="405111" cy="259045"/>
    <xdr:sp macro="" textlink="">
      <xdr:nvSpPr>
        <xdr:cNvPr id="381" name="【消防施設】&#10;有形固定資産減価償却率平均値テキスト">
          <a:extLst>
            <a:ext uri="{FF2B5EF4-FFF2-40B4-BE49-F238E27FC236}">
              <a16:creationId xmlns:a16="http://schemas.microsoft.com/office/drawing/2014/main" id="{F1AC82A5-AB67-4791-A5DD-AD7E4264137B}"/>
            </a:ext>
          </a:extLst>
        </xdr:cNvPr>
        <xdr:cNvSpPr txBox="1"/>
      </xdr:nvSpPr>
      <xdr:spPr>
        <a:xfrm>
          <a:off x="16357600" y="1383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382" name="フローチャート: 判断 381">
          <a:extLst>
            <a:ext uri="{FF2B5EF4-FFF2-40B4-BE49-F238E27FC236}">
              <a16:creationId xmlns:a16="http://schemas.microsoft.com/office/drawing/2014/main" id="{16F7E1A8-1786-40F0-B475-9E9625A3CE92}"/>
            </a:ext>
          </a:extLst>
        </xdr:cNvPr>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383" name="フローチャート: 判断 382">
          <a:extLst>
            <a:ext uri="{FF2B5EF4-FFF2-40B4-BE49-F238E27FC236}">
              <a16:creationId xmlns:a16="http://schemas.microsoft.com/office/drawing/2014/main" id="{92E58E13-E285-4310-8390-EBC63C3DFA32}"/>
            </a:ext>
          </a:extLst>
        </xdr:cNvPr>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0</xdr:rowOff>
    </xdr:from>
    <xdr:to>
      <xdr:col>76</xdr:col>
      <xdr:colOff>165100</xdr:colOff>
      <xdr:row>82</xdr:row>
      <xdr:rowOff>101600</xdr:rowOff>
    </xdr:to>
    <xdr:sp macro="" textlink="">
      <xdr:nvSpPr>
        <xdr:cNvPr id="384" name="フローチャート: 判断 383">
          <a:extLst>
            <a:ext uri="{FF2B5EF4-FFF2-40B4-BE49-F238E27FC236}">
              <a16:creationId xmlns:a16="http://schemas.microsoft.com/office/drawing/2014/main" id="{221D4CD4-215A-4FDD-B6A3-486CA4DA9A29}"/>
            </a:ext>
          </a:extLst>
        </xdr:cNvPr>
        <xdr:cNvSpPr/>
      </xdr:nvSpPr>
      <xdr:spPr>
        <a:xfrm>
          <a:off x="14541500" y="140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138430</xdr:rowOff>
    </xdr:from>
    <xdr:to>
      <xdr:col>72</xdr:col>
      <xdr:colOff>38100</xdr:colOff>
      <xdr:row>82</xdr:row>
      <xdr:rowOff>68580</xdr:rowOff>
    </xdr:to>
    <xdr:sp macro="" textlink="">
      <xdr:nvSpPr>
        <xdr:cNvPr id="385" name="フローチャート: 判断 384">
          <a:extLst>
            <a:ext uri="{FF2B5EF4-FFF2-40B4-BE49-F238E27FC236}">
              <a16:creationId xmlns:a16="http://schemas.microsoft.com/office/drawing/2014/main" id="{E6B8B167-0532-45D3-8CCD-12884FF50BFE}"/>
            </a:ext>
          </a:extLst>
        </xdr:cNvPr>
        <xdr:cNvSpPr/>
      </xdr:nvSpPr>
      <xdr:spPr>
        <a:xfrm>
          <a:off x="13652500" y="1402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142239</xdr:rowOff>
    </xdr:from>
    <xdr:to>
      <xdr:col>67</xdr:col>
      <xdr:colOff>101600</xdr:colOff>
      <xdr:row>82</xdr:row>
      <xdr:rowOff>72389</xdr:rowOff>
    </xdr:to>
    <xdr:sp macro="" textlink="">
      <xdr:nvSpPr>
        <xdr:cNvPr id="386" name="フローチャート: 判断 385">
          <a:extLst>
            <a:ext uri="{FF2B5EF4-FFF2-40B4-BE49-F238E27FC236}">
              <a16:creationId xmlns:a16="http://schemas.microsoft.com/office/drawing/2014/main" id="{304A33F8-DADF-4CA1-ACC2-C0AC5099E04A}"/>
            </a:ext>
          </a:extLst>
        </xdr:cNvPr>
        <xdr:cNvSpPr/>
      </xdr:nvSpPr>
      <xdr:spPr>
        <a:xfrm>
          <a:off x="12763500" y="1402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87" name="テキスト ボックス 386">
          <a:extLst>
            <a:ext uri="{FF2B5EF4-FFF2-40B4-BE49-F238E27FC236}">
              <a16:creationId xmlns:a16="http://schemas.microsoft.com/office/drawing/2014/main" id="{A5F376E1-EC71-4F38-BA63-8A952FC1B23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8" name="テキスト ボックス 387">
          <a:extLst>
            <a:ext uri="{FF2B5EF4-FFF2-40B4-BE49-F238E27FC236}">
              <a16:creationId xmlns:a16="http://schemas.microsoft.com/office/drawing/2014/main" id="{48058410-ED43-4126-BDEB-0B865CF077F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9" name="テキスト ボックス 388">
          <a:extLst>
            <a:ext uri="{FF2B5EF4-FFF2-40B4-BE49-F238E27FC236}">
              <a16:creationId xmlns:a16="http://schemas.microsoft.com/office/drawing/2014/main" id="{B5915872-4B35-4BAD-9761-D8D568A7CFC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90" name="テキスト ボックス 389">
          <a:extLst>
            <a:ext uri="{FF2B5EF4-FFF2-40B4-BE49-F238E27FC236}">
              <a16:creationId xmlns:a16="http://schemas.microsoft.com/office/drawing/2014/main" id="{AEBF91A1-2CC7-41AA-AB7E-B3016B5CB88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91" name="テキスト ボックス 390">
          <a:extLst>
            <a:ext uri="{FF2B5EF4-FFF2-40B4-BE49-F238E27FC236}">
              <a16:creationId xmlns:a16="http://schemas.microsoft.com/office/drawing/2014/main" id="{0CF76C74-244E-4B49-B81D-B0389A08600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69850</xdr:rowOff>
    </xdr:from>
    <xdr:to>
      <xdr:col>85</xdr:col>
      <xdr:colOff>177800</xdr:colOff>
      <xdr:row>83</xdr:row>
      <xdr:rowOff>0</xdr:rowOff>
    </xdr:to>
    <xdr:sp macro="" textlink="">
      <xdr:nvSpPr>
        <xdr:cNvPr id="392" name="楕円 391">
          <a:extLst>
            <a:ext uri="{FF2B5EF4-FFF2-40B4-BE49-F238E27FC236}">
              <a16:creationId xmlns:a16="http://schemas.microsoft.com/office/drawing/2014/main" id="{506B5B0D-DB89-495A-AC96-5A43CAF092C9}"/>
            </a:ext>
          </a:extLst>
        </xdr:cNvPr>
        <xdr:cNvSpPr/>
      </xdr:nvSpPr>
      <xdr:spPr>
        <a:xfrm>
          <a:off x="16268700" y="1412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48277</xdr:rowOff>
    </xdr:from>
    <xdr:ext cx="405111" cy="259045"/>
    <xdr:sp macro="" textlink="">
      <xdr:nvSpPr>
        <xdr:cNvPr id="393" name="【消防施設】&#10;有形固定資産減価償却率該当値テキスト">
          <a:extLst>
            <a:ext uri="{FF2B5EF4-FFF2-40B4-BE49-F238E27FC236}">
              <a16:creationId xmlns:a16="http://schemas.microsoft.com/office/drawing/2014/main" id="{28FE6636-FF0E-4EFC-AF88-DC518D24E9F2}"/>
            </a:ext>
          </a:extLst>
        </xdr:cNvPr>
        <xdr:cNvSpPr txBox="1"/>
      </xdr:nvSpPr>
      <xdr:spPr>
        <a:xfrm>
          <a:off x="16357600" y="1410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109238</xdr:rowOff>
    </xdr:from>
    <xdr:ext cx="405111" cy="259045"/>
    <xdr:sp macro="" textlink="">
      <xdr:nvSpPr>
        <xdr:cNvPr id="394" name="n_1aveValue【消防施設】&#10;有形固定資産減価償却率">
          <a:extLst>
            <a:ext uri="{FF2B5EF4-FFF2-40B4-BE49-F238E27FC236}">
              <a16:creationId xmlns:a16="http://schemas.microsoft.com/office/drawing/2014/main" id="{D57ED710-B044-4B79-8AD7-D1A17CFC9D79}"/>
            </a:ext>
          </a:extLst>
        </xdr:cNvPr>
        <xdr:cNvSpPr txBox="1"/>
      </xdr:nvSpPr>
      <xdr:spPr>
        <a:xfrm>
          <a:off x="152660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118127</xdr:rowOff>
    </xdr:from>
    <xdr:ext cx="405111" cy="259045"/>
    <xdr:sp macro="" textlink="">
      <xdr:nvSpPr>
        <xdr:cNvPr id="395" name="n_2aveValue【消防施設】&#10;有形固定資産減価償却率">
          <a:extLst>
            <a:ext uri="{FF2B5EF4-FFF2-40B4-BE49-F238E27FC236}">
              <a16:creationId xmlns:a16="http://schemas.microsoft.com/office/drawing/2014/main" id="{A1953C2D-936A-4468-8FD4-24E276EA4885}"/>
            </a:ext>
          </a:extLst>
        </xdr:cNvPr>
        <xdr:cNvSpPr txBox="1"/>
      </xdr:nvSpPr>
      <xdr:spPr>
        <a:xfrm>
          <a:off x="14389744" y="1383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85107</xdr:rowOff>
    </xdr:from>
    <xdr:ext cx="405111" cy="259045"/>
    <xdr:sp macro="" textlink="">
      <xdr:nvSpPr>
        <xdr:cNvPr id="396" name="n_3aveValue【消防施設】&#10;有形固定資産減価償却率">
          <a:extLst>
            <a:ext uri="{FF2B5EF4-FFF2-40B4-BE49-F238E27FC236}">
              <a16:creationId xmlns:a16="http://schemas.microsoft.com/office/drawing/2014/main" id="{1AC57A72-4829-4473-A034-0398A9C36724}"/>
            </a:ext>
          </a:extLst>
        </xdr:cNvPr>
        <xdr:cNvSpPr txBox="1"/>
      </xdr:nvSpPr>
      <xdr:spPr>
        <a:xfrm>
          <a:off x="13500744" y="1380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88916</xdr:rowOff>
    </xdr:from>
    <xdr:ext cx="405111" cy="259045"/>
    <xdr:sp macro="" textlink="">
      <xdr:nvSpPr>
        <xdr:cNvPr id="397" name="n_4aveValue【消防施設】&#10;有形固定資産減価償却率">
          <a:extLst>
            <a:ext uri="{FF2B5EF4-FFF2-40B4-BE49-F238E27FC236}">
              <a16:creationId xmlns:a16="http://schemas.microsoft.com/office/drawing/2014/main" id="{82A74B4C-8FA5-4D0C-A630-D6CB36C36E3E}"/>
            </a:ext>
          </a:extLst>
        </xdr:cNvPr>
        <xdr:cNvSpPr txBox="1"/>
      </xdr:nvSpPr>
      <xdr:spPr>
        <a:xfrm>
          <a:off x="12611744" y="1380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8" name="正方形/長方形 397">
          <a:extLst>
            <a:ext uri="{FF2B5EF4-FFF2-40B4-BE49-F238E27FC236}">
              <a16:creationId xmlns:a16="http://schemas.microsoft.com/office/drawing/2014/main" id="{E7B7C24A-7B12-4526-A6FF-51E5F4CE0A8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9" name="正方形/長方形 398">
          <a:extLst>
            <a:ext uri="{FF2B5EF4-FFF2-40B4-BE49-F238E27FC236}">
              <a16:creationId xmlns:a16="http://schemas.microsoft.com/office/drawing/2014/main" id="{30570026-E415-4036-9AAA-59F9CCCDE38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0" name="正方形/長方形 399">
          <a:extLst>
            <a:ext uri="{FF2B5EF4-FFF2-40B4-BE49-F238E27FC236}">
              <a16:creationId xmlns:a16="http://schemas.microsoft.com/office/drawing/2014/main" id="{F1810536-6A71-4CA6-8189-9879C070292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1" name="正方形/長方形 400">
          <a:extLst>
            <a:ext uri="{FF2B5EF4-FFF2-40B4-BE49-F238E27FC236}">
              <a16:creationId xmlns:a16="http://schemas.microsoft.com/office/drawing/2014/main" id="{A0CD2850-E391-4EF1-A853-BCCF3C2D388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2" name="正方形/長方形 401">
          <a:extLst>
            <a:ext uri="{FF2B5EF4-FFF2-40B4-BE49-F238E27FC236}">
              <a16:creationId xmlns:a16="http://schemas.microsoft.com/office/drawing/2014/main" id="{D3B96704-7F07-4FAC-BD31-DF4E98F2962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3" name="正方形/長方形 402">
          <a:extLst>
            <a:ext uri="{FF2B5EF4-FFF2-40B4-BE49-F238E27FC236}">
              <a16:creationId xmlns:a16="http://schemas.microsoft.com/office/drawing/2014/main" id="{6C16C70D-05F9-43FC-B336-42C54597129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4" name="正方形/長方形 403">
          <a:extLst>
            <a:ext uri="{FF2B5EF4-FFF2-40B4-BE49-F238E27FC236}">
              <a16:creationId xmlns:a16="http://schemas.microsoft.com/office/drawing/2014/main" id="{CAA249E7-3B9C-40D7-B181-DD7F6D08736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5" name="正方形/長方形 404">
          <a:extLst>
            <a:ext uri="{FF2B5EF4-FFF2-40B4-BE49-F238E27FC236}">
              <a16:creationId xmlns:a16="http://schemas.microsoft.com/office/drawing/2014/main" id="{54626C04-750D-40DD-BCA4-3CCDD903583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06" name="テキスト ボックス 405">
          <a:extLst>
            <a:ext uri="{FF2B5EF4-FFF2-40B4-BE49-F238E27FC236}">
              <a16:creationId xmlns:a16="http://schemas.microsoft.com/office/drawing/2014/main" id="{877D2517-A9E4-4D42-B894-39EEEE23AB5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7" name="直線コネクタ 406">
          <a:extLst>
            <a:ext uri="{FF2B5EF4-FFF2-40B4-BE49-F238E27FC236}">
              <a16:creationId xmlns:a16="http://schemas.microsoft.com/office/drawing/2014/main" id="{8EEB3F0D-ED7A-4E04-A643-7F0BC37D3B5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08" name="直線コネクタ 407">
          <a:extLst>
            <a:ext uri="{FF2B5EF4-FFF2-40B4-BE49-F238E27FC236}">
              <a16:creationId xmlns:a16="http://schemas.microsoft.com/office/drawing/2014/main" id="{1881A899-CA39-402B-861D-C67BEE729A9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09" name="テキスト ボックス 408">
          <a:extLst>
            <a:ext uri="{FF2B5EF4-FFF2-40B4-BE49-F238E27FC236}">
              <a16:creationId xmlns:a16="http://schemas.microsoft.com/office/drawing/2014/main" id="{4A579704-C35D-4619-8A68-38BF6B56E7D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10" name="直線コネクタ 409">
          <a:extLst>
            <a:ext uri="{FF2B5EF4-FFF2-40B4-BE49-F238E27FC236}">
              <a16:creationId xmlns:a16="http://schemas.microsoft.com/office/drawing/2014/main" id="{FD320CE6-4BCF-45E4-9604-0CB0B06B94B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11" name="テキスト ボックス 410">
          <a:extLst>
            <a:ext uri="{FF2B5EF4-FFF2-40B4-BE49-F238E27FC236}">
              <a16:creationId xmlns:a16="http://schemas.microsoft.com/office/drawing/2014/main" id="{1BCD6FB0-F621-4BD1-B046-9962F0208A0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12" name="直線コネクタ 411">
          <a:extLst>
            <a:ext uri="{FF2B5EF4-FFF2-40B4-BE49-F238E27FC236}">
              <a16:creationId xmlns:a16="http://schemas.microsoft.com/office/drawing/2014/main" id="{4CABFFF3-088C-4FAD-8329-FCFB120E9AE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13" name="テキスト ボックス 412">
          <a:extLst>
            <a:ext uri="{FF2B5EF4-FFF2-40B4-BE49-F238E27FC236}">
              <a16:creationId xmlns:a16="http://schemas.microsoft.com/office/drawing/2014/main" id="{0EB12A38-8C67-4226-B756-11E1B6A147D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14" name="直線コネクタ 413">
          <a:extLst>
            <a:ext uri="{FF2B5EF4-FFF2-40B4-BE49-F238E27FC236}">
              <a16:creationId xmlns:a16="http://schemas.microsoft.com/office/drawing/2014/main" id="{E109530D-D082-44D8-A5C2-82FF7A04FB1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15" name="テキスト ボックス 414">
          <a:extLst>
            <a:ext uri="{FF2B5EF4-FFF2-40B4-BE49-F238E27FC236}">
              <a16:creationId xmlns:a16="http://schemas.microsoft.com/office/drawing/2014/main" id="{4F01268E-F0E1-4700-BACC-E62492B07BF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16" name="直線コネクタ 415">
          <a:extLst>
            <a:ext uri="{FF2B5EF4-FFF2-40B4-BE49-F238E27FC236}">
              <a16:creationId xmlns:a16="http://schemas.microsoft.com/office/drawing/2014/main" id="{9345A6BF-A797-4C57-99DC-EAA991669FB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17" name="テキスト ボックス 416">
          <a:extLst>
            <a:ext uri="{FF2B5EF4-FFF2-40B4-BE49-F238E27FC236}">
              <a16:creationId xmlns:a16="http://schemas.microsoft.com/office/drawing/2014/main" id="{7012D6D8-C715-4436-AC19-69304E2A3603}"/>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8" name="直線コネクタ 417">
          <a:extLst>
            <a:ext uri="{FF2B5EF4-FFF2-40B4-BE49-F238E27FC236}">
              <a16:creationId xmlns:a16="http://schemas.microsoft.com/office/drawing/2014/main" id="{BBD6BBA7-A268-4F16-BA3D-D3FF2D6980D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9" name="テキスト ボックス 418">
          <a:extLst>
            <a:ext uri="{FF2B5EF4-FFF2-40B4-BE49-F238E27FC236}">
              <a16:creationId xmlns:a16="http://schemas.microsoft.com/office/drawing/2014/main" id="{E063CE33-94A3-4202-AB26-3BFD3B11C49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20" name="【消防施設】&#10;一人当たり面積グラフ枠">
          <a:extLst>
            <a:ext uri="{FF2B5EF4-FFF2-40B4-BE49-F238E27FC236}">
              <a16:creationId xmlns:a16="http://schemas.microsoft.com/office/drawing/2014/main" id="{4D089FD7-0006-44C0-B295-A54A0DE5A0B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421" name="直線コネクタ 420">
          <a:extLst>
            <a:ext uri="{FF2B5EF4-FFF2-40B4-BE49-F238E27FC236}">
              <a16:creationId xmlns:a16="http://schemas.microsoft.com/office/drawing/2014/main" id="{2A340E8A-56F2-43B8-82F4-F95C1B0F3B91}"/>
            </a:ext>
          </a:extLst>
        </xdr:cNvPr>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422" name="【消防施設】&#10;一人当たり面積最小値テキスト">
          <a:extLst>
            <a:ext uri="{FF2B5EF4-FFF2-40B4-BE49-F238E27FC236}">
              <a16:creationId xmlns:a16="http://schemas.microsoft.com/office/drawing/2014/main" id="{E11FDA55-4780-48E1-B67A-1ECC64A1ACEA}"/>
            </a:ext>
          </a:extLst>
        </xdr:cNvPr>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423" name="直線コネクタ 422">
          <a:extLst>
            <a:ext uri="{FF2B5EF4-FFF2-40B4-BE49-F238E27FC236}">
              <a16:creationId xmlns:a16="http://schemas.microsoft.com/office/drawing/2014/main" id="{B14CB15B-F26B-4815-A5E2-EB1E12889368}"/>
            </a:ext>
          </a:extLst>
        </xdr:cNvPr>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424" name="【消防施設】&#10;一人当たり面積最大値テキスト">
          <a:extLst>
            <a:ext uri="{FF2B5EF4-FFF2-40B4-BE49-F238E27FC236}">
              <a16:creationId xmlns:a16="http://schemas.microsoft.com/office/drawing/2014/main" id="{4C73160D-E4AC-4C50-86EB-AA8AF7954872}"/>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425" name="直線コネクタ 424">
          <a:extLst>
            <a:ext uri="{FF2B5EF4-FFF2-40B4-BE49-F238E27FC236}">
              <a16:creationId xmlns:a16="http://schemas.microsoft.com/office/drawing/2014/main" id="{F5419B91-BE2D-4EF2-AE43-52223CB9054C}"/>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99458</xdr:rowOff>
    </xdr:from>
    <xdr:ext cx="469744" cy="259045"/>
    <xdr:sp macro="" textlink="">
      <xdr:nvSpPr>
        <xdr:cNvPr id="426" name="【消防施設】&#10;一人当たり面積平均値テキスト">
          <a:extLst>
            <a:ext uri="{FF2B5EF4-FFF2-40B4-BE49-F238E27FC236}">
              <a16:creationId xmlns:a16="http://schemas.microsoft.com/office/drawing/2014/main" id="{2F17308B-595A-40BD-BA43-34FC05B8A951}"/>
            </a:ext>
          </a:extLst>
        </xdr:cNvPr>
        <xdr:cNvSpPr txBox="1"/>
      </xdr:nvSpPr>
      <xdr:spPr>
        <a:xfrm>
          <a:off x="22199600" y="1467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427" name="フローチャート: 判断 426">
          <a:extLst>
            <a:ext uri="{FF2B5EF4-FFF2-40B4-BE49-F238E27FC236}">
              <a16:creationId xmlns:a16="http://schemas.microsoft.com/office/drawing/2014/main" id="{9C5AD42A-953C-48C4-BE13-38CCE73EF45B}"/>
            </a:ext>
          </a:extLst>
        </xdr:cNvPr>
        <xdr:cNvSpPr/>
      </xdr:nvSpPr>
      <xdr:spPr>
        <a:xfrm>
          <a:off x="221107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131699</xdr:rowOff>
    </xdr:from>
    <xdr:to>
      <xdr:col>112</xdr:col>
      <xdr:colOff>38100</xdr:colOff>
      <xdr:row>86</xdr:row>
      <xdr:rowOff>61849</xdr:rowOff>
    </xdr:to>
    <xdr:sp macro="" textlink="">
      <xdr:nvSpPr>
        <xdr:cNvPr id="428" name="フローチャート: 判断 427">
          <a:extLst>
            <a:ext uri="{FF2B5EF4-FFF2-40B4-BE49-F238E27FC236}">
              <a16:creationId xmlns:a16="http://schemas.microsoft.com/office/drawing/2014/main" id="{CDF3E345-52CD-40FD-80B6-E2D5845DC83C}"/>
            </a:ext>
          </a:extLst>
        </xdr:cNvPr>
        <xdr:cNvSpPr/>
      </xdr:nvSpPr>
      <xdr:spPr>
        <a:xfrm>
          <a:off x="21272500" y="1470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36830</xdr:rowOff>
    </xdr:from>
    <xdr:to>
      <xdr:col>107</xdr:col>
      <xdr:colOff>101600</xdr:colOff>
      <xdr:row>85</xdr:row>
      <xdr:rowOff>138430</xdr:rowOff>
    </xdr:to>
    <xdr:sp macro="" textlink="">
      <xdr:nvSpPr>
        <xdr:cNvPr id="429" name="フローチャート: 判断 428">
          <a:extLst>
            <a:ext uri="{FF2B5EF4-FFF2-40B4-BE49-F238E27FC236}">
              <a16:creationId xmlns:a16="http://schemas.microsoft.com/office/drawing/2014/main" id="{44426ED1-1DF5-47C1-ACC6-5192A9971A8B}"/>
            </a:ext>
          </a:extLst>
        </xdr:cNvPr>
        <xdr:cNvSpPr/>
      </xdr:nvSpPr>
      <xdr:spPr>
        <a:xfrm>
          <a:off x="20383500" y="1461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10540</xdr:rowOff>
    </xdr:from>
    <xdr:to>
      <xdr:col>102</xdr:col>
      <xdr:colOff>165100</xdr:colOff>
      <xdr:row>85</xdr:row>
      <xdr:rowOff>112140</xdr:rowOff>
    </xdr:to>
    <xdr:sp macro="" textlink="">
      <xdr:nvSpPr>
        <xdr:cNvPr id="430" name="フローチャート: 判断 429">
          <a:extLst>
            <a:ext uri="{FF2B5EF4-FFF2-40B4-BE49-F238E27FC236}">
              <a16:creationId xmlns:a16="http://schemas.microsoft.com/office/drawing/2014/main" id="{3495AFF9-84CA-467B-BADF-55BC68FABE5D}"/>
            </a:ext>
          </a:extLst>
        </xdr:cNvPr>
        <xdr:cNvSpPr/>
      </xdr:nvSpPr>
      <xdr:spPr>
        <a:xfrm>
          <a:off x="19494500" y="1458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36068</xdr:rowOff>
    </xdr:from>
    <xdr:to>
      <xdr:col>98</xdr:col>
      <xdr:colOff>38100</xdr:colOff>
      <xdr:row>85</xdr:row>
      <xdr:rowOff>137668</xdr:rowOff>
    </xdr:to>
    <xdr:sp macro="" textlink="">
      <xdr:nvSpPr>
        <xdr:cNvPr id="431" name="フローチャート: 判断 430">
          <a:extLst>
            <a:ext uri="{FF2B5EF4-FFF2-40B4-BE49-F238E27FC236}">
              <a16:creationId xmlns:a16="http://schemas.microsoft.com/office/drawing/2014/main" id="{A36EBED5-EA02-4936-B2FC-12EFA616A936}"/>
            </a:ext>
          </a:extLst>
        </xdr:cNvPr>
        <xdr:cNvSpPr/>
      </xdr:nvSpPr>
      <xdr:spPr>
        <a:xfrm>
          <a:off x="18605500" y="1460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32" name="テキスト ボックス 431">
          <a:extLst>
            <a:ext uri="{FF2B5EF4-FFF2-40B4-BE49-F238E27FC236}">
              <a16:creationId xmlns:a16="http://schemas.microsoft.com/office/drawing/2014/main" id="{BF1F5863-A0E7-47E0-98D1-517569FF8F4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33" name="テキスト ボックス 432">
          <a:extLst>
            <a:ext uri="{FF2B5EF4-FFF2-40B4-BE49-F238E27FC236}">
              <a16:creationId xmlns:a16="http://schemas.microsoft.com/office/drawing/2014/main" id="{118245DF-C228-46B9-A4EC-12141E21349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34" name="テキスト ボックス 433">
          <a:extLst>
            <a:ext uri="{FF2B5EF4-FFF2-40B4-BE49-F238E27FC236}">
              <a16:creationId xmlns:a16="http://schemas.microsoft.com/office/drawing/2014/main" id="{A32D7790-9864-4071-9D79-4B4CBAEF0E4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35" name="テキスト ボックス 434">
          <a:extLst>
            <a:ext uri="{FF2B5EF4-FFF2-40B4-BE49-F238E27FC236}">
              <a16:creationId xmlns:a16="http://schemas.microsoft.com/office/drawing/2014/main" id="{F431FA38-11CE-4C33-9E56-31AB479EF36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36" name="テキスト ボックス 435">
          <a:extLst>
            <a:ext uri="{FF2B5EF4-FFF2-40B4-BE49-F238E27FC236}">
              <a16:creationId xmlns:a16="http://schemas.microsoft.com/office/drawing/2014/main" id="{B2020607-1003-4943-AC82-A405A2098B8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105790</xdr:rowOff>
    </xdr:from>
    <xdr:to>
      <xdr:col>116</xdr:col>
      <xdr:colOff>114300</xdr:colOff>
      <xdr:row>86</xdr:row>
      <xdr:rowOff>35940</xdr:rowOff>
    </xdr:to>
    <xdr:sp macro="" textlink="">
      <xdr:nvSpPr>
        <xdr:cNvPr id="437" name="楕円 436">
          <a:extLst>
            <a:ext uri="{FF2B5EF4-FFF2-40B4-BE49-F238E27FC236}">
              <a16:creationId xmlns:a16="http://schemas.microsoft.com/office/drawing/2014/main" id="{4A9DFC90-BC94-4446-89B1-EB5F5AF22BFD}"/>
            </a:ext>
          </a:extLst>
        </xdr:cNvPr>
        <xdr:cNvSpPr/>
      </xdr:nvSpPr>
      <xdr:spPr>
        <a:xfrm>
          <a:off x="22110700" y="1467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65167</xdr:rowOff>
    </xdr:from>
    <xdr:ext cx="469744" cy="259045"/>
    <xdr:sp macro="" textlink="">
      <xdr:nvSpPr>
        <xdr:cNvPr id="438" name="【消防施設】&#10;一人当たり面積該当値テキスト">
          <a:extLst>
            <a:ext uri="{FF2B5EF4-FFF2-40B4-BE49-F238E27FC236}">
              <a16:creationId xmlns:a16="http://schemas.microsoft.com/office/drawing/2014/main" id="{AC58FB68-E364-4DDF-8064-94BF4321A01D}"/>
            </a:ext>
          </a:extLst>
        </xdr:cNvPr>
        <xdr:cNvSpPr txBox="1"/>
      </xdr:nvSpPr>
      <xdr:spPr>
        <a:xfrm>
          <a:off x="22199600" y="1446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78376</xdr:rowOff>
    </xdr:from>
    <xdr:ext cx="469744" cy="259045"/>
    <xdr:sp macro="" textlink="">
      <xdr:nvSpPr>
        <xdr:cNvPr id="439" name="n_1aveValue【消防施設】&#10;一人当たり面積">
          <a:extLst>
            <a:ext uri="{FF2B5EF4-FFF2-40B4-BE49-F238E27FC236}">
              <a16:creationId xmlns:a16="http://schemas.microsoft.com/office/drawing/2014/main" id="{A2679F50-51DC-44A1-995A-C0CA1DC8ABE0}"/>
            </a:ext>
          </a:extLst>
        </xdr:cNvPr>
        <xdr:cNvSpPr txBox="1"/>
      </xdr:nvSpPr>
      <xdr:spPr>
        <a:xfrm>
          <a:off x="21075727" y="1448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154957</xdr:rowOff>
    </xdr:from>
    <xdr:ext cx="469744" cy="259045"/>
    <xdr:sp macro="" textlink="">
      <xdr:nvSpPr>
        <xdr:cNvPr id="440" name="n_2aveValue【消防施設】&#10;一人当たり面積">
          <a:extLst>
            <a:ext uri="{FF2B5EF4-FFF2-40B4-BE49-F238E27FC236}">
              <a16:creationId xmlns:a16="http://schemas.microsoft.com/office/drawing/2014/main" id="{F2EF2E0E-3397-4940-8963-AF76E549841C}"/>
            </a:ext>
          </a:extLst>
        </xdr:cNvPr>
        <xdr:cNvSpPr txBox="1"/>
      </xdr:nvSpPr>
      <xdr:spPr>
        <a:xfrm>
          <a:off x="20199427" y="143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128667</xdr:rowOff>
    </xdr:from>
    <xdr:ext cx="469744" cy="259045"/>
    <xdr:sp macro="" textlink="">
      <xdr:nvSpPr>
        <xdr:cNvPr id="441" name="n_3aveValue【消防施設】&#10;一人当たり面積">
          <a:extLst>
            <a:ext uri="{FF2B5EF4-FFF2-40B4-BE49-F238E27FC236}">
              <a16:creationId xmlns:a16="http://schemas.microsoft.com/office/drawing/2014/main" id="{DC66ED5B-3FEE-4801-9D5F-0F667EBCAC65}"/>
            </a:ext>
          </a:extLst>
        </xdr:cNvPr>
        <xdr:cNvSpPr txBox="1"/>
      </xdr:nvSpPr>
      <xdr:spPr>
        <a:xfrm>
          <a:off x="19310427" y="1435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154195</xdr:rowOff>
    </xdr:from>
    <xdr:ext cx="469744" cy="259045"/>
    <xdr:sp macro="" textlink="">
      <xdr:nvSpPr>
        <xdr:cNvPr id="442" name="n_4aveValue【消防施設】&#10;一人当たり面積">
          <a:extLst>
            <a:ext uri="{FF2B5EF4-FFF2-40B4-BE49-F238E27FC236}">
              <a16:creationId xmlns:a16="http://schemas.microsoft.com/office/drawing/2014/main" id="{6757B682-0000-4F20-84F6-AE3F9AF8820E}"/>
            </a:ext>
          </a:extLst>
        </xdr:cNvPr>
        <xdr:cNvSpPr txBox="1"/>
      </xdr:nvSpPr>
      <xdr:spPr>
        <a:xfrm>
          <a:off x="18421427" y="1438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3" name="正方形/長方形 442">
          <a:extLst>
            <a:ext uri="{FF2B5EF4-FFF2-40B4-BE49-F238E27FC236}">
              <a16:creationId xmlns:a16="http://schemas.microsoft.com/office/drawing/2014/main" id="{49768856-DC94-40F2-A93B-A5E4A357F15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4" name="正方形/長方形 443">
          <a:extLst>
            <a:ext uri="{FF2B5EF4-FFF2-40B4-BE49-F238E27FC236}">
              <a16:creationId xmlns:a16="http://schemas.microsoft.com/office/drawing/2014/main" id="{C309630B-1FB1-4644-A44C-03438F1DFC8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5" name="正方形/長方形 444">
          <a:extLst>
            <a:ext uri="{FF2B5EF4-FFF2-40B4-BE49-F238E27FC236}">
              <a16:creationId xmlns:a16="http://schemas.microsoft.com/office/drawing/2014/main" id="{42129C31-CF26-4A54-8322-2FF72A1AAAC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6" name="正方形/長方形 445">
          <a:extLst>
            <a:ext uri="{FF2B5EF4-FFF2-40B4-BE49-F238E27FC236}">
              <a16:creationId xmlns:a16="http://schemas.microsoft.com/office/drawing/2014/main" id="{93E074B3-00FA-4778-A281-2CB994DF3E9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7" name="正方形/長方形 446">
          <a:extLst>
            <a:ext uri="{FF2B5EF4-FFF2-40B4-BE49-F238E27FC236}">
              <a16:creationId xmlns:a16="http://schemas.microsoft.com/office/drawing/2014/main" id="{7FDFFA83-B7CE-46D5-A3E8-F856F76FC03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8" name="正方形/長方形 447">
          <a:extLst>
            <a:ext uri="{FF2B5EF4-FFF2-40B4-BE49-F238E27FC236}">
              <a16:creationId xmlns:a16="http://schemas.microsoft.com/office/drawing/2014/main" id="{89360D3D-2325-40A1-91C2-451AD7CF128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9" name="正方形/長方形 448">
          <a:extLst>
            <a:ext uri="{FF2B5EF4-FFF2-40B4-BE49-F238E27FC236}">
              <a16:creationId xmlns:a16="http://schemas.microsoft.com/office/drawing/2014/main" id="{C9279C79-C2F5-4734-A2C1-4A3A7FFDE20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0" name="正方形/長方形 449">
          <a:extLst>
            <a:ext uri="{FF2B5EF4-FFF2-40B4-BE49-F238E27FC236}">
              <a16:creationId xmlns:a16="http://schemas.microsoft.com/office/drawing/2014/main" id="{778FC902-5BCB-4719-A073-B0473376DDD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1" name="テキスト ボックス 450">
          <a:extLst>
            <a:ext uri="{FF2B5EF4-FFF2-40B4-BE49-F238E27FC236}">
              <a16:creationId xmlns:a16="http://schemas.microsoft.com/office/drawing/2014/main" id="{343545AC-E184-4F69-B0FB-B9E2EB25A0B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2" name="直線コネクタ 451">
          <a:extLst>
            <a:ext uri="{FF2B5EF4-FFF2-40B4-BE49-F238E27FC236}">
              <a16:creationId xmlns:a16="http://schemas.microsoft.com/office/drawing/2014/main" id="{BFC36E16-F1CF-443F-B5EF-6F453CD7189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3" name="テキスト ボックス 452">
          <a:extLst>
            <a:ext uri="{FF2B5EF4-FFF2-40B4-BE49-F238E27FC236}">
              <a16:creationId xmlns:a16="http://schemas.microsoft.com/office/drawing/2014/main" id="{ACCE8BCE-90AD-449C-830B-19270EB8FDA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4" name="直線コネクタ 453">
          <a:extLst>
            <a:ext uri="{FF2B5EF4-FFF2-40B4-BE49-F238E27FC236}">
              <a16:creationId xmlns:a16="http://schemas.microsoft.com/office/drawing/2014/main" id="{4239E07F-51AD-43AB-BE78-1E815E87F65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5" name="テキスト ボックス 454">
          <a:extLst>
            <a:ext uri="{FF2B5EF4-FFF2-40B4-BE49-F238E27FC236}">
              <a16:creationId xmlns:a16="http://schemas.microsoft.com/office/drawing/2014/main" id="{4C09CD14-4C50-451C-B2B9-8B657EE3EAA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6" name="直線コネクタ 455">
          <a:extLst>
            <a:ext uri="{FF2B5EF4-FFF2-40B4-BE49-F238E27FC236}">
              <a16:creationId xmlns:a16="http://schemas.microsoft.com/office/drawing/2014/main" id="{2B0E9051-CDFA-4AC8-8FBF-B001CF50711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7" name="テキスト ボックス 456">
          <a:extLst>
            <a:ext uri="{FF2B5EF4-FFF2-40B4-BE49-F238E27FC236}">
              <a16:creationId xmlns:a16="http://schemas.microsoft.com/office/drawing/2014/main" id="{BF953330-B627-4984-9B8C-C26E3AC5FDA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8" name="直線コネクタ 457">
          <a:extLst>
            <a:ext uri="{FF2B5EF4-FFF2-40B4-BE49-F238E27FC236}">
              <a16:creationId xmlns:a16="http://schemas.microsoft.com/office/drawing/2014/main" id="{B4598768-6768-400E-9700-E50093DC90C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9" name="テキスト ボックス 458">
          <a:extLst>
            <a:ext uri="{FF2B5EF4-FFF2-40B4-BE49-F238E27FC236}">
              <a16:creationId xmlns:a16="http://schemas.microsoft.com/office/drawing/2014/main" id="{3762D014-28E0-486D-8935-185D0F0CFE3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0" name="直線コネクタ 459">
          <a:extLst>
            <a:ext uri="{FF2B5EF4-FFF2-40B4-BE49-F238E27FC236}">
              <a16:creationId xmlns:a16="http://schemas.microsoft.com/office/drawing/2014/main" id="{DB5F6566-ECD7-4CB1-B8E0-388A62648A1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1" name="テキスト ボックス 460">
          <a:extLst>
            <a:ext uri="{FF2B5EF4-FFF2-40B4-BE49-F238E27FC236}">
              <a16:creationId xmlns:a16="http://schemas.microsoft.com/office/drawing/2014/main" id="{536483B4-6EA1-4BF3-B53E-9FC08CDE86A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2" name="直線コネクタ 461">
          <a:extLst>
            <a:ext uri="{FF2B5EF4-FFF2-40B4-BE49-F238E27FC236}">
              <a16:creationId xmlns:a16="http://schemas.microsoft.com/office/drawing/2014/main" id="{CD877D24-6263-400E-ABF4-98BD6F4DA0C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3" name="テキスト ボックス 462">
          <a:extLst>
            <a:ext uri="{FF2B5EF4-FFF2-40B4-BE49-F238E27FC236}">
              <a16:creationId xmlns:a16="http://schemas.microsoft.com/office/drawing/2014/main" id="{67EFAEC9-4839-4246-8111-E65F2A427EF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4" name="直線コネクタ 463">
          <a:extLst>
            <a:ext uri="{FF2B5EF4-FFF2-40B4-BE49-F238E27FC236}">
              <a16:creationId xmlns:a16="http://schemas.microsoft.com/office/drawing/2014/main" id="{340CC746-6316-495A-8536-2B6F43F0D79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5" name="テキスト ボックス 464">
          <a:extLst>
            <a:ext uri="{FF2B5EF4-FFF2-40B4-BE49-F238E27FC236}">
              <a16:creationId xmlns:a16="http://schemas.microsoft.com/office/drawing/2014/main" id="{C5EB595C-CC3F-4A7C-9B10-AD2CF20D947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6" name="直線コネクタ 465">
          <a:extLst>
            <a:ext uri="{FF2B5EF4-FFF2-40B4-BE49-F238E27FC236}">
              <a16:creationId xmlns:a16="http://schemas.microsoft.com/office/drawing/2014/main" id="{B2958798-2446-416A-B300-5C2323AB609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7" name="【庁舎】&#10;有形固定資産減価償却率グラフ枠">
          <a:extLst>
            <a:ext uri="{FF2B5EF4-FFF2-40B4-BE49-F238E27FC236}">
              <a16:creationId xmlns:a16="http://schemas.microsoft.com/office/drawing/2014/main" id="{881DEB86-DC22-4CA5-9901-13A176521CB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468" name="直線コネクタ 467">
          <a:extLst>
            <a:ext uri="{FF2B5EF4-FFF2-40B4-BE49-F238E27FC236}">
              <a16:creationId xmlns:a16="http://schemas.microsoft.com/office/drawing/2014/main" id="{70D47342-3B8B-4E6F-8688-84B22C8D7518}"/>
            </a:ext>
          </a:extLst>
        </xdr:cNvPr>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69" name="【庁舎】&#10;有形固定資産減価償却率最小値テキスト">
          <a:extLst>
            <a:ext uri="{FF2B5EF4-FFF2-40B4-BE49-F238E27FC236}">
              <a16:creationId xmlns:a16="http://schemas.microsoft.com/office/drawing/2014/main" id="{C7FF045E-4C83-49A8-847E-C504DCA660A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70" name="直線コネクタ 469">
          <a:extLst>
            <a:ext uri="{FF2B5EF4-FFF2-40B4-BE49-F238E27FC236}">
              <a16:creationId xmlns:a16="http://schemas.microsoft.com/office/drawing/2014/main" id="{7B17EE69-1720-4FD3-8295-20EB02BAF62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471" name="【庁舎】&#10;有形固定資産減価償却率最大値テキスト">
          <a:extLst>
            <a:ext uri="{FF2B5EF4-FFF2-40B4-BE49-F238E27FC236}">
              <a16:creationId xmlns:a16="http://schemas.microsoft.com/office/drawing/2014/main" id="{B26A047F-9586-47CA-9B95-D475A99FCA04}"/>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472" name="直線コネクタ 471">
          <a:extLst>
            <a:ext uri="{FF2B5EF4-FFF2-40B4-BE49-F238E27FC236}">
              <a16:creationId xmlns:a16="http://schemas.microsoft.com/office/drawing/2014/main" id="{110E2C74-0A19-46C3-8AE4-692EEA303BB9}"/>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473" name="【庁舎】&#10;有形固定資産減価償却率平均値テキスト">
          <a:extLst>
            <a:ext uri="{FF2B5EF4-FFF2-40B4-BE49-F238E27FC236}">
              <a16:creationId xmlns:a16="http://schemas.microsoft.com/office/drawing/2014/main" id="{232DA249-A721-4EB3-BEE3-932130F4794A}"/>
            </a:ext>
          </a:extLst>
        </xdr:cNvPr>
        <xdr:cNvSpPr txBox="1"/>
      </xdr:nvSpPr>
      <xdr:spPr>
        <a:xfrm>
          <a:off x="16357600" y="1775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474" name="フローチャート: 判断 473">
          <a:extLst>
            <a:ext uri="{FF2B5EF4-FFF2-40B4-BE49-F238E27FC236}">
              <a16:creationId xmlns:a16="http://schemas.microsoft.com/office/drawing/2014/main" id="{742A4D5E-55A2-4E60-941E-EC667D95C416}"/>
            </a:ext>
          </a:extLst>
        </xdr:cNvPr>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40095</xdr:rowOff>
    </xdr:from>
    <xdr:to>
      <xdr:col>81</xdr:col>
      <xdr:colOff>101600</xdr:colOff>
      <xdr:row>105</xdr:row>
      <xdr:rowOff>141695</xdr:rowOff>
    </xdr:to>
    <xdr:sp macro="" textlink="">
      <xdr:nvSpPr>
        <xdr:cNvPr id="475" name="フローチャート: 判断 474">
          <a:extLst>
            <a:ext uri="{FF2B5EF4-FFF2-40B4-BE49-F238E27FC236}">
              <a16:creationId xmlns:a16="http://schemas.microsoft.com/office/drawing/2014/main" id="{28DC0ECF-29BB-4349-8DF7-5B12412337BB}"/>
            </a:ext>
          </a:extLst>
        </xdr:cNvPr>
        <xdr:cNvSpPr/>
      </xdr:nvSpPr>
      <xdr:spPr>
        <a:xfrm>
          <a:off x="15430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118473</xdr:rowOff>
    </xdr:from>
    <xdr:to>
      <xdr:col>76</xdr:col>
      <xdr:colOff>165100</xdr:colOff>
      <xdr:row>106</xdr:row>
      <xdr:rowOff>48623</xdr:rowOff>
    </xdr:to>
    <xdr:sp macro="" textlink="">
      <xdr:nvSpPr>
        <xdr:cNvPr id="476" name="フローチャート: 判断 475">
          <a:extLst>
            <a:ext uri="{FF2B5EF4-FFF2-40B4-BE49-F238E27FC236}">
              <a16:creationId xmlns:a16="http://schemas.microsoft.com/office/drawing/2014/main" id="{21FE6FB8-70E5-4EDC-8C62-D5FFC9F88A7B}"/>
            </a:ext>
          </a:extLst>
        </xdr:cNvPr>
        <xdr:cNvSpPr/>
      </xdr:nvSpPr>
      <xdr:spPr>
        <a:xfrm>
          <a:off x="14541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80918</xdr:rowOff>
    </xdr:from>
    <xdr:to>
      <xdr:col>72</xdr:col>
      <xdr:colOff>38100</xdr:colOff>
      <xdr:row>106</xdr:row>
      <xdr:rowOff>11068</xdr:rowOff>
    </xdr:to>
    <xdr:sp macro="" textlink="">
      <xdr:nvSpPr>
        <xdr:cNvPr id="477" name="フローチャート: 判断 476">
          <a:extLst>
            <a:ext uri="{FF2B5EF4-FFF2-40B4-BE49-F238E27FC236}">
              <a16:creationId xmlns:a16="http://schemas.microsoft.com/office/drawing/2014/main" id="{256178AE-8DFD-43E1-BC80-3DFF82DA6585}"/>
            </a:ext>
          </a:extLst>
        </xdr:cNvPr>
        <xdr:cNvSpPr/>
      </xdr:nvSpPr>
      <xdr:spPr>
        <a:xfrm>
          <a:off x="13652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66221</xdr:rowOff>
    </xdr:from>
    <xdr:to>
      <xdr:col>67</xdr:col>
      <xdr:colOff>101600</xdr:colOff>
      <xdr:row>105</xdr:row>
      <xdr:rowOff>167821</xdr:rowOff>
    </xdr:to>
    <xdr:sp macro="" textlink="">
      <xdr:nvSpPr>
        <xdr:cNvPr id="478" name="フローチャート: 判断 477">
          <a:extLst>
            <a:ext uri="{FF2B5EF4-FFF2-40B4-BE49-F238E27FC236}">
              <a16:creationId xmlns:a16="http://schemas.microsoft.com/office/drawing/2014/main" id="{6303FCB7-A2D9-432A-8534-E359C9AF2E47}"/>
            </a:ext>
          </a:extLst>
        </xdr:cNvPr>
        <xdr:cNvSpPr/>
      </xdr:nvSpPr>
      <xdr:spPr>
        <a:xfrm>
          <a:off x="1276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9C2CC9A9-0207-4A03-884E-5F7D40DB682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4DA55A6-A605-4363-AE8E-8D1F2DD7F46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13664E29-2A85-42A9-93C3-395E2F02D48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553F97C6-34FD-4632-BB96-55B1E2CB3D7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id="{E10C8C45-F4E8-40C0-A101-A44ABF84DB9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90714</xdr:rowOff>
    </xdr:from>
    <xdr:to>
      <xdr:col>85</xdr:col>
      <xdr:colOff>177800</xdr:colOff>
      <xdr:row>105</xdr:row>
      <xdr:rowOff>20864</xdr:rowOff>
    </xdr:to>
    <xdr:sp macro="" textlink="">
      <xdr:nvSpPr>
        <xdr:cNvPr id="484" name="楕円 483">
          <a:extLst>
            <a:ext uri="{FF2B5EF4-FFF2-40B4-BE49-F238E27FC236}">
              <a16:creationId xmlns:a16="http://schemas.microsoft.com/office/drawing/2014/main" id="{A99E8675-8132-4873-8B07-E1520E3AF3C8}"/>
            </a:ext>
          </a:extLst>
        </xdr:cNvPr>
        <xdr:cNvSpPr/>
      </xdr:nvSpPr>
      <xdr:spPr>
        <a:xfrm>
          <a:off x="162687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69141</xdr:rowOff>
    </xdr:from>
    <xdr:ext cx="405111" cy="259045"/>
    <xdr:sp macro="" textlink="">
      <xdr:nvSpPr>
        <xdr:cNvPr id="485" name="【庁舎】&#10;有形固定資産減価償却率該当値テキスト">
          <a:extLst>
            <a:ext uri="{FF2B5EF4-FFF2-40B4-BE49-F238E27FC236}">
              <a16:creationId xmlns:a16="http://schemas.microsoft.com/office/drawing/2014/main" id="{7048D864-4D21-40A4-8A35-77A0E5AD3C2A}"/>
            </a:ext>
          </a:extLst>
        </xdr:cNvPr>
        <xdr:cNvSpPr txBox="1"/>
      </xdr:nvSpPr>
      <xdr:spPr>
        <a:xfrm>
          <a:off x="16357600" y="1789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158222</xdr:rowOff>
    </xdr:from>
    <xdr:ext cx="405111" cy="259045"/>
    <xdr:sp macro="" textlink="">
      <xdr:nvSpPr>
        <xdr:cNvPr id="486" name="n_1aveValue【庁舎】&#10;有形固定資産減価償却率">
          <a:extLst>
            <a:ext uri="{FF2B5EF4-FFF2-40B4-BE49-F238E27FC236}">
              <a16:creationId xmlns:a16="http://schemas.microsoft.com/office/drawing/2014/main" id="{961F2DCF-38D9-49A6-9A01-956E9F14DF91}"/>
            </a:ext>
          </a:extLst>
        </xdr:cNvPr>
        <xdr:cNvSpPr txBox="1"/>
      </xdr:nvSpPr>
      <xdr:spPr>
        <a:xfrm>
          <a:off x="15266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65150</xdr:rowOff>
    </xdr:from>
    <xdr:ext cx="405111" cy="259045"/>
    <xdr:sp macro="" textlink="">
      <xdr:nvSpPr>
        <xdr:cNvPr id="487" name="n_2aveValue【庁舎】&#10;有形固定資産減価償却率">
          <a:extLst>
            <a:ext uri="{FF2B5EF4-FFF2-40B4-BE49-F238E27FC236}">
              <a16:creationId xmlns:a16="http://schemas.microsoft.com/office/drawing/2014/main" id="{3E151663-DAC1-4C4A-86A0-BE4996824D1E}"/>
            </a:ext>
          </a:extLst>
        </xdr:cNvPr>
        <xdr:cNvSpPr txBox="1"/>
      </xdr:nvSpPr>
      <xdr:spPr>
        <a:xfrm>
          <a:off x="14389744" y="1789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27595</xdr:rowOff>
    </xdr:from>
    <xdr:ext cx="405111" cy="259045"/>
    <xdr:sp macro="" textlink="">
      <xdr:nvSpPr>
        <xdr:cNvPr id="488" name="n_3aveValue【庁舎】&#10;有形固定資産減価償却率">
          <a:extLst>
            <a:ext uri="{FF2B5EF4-FFF2-40B4-BE49-F238E27FC236}">
              <a16:creationId xmlns:a16="http://schemas.microsoft.com/office/drawing/2014/main" id="{DC307C15-9244-4F0D-A6FD-42760F39D297}"/>
            </a:ext>
          </a:extLst>
        </xdr:cNvPr>
        <xdr:cNvSpPr txBox="1"/>
      </xdr:nvSpPr>
      <xdr:spPr>
        <a:xfrm>
          <a:off x="13500744" y="1785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12898</xdr:rowOff>
    </xdr:from>
    <xdr:ext cx="405111" cy="259045"/>
    <xdr:sp macro="" textlink="">
      <xdr:nvSpPr>
        <xdr:cNvPr id="489" name="n_4aveValue【庁舎】&#10;有形固定資産減価償却率">
          <a:extLst>
            <a:ext uri="{FF2B5EF4-FFF2-40B4-BE49-F238E27FC236}">
              <a16:creationId xmlns:a16="http://schemas.microsoft.com/office/drawing/2014/main" id="{52503192-9354-4266-88F3-01FB6BB7DD63}"/>
            </a:ext>
          </a:extLst>
        </xdr:cNvPr>
        <xdr:cNvSpPr txBox="1"/>
      </xdr:nvSpPr>
      <xdr:spPr>
        <a:xfrm>
          <a:off x="12611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0" name="正方形/長方形 489">
          <a:extLst>
            <a:ext uri="{FF2B5EF4-FFF2-40B4-BE49-F238E27FC236}">
              <a16:creationId xmlns:a16="http://schemas.microsoft.com/office/drawing/2014/main" id="{FB1AAB02-B122-478E-8B77-DCF7B16EE67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1" name="正方形/長方形 490">
          <a:extLst>
            <a:ext uri="{FF2B5EF4-FFF2-40B4-BE49-F238E27FC236}">
              <a16:creationId xmlns:a16="http://schemas.microsoft.com/office/drawing/2014/main" id="{7D164A2A-98C3-4CFA-8A39-BA87FB2EA71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2" name="正方形/長方形 491">
          <a:extLst>
            <a:ext uri="{FF2B5EF4-FFF2-40B4-BE49-F238E27FC236}">
              <a16:creationId xmlns:a16="http://schemas.microsoft.com/office/drawing/2014/main" id="{0BA9AA39-D6B1-420C-BFDC-3F2DF9E20D9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3" name="正方形/長方形 492">
          <a:extLst>
            <a:ext uri="{FF2B5EF4-FFF2-40B4-BE49-F238E27FC236}">
              <a16:creationId xmlns:a16="http://schemas.microsoft.com/office/drawing/2014/main" id="{AF021F49-5D47-41D2-97C3-D689FDA9B56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4" name="正方形/長方形 493">
          <a:extLst>
            <a:ext uri="{FF2B5EF4-FFF2-40B4-BE49-F238E27FC236}">
              <a16:creationId xmlns:a16="http://schemas.microsoft.com/office/drawing/2014/main" id="{F18CBDC0-0314-4A77-898F-778B84D0854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5" name="正方形/長方形 494">
          <a:extLst>
            <a:ext uri="{FF2B5EF4-FFF2-40B4-BE49-F238E27FC236}">
              <a16:creationId xmlns:a16="http://schemas.microsoft.com/office/drawing/2014/main" id="{48BA5B8B-3154-4F1A-A277-C06E645E67D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6" name="正方形/長方形 495">
          <a:extLst>
            <a:ext uri="{FF2B5EF4-FFF2-40B4-BE49-F238E27FC236}">
              <a16:creationId xmlns:a16="http://schemas.microsoft.com/office/drawing/2014/main" id="{BA849E71-ED2E-4CBD-B6BB-E3713820633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7" name="正方形/長方形 496">
          <a:extLst>
            <a:ext uri="{FF2B5EF4-FFF2-40B4-BE49-F238E27FC236}">
              <a16:creationId xmlns:a16="http://schemas.microsoft.com/office/drawing/2014/main" id="{B05328F7-20C0-4749-B78F-8539BEB76B0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8" name="テキスト ボックス 497">
          <a:extLst>
            <a:ext uri="{FF2B5EF4-FFF2-40B4-BE49-F238E27FC236}">
              <a16:creationId xmlns:a16="http://schemas.microsoft.com/office/drawing/2014/main" id="{F5C00AF7-8D3B-4BEE-9D69-90D3364951D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9" name="直線コネクタ 498">
          <a:extLst>
            <a:ext uri="{FF2B5EF4-FFF2-40B4-BE49-F238E27FC236}">
              <a16:creationId xmlns:a16="http://schemas.microsoft.com/office/drawing/2014/main" id="{CE096E33-80BC-4E4F-A919-70EA9DA4907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00" name="直線コネクタ 499">
          <a:extLst>
            <a:ext uri="{FF2B5EF4-FFF2-40B4-BE49-F238E27FC236}">
              <a16:creationId xmlns:a16="http://schemas.microsoft.com/office/drawing/2014/main" id="{3E9F7B00-1FFF-4D74-9317-65797BE1DB8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01" name="テキスト ボックス 500">
          <a:extLst>
            <a:ext uri="{FF2B5EF4-FFF2-40B4-BE49-F238E27FC236}">
              <a16:creationId xmlns:a16="http://schemas.microsoft.com/office/drawing/2014/main" id="{FA0CFF66-998D-46E0-A976-3D35A039054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02" name="直線コネクタ 501">
          <a:extLst>
            <a:ext uri="{FF2B5EF4-FFF2-40B4-BE49-F238E27FC236}">
              <a16:creationId xmlns:a16="http://schemas.microsoft.com/office/drawing/2014/main" id="{4E32415E-CDD5-4955-B03F-2959ECFC6D1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03" name="テキスト ボックス 502">
          <a:extLst>
            <a:ext uri="{FF2B5EF4-FFF2-40B4-BE49-F238E27FC236}">
              <a16:creationId xmlns:a16="http://schemas.microsoft.com/office/drawing/2014/main" id="{E84BF8C8-2244-4647-B7FA-8AB53E686C5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04" name="直線コネクタ 503">
          <a:extLst>
            <a:ext uri="{FF2B5EF4-FFF2-40B4-BE49-F238E27FC236}">
              <a16:creationId xmlns:a16="http://schemas.microsoft.com/office/drawing/2014/main" id="{67EEF644-A94F-45C7-906B-2C3E6818460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05" name="テキスト ボックス 504">
          <a:extLst>
            <a:ext uri="{FF2B5EF4-FFF2-40B4-BE49-F238E27FC236}">
              <a16:creationId xmlns:a16="http://schemas.microsoft.com/office/drawing/2014/main" id="{BF6C8748-5D99-41AD-BEF6-24CF62BAB5D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06" name="直線コネクタ 505">
          <a:extLst>
            <a:ext uri="{FF2B5EF4-FFF2-40B4-BE49-F238E27FC236}">
              <a16:creationId xmlns:a16="http://schemas.microsoft.com/office/drawing/2014/main" id="{9B64CE85-CF9E-4985-9664-F1810B53DC0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07" name="テキスト ボックス 506">
          <a:extLst>
            <a:ext uri="{FF2B5EF4-FFF2-40B4-BE49-F238E27FC236}">
              <a16:creationId xmlns:a16="http://schemas.microsoft.com/office/drawing/2014/main" id="{0CFD8D61-B8CC-4BCD-9A19-C13E03A747A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08" name="直線コネクタ 507">
          <a:extLst>
            <a:ext uri="{FF2B5EF4-FFF2-40B4-BE49-F238E27FC236}">
              <a16:creationId xmlns:a16="http://schemas.microsoft.com/office/drawing/2014/main" id="{8DB7CAE4-B0AA-4FE9-AE12-72422C5F061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09" name="テキスト ボックス 508">
          <a:extLst>
            <a:ext uri="{FF2B5EF4-FFF2-40B4-BE49-F238E27FC236}">
              <a16:creationId xmlns:a16="http://schemas.microsoft.com/office/drawing/2014/main" id="{DA3CD77A-FD7B-4A83-898A-E534E24AFFB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0" name="直線コネクタ 509">
          <a:extLst>
            <a:ext uri="{FF2B5EF4-FFF2-40B4-BE49-F238E27FC236}">
              <a16:creationId xmlns:a16="http://schemas.microsoft.com/office/drawing/2014/main" id="{E39D8309-2FE6-44C7-962F-72791AFBD63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11" name="テキスト ボックス 510">
          <a:extLst>
            <a:ext uri="{FF2B5EF4-FFF2-40B4-BE49-F238E27FC236}">
              <a16:creationId xmlns:a16="http://schemas.microsoft.com/office/drawing/2014/main" id="{7358C02B-F8C5-4A41-8698-A313407900E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2" name="【庁舎】&#10;一人当たり面積グラフ枠">
          <a:extLst>
            <a:ext uri="{FF2B5EF4-FFF2-40B4-BE49-F238E27FC236}">
              <a16:creationId xmlns:a16="http://schemas.microsoft.com/office/drawing/2014/main" id="{3F42AC69-CB6A-4BBD-A8A6-F427EB05877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513" name="直線コネクタ 512">
          <a:extLst>
            <a:ext uri="{FF2B5EF4-FFF2-40B4-BE49-F238E27FC236}">
              <a16:creationId xmlns:a16="http://schemas.microsoft.com/office/drawing/2014/main" id="{2A2CFEE3-9F41-4FFE-BA41-337922A81A6C}"/>
            </a:ext>
          </a:extLst>
        </xdr:cNvPr>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514" name="【庁舎】&#10;一人当たり面積最小値テキスト">
          <a:extLst>
            <a:ext uri="{FF2B5EF4-FFF2-40B4-BE49-F238E27FC236}">
              <a16:creationId xmlns:a16="http://schemas.microsoft.com/office/drawing/2014/main" id="{0AD99ADD-C976-4B28-8240-58ADAE1B05DF}"/>
            </a:ext>
          </a:extLst>
        </xdr:cNvPr>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515" name="直線コネクタ 514">
          <a:extLst>
            <a:ext uri="{FF2B5EF4-FFF2-40B4-BE49-F238E27FC236}">
              <a16:creationId xmlns:a16="http://schemas.microsoft.com/office/drawing/2014/main" id="{64C0D694-4627-47A3-BF25-C62F3584FE44}"/>
            </a:ext>
          </a:extLst>
        </xdr:cNvPr>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516" name="【庁舎】&#10;一人当たり面積最大値テキスト">
          <a:extLst>
            <a:ext uri="{FF2B5EF4-FFF2-40B4-BE49-F238E27FC236}">
              <a16:creationId xmlns:a16="http://schemas.microsoft.com/office/drawing/2014/main" id="{8BB4C493-0448-4404-A9AB-D27A9E020166}"/>
            </a:ext>
          </a:extLst>
        </xdr:cNvPr>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517" name="直線コネクタ 516">
          <a:extLst>
            <a:ext uri="{FF2B5EF4-FFF2-40B4-BE49-F238E27FC236}">
              <a16:creationId xmlns:a16="http://schemas.microsoft.com/office/drawing/2014/main" id="{3A67BDEC-5B46-48FF-AC5A-02CAE6DC1C13}"/>
            </a:ext>
          </a:extLst>
        </xdr:cNvPr>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2812</xdr:rowOff>
    </xdr:from>
    <xdr:ext cx="469744" cy="259045"/>
    <xdr:sp macro="" textlink="">
      <xdr:nvSpPr>
        <xdr:cNvPr id="518" name="【庁舎】&#10;一人当たり面積平均値テキスト">
          <a:extLst>
            <a:ext uri="{FF2B5EF4-FFF2-40B4-BE49-F238E27FC236}">
              <a16:creationId xmlns:a16="http://schemas.microsoft.com/office/drawing/2014/main" id="{0F1B4FFC-B0AC-42F8-BD29-98202EBBF554}"/>
            </a:ext>
          </a:extLst>
        </xdr:cNvPr>
        <xdr:cNvSpPr txBox="1"/>
      </xdr:nvSpPr>
      <xdr:spPr>
        <a:xfrm>
          <a:off x="22199600" y="18347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519" name="フローチャート: 判断 518">
          <a:extLst>
            <a:ext uri="{FF2B5EF4-FFF2-40B4-BE49-F238E27FC236}">
              <a16:creationId xmlns:a16="http://schemas.microsoft.com/office/drawing/2014/main" id="{291582F3-0065-4FCD-8ECE-E9B8959EB5D6}"/>
            </a:ext>
          </a:extLst>
        </xdr:cNvPr>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167387</xdr:rowOff>
    </xdr:from>
    <xdr:to>
      <xdr:col>112</xdr:col>
      <xdr:colOff>38100</xdr:colOff>
      <xdr:row>108</xdr:row>
      <xdr:rowOff>97537</xdr:rowOff>
    </xdr:to>
    <xdr:sp macro="" textlink="">
      <xdr:nvSpPr>
        <xdr:cNvPr id="520" name="フローチャート: 判断 519">
          <a:extLst>
            <a:ext uri="{FF2B5EF4-FFF2-40B4-BE49-F238E27FC236}">
              <a16:creationId xmlns:a16="http://schemas.microsoft.com/office/drawing/2014/main" id="{DB5E243E-5765-49D3-83D6-42A1EE1C82ED}"/>
            </a:ext>
          </a:extLst>
        </xdr:cNvPr>
        <xdr:cNvSpPr/>
      </xdr:nvSpPr>
      <xdr:spPr>
        <a:xfrm>
          <a:off x="21272500" y="1851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2287</xdr:rowOff>
    </xdr:from>
    <xdr:to>
      <xdr:col>107</xdr:col>
      <xdr:colOff>101600</xdr:colOff>
      <xdr:row>108</xdr:row>
      <xdr:rowOff>103887</xdr:rowOff>
    </xdr:to>
    <xdr:sp macro="" textlink="">
      <xdr:nvSpPr>
        <xdr:cNvPr id="521" name="フローチャート: 判断 520">
          <a:extLst>
            <a:ext uri="{FF2B5EF4-FFF2-40B4-BE49-F238E27FC236}">
              <a16:creationId xmlns:a16="http://schemas.microsoft.com/office/drawing/2014/main" id="{20417924-78AE-4A27-B36F-035AED0177AF}"/>
            </a:ext>
          </a:extLst>
        </xdr:cNvPr>
        <xdr:cNvSpPr/>
      </xdr:nvSpPr>
      <xdr:spPr>
        <a:xfrm>
          <a:off x="20383500" y="1851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169799</xdr:rowOff>
    </xdr:from>
    <xdr:to>
      <xdr:col>102</xdr:col>
      <xdr:colOff>165100</xdr:colOff>
      <xdr:row>108</xdr:row>
      <xdr:rowOff>99949</xdr:rowOff>
    </xdr:to>
    <xdr:sp macro="" textlink="">
      <xdr:nvSpPr>
        <xdr:cNvPr id="522" name="フローチャート: 判断 521">
          <a:extLst>
            <a:ext uri="{FF2B5EF4-FFF2-40B4-BE49-F238E27FC236}">
              <a16:creationId xmlns:a16="http://schemas.microsoft.com/office/drawing/2014/main" id="{E62DD4CA-9716-414E-8042-4DDD88853435}"/>
            </a:ext>
          </a:extLst>
        </xdr:cNvPr>
        <xdr:cNvSpPr/>
      </xdr:nvSpPr>
      <xdr:spPr>
        <a:xfrm>
          <a:off x="19494500" y="1851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157987</xdr:rowOff>
    </xdr:from>
    <xdr:to>
      <xdr:col>98</xdr:col>
      <xdr:colOff>38100</xdr:colOff>
      <xdr:row>108</xdr:row>
      <xdr:rowOff>88137</xdr:rowOff>
    </xdr:to>
    <xdr:sp macro="" textlink="">
      <xdr:nvSpPr>
        <xdr:cNvPr id="523" name="フローチャート: 判断 522">
          <a:extLst>
            <a:ext uri="{FF2B5EF4-FFF2-40B4-BE49-F238E27FC236}">
              <a16:creationId xmlns:a16="http://schemas.microsoft.com/office/drawing/2014/main" id="{1CC219E5-A9CD-4FFA-B3A0-FF94B0DD07AB}"/>
            </a:ext>
          </a:extLst>
        </xdr:cNvPr>
        <xdr:cNvSpPr/>
      </xdr:nvSpPr>
      <xdr:spPr>
        <a:xfrm>
          <a:off x="18605500" y="1850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4" name="テキスト ボックス 523">
          <a:extLst>
            <a:ext uri="{FF2B5EF4-FFF2-40B4-BE49-F238E27FC236}">
              <a16:creationId xmlns:a16="http://schemas.microsoft.com/office/drawing/2014/main" id="{1958195E-0B8B-4303-89AE-789246646DE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5" name="テキスト ボックス 524">
          <a:extLst>
            <a:ext uri="{FF2B5EF4-FFF2-40B4-BE49-F238E27FC236}">
              <a16:creationId xmlns:a16="http://schemas.microsoft.com/office/drawing/2014/main" id="{51DB7BE6-B65B-49A1-872F-5025C71DFB0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6" name="テキスト ボックス 525">
          <a:extLst>
            <a:ext uri="{FF2B5EF4-FFF2-40B4-BE49-F238E27FC236}">
              <a16:creationId xmlns:a16="http://schemas.microsoft.com/office/drawing/2014/main" id="{CD856B3B-C6EF-4D2B-9CB5-6F9C285072C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7" name="テキスト ボックス 526">
          <a:extLst>
            <a:ext uri="{FF2B5EF4-FFF2-40B4-BE49-F238E27FC236}">
              <a16:creationId xmlns:a16="http://schemas.microsoft.com/office/drawing/2014/main" id="{60EB5AA7-F74B-49DF-A507-E1BE999673C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7200DF23-D885-4F50-8694-8B3887B9F93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6986</xdr:rowOff>
    </xdr:from>
    <xdr:to>
      <xdr:col>116</xdr:col>
      <xdr:colOff>114300</xdr:colOff>
      <xdr:row>108</xdr:row>
      <xdr:rowOff>108586</xdr:rowOff>
    </xdr:to>
    <xdr:sp macro="" textlink="">
      <xdr:nvSpPr>
        <xdr:cNvPr id="529" name="楕円 528">
          <a:extLst>
            <a:ext uri="{FF2B5EF4-FFF2-40B4-BE49-F238E27FC236}">
              <a16:creationId xmlns:a16="http://schemas.microsoft.com/office/drawing/2014/main" id="{FCCB78AD-22EE-4B24-9BDB-2DBEBBEDF642}"/>
            </a:ext>
          </a:extLst>
        </xdr:cNvPr>
        <xdr:cNvSpPr/>
      </xdr:nvSpPr>
      <xdr:spPr>
        <a:xfrm>
          <a:off x="22110700" y="1852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129812</xdr:rowOff>
    </xdr:from>
    <xdr:ext cx="469744" cy="259045"/>
    <xdr:sp macro="" textlink="">
      <xdr:nvSpPr>
        <xdr:cNvPr id="530" name="【庁舎】&#10;一人当たり面積該当値テキスト">
          <a:extLst>
            <a:ext uri="{FF2B5EF4-FFF2-40B4-BE49-F238E27FC236}">
              <a16:creationId xmlns:a16="http://schemas.microsoft.com/office/drawing/2014/main" id="{B20114B8-4F2A-44B0-813A-ADA6E9A9F5D2}"/>
            </a:ext>
          </a:extLst>
        </xdr:cNvPr>
        <xdr:cNvSpPr txBox="1"/>
      </xdr:nvSpPr>
      <xdr:spPr>
        <a:xfrm>
          <a:off x="22199600" y="1847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114064</xdr:rowOff>
    </xdr:from>
    <xdr:ext cx="469744" cy="259045"/>
    <xdr:sp macro="" textlink="">
      <xdr:nvSpPr>
        <xdr:cNvPr id="531" name="n_1aveValue【庁舎】&#10;一人当たり面積">
          <a:extLst>
            <a:ext uri="{FF2B5EF4-FFF2-40B4-BE49-F238E27FC236}">
              <a16:creationId xmlns:a16="http://schemas.microsoft.com/office/drawing/2014/main" id="{AA65C443-5AF4-4187-88DE-8E374846FD6D}"/>
            </a:ext>
          </a:extLst>
        </xdr:cNvPr>
        <xdr:cNvSpPr txBox="1"/>
      </xdr:nvSpPr>
      <xdr:spPr>
        <a:xfrm>
          <a:off x="21075727" y="1828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532" name="n_2aveValue【庁舎】&#10;一人当たり面積">
          <a:extLst>
            <a:ext uri="{FF2B5EF4-FFF2-40B4-BE49-F238E27FC236}">
              <a16:creationId xmlns:a16="http://schemas.microsoft.com/office/drawing/2014/main" id="{5EB20376-60B5-4A97-8574-379B0FEFFCEA}"/>
            </a:ext>
          </a:extLst>
        </xdr:cNvPr>
        <xdr:cNvSpPr txBox="1"/>
      </xdr:nvSpPr>
      <xdr:spPr>
        <a:xfrm>
          <a:off x="20199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116476</xdr:rowOff>
    </xdr:from>
    <xdr:ext cx="469744" cy="259045"/>
    <xdr:sp macro="" textlink="">
      <xdr:nvSpPr>
        <xdr:cNvPr id="533" name="n_3aveValue【庁舎】&#10;一人当たり面積">
          <a:extLst>
            <a:ext uri="{FF2B5EF4-FFF2-40B4-BE49-F238E27FC236}">
              <a16:creationId xmlns:a16="http://schemas.microsoft.com/office/drawing/2014/main" id="{546057ED-673E-440F-819A-35FDBF95F79B}"/>
            </a:ext>
          </a:extLst>
        </xdr:cNvPr>
        <xdr:cNvSpPr txBox="1"/>
      </xdr:nvSpPr>
      <xdr:spPr>
        <a:xfrm>
          <a:off x="19310427" y="1829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104664</xdr:rowOff>
    </xdr:from>
    <xdr:ext cx="469744" cy="259045"/>
    <xdr:sp macro="" textlink="">
      <xdr:nvSpPr>
        <xdr:cNvPr id="534" name="n_4aveValue【庁舎】&#10;一人当たり面積">
          <a:extLst>
            <a:ext uri="{FF2B5EF4-FFF2-40B4-BE49-F238E27FC236}">
              <a16:creationId xmlns:a16="http://schemas.microsoft.com/office/drawing/2014/main" id="{4E058EF6-DA53-4AA6-83E9-0EC0A2875808}"/>
            </a:ext>
          </a:extLst>
        </xdr:cNvPr>
        <xdr:cNvSpPr txBox="1"/>
      </xdr:nvSpPr>
      <xdr:spPr>
        <a:xfrm>
          <a:off x="18421427" y="1827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5" name="正方形/長方形 534">
          <a:extLst>
            <a:ext uri="{FF2B5EF4-FFF2-40B4-BE49-F238E27FC236}">
              <a16:creationId xmlns:a16="http://schemas.microsoft.com/office/drawing/2014/main" id="{E79EA663-D433-4F74-9754-BBA49E01ED5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6" name="正方形/長方形 535">
          <a:extLst>
            <a:ext uri="{FF2B5EF4-FFF2-40B4-BE49-F238E27FC236}">
              <a16:creationId xmlns:a16="http://schemas.microsoft.com/office/drawing/2014/main" id="{19EBF53F-E596-406C-9855-433A78D6B99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7" name="テキスト ボックス 536">
          <a:extLst>
            <a:ext uri="{FF2B5EF4-FFF2-40B4-BE49-F238E27FC236}">
              <a16:creationId xmlns:a16="http://schemas.microsoft.com/office/drawing/2014/main" id="{480F25EC-4326-4E3A-B633-92A0A58C9B2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多くの施設が有形固定資産減価償却率が高い水準にあるが、これは施設の老朽化が主な要因である。今後は固定資産台帳や公共施設等総合管理計画に基づき、人口減少や財政状況を踏まえ中長期的な経営視点に基づき公共施設等の適正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1,471
1,466
90.81
2,747,710
2,581,433
161,966
1,473,266
3,777,673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極度の人口減少及び少子高齢化の影響が大きく、生産年齢人口の減少が進んでいる。今後も税収の増加は見込まれないため、財政力指数は低い水準で推移すると見込まれる。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130628</xdr:rowOff>
    </xdr:from>
    <xdr:to>
      <xdr:col>23</xdr:col>
      <xdr:colOff>133350</xdr:colOff>
      <xdr:row>44</xdr:row>
      <xdr:rowOff>142119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7442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130628</xdr:rowOff>
    </xdr:from>
    <xdr:to>
      <xdr:col>19</xdr:col>
      <xdr:colOff>133350</xdr:colOff>
      <xdr:row>44</xdr:row>
      <xdr:rowOff>130628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90412</xdr:rowOff>
    </xdr:from>
    <xdr:to>
      <xdr:col>19</xdr:col>
      <xdr:colOff>184150</xdr:colOff>
      <xdr:row>44</xdr:row>
      <xdr:rowOff>20562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30739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130628</xdr:rowOff>
    </xdr:from>
    <xdr:to>
      <xdr:col>15</xdr:col>
      <xdr:colOff>82550</xdr:colOff>
      <xdr:row>44</xdr:row>
      <xdr:rowOff>130628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101902</xdr:rowOff>
    </xdr:from>
    <xdr:to>
      <xdr:col>15</xdr:col>
      <xdr:colOff>133350</xdr:colOff>
      <xdr:row>44</xdr:row>
      <xdr:rowOff>32052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42229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130628</xdr:rowOff>
    </xdr:from>
    <xdr:to>
      <xdr:col>11</xdr:col>
      <xdr:colOff>31750</xdr:colOff>
      <xdr:row>44</xdr:row>
      <xdr:rowOff>142119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744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90412</xdr:rowOff>
    </xdr:from>
    <xdr:to>
      <xdr:col>11</xdr:col>
      <xdr:colOff>82550</xdr:colOff>
      <xdr:row>44</xdr:row>
      <xdr:rowOff>20562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30739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88192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91319</xdr:rowOff>
    </xdr:from>
    <xdr:to>
      <xdr:col>23</xdr:col>
      <xdr:colOff>184150</xdr:colOff>
      <xdr:row>45</xdr:row>
      <xdr:rowOff>21469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158646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30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79828</xdr:rowOff>
    </xdr:from>
    <xdr:to>
      <xdr:col>19</xdr:col>
      <xdr:colOff>184150</xdr:colOff>
      <xdr:row>45</xdr:row>
      <xdr:rowOff>9978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166205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79828</xdr:rowOff>
    </xdr:from>
    <xdr:to>
      <xdr:col>15</xdr:col>
      <xdr:colOff>133350</xdr:colOff>
      <xdr:row>45</xdr:row>
      <xdr:rowOff>9978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166205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79828</xdr:rowOff>
    </xdr:from>
    <xdr:to>
      <xdr:col>11</xdr:col>
      <xdr:colOff>82550</xdr:colOff>
      <xdr:row>45</xdr:row>
      <xdr:rowOff>9978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166205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91319</xdr:rowOff>
    </xdr:from>
    <xdr:to>
      <xdr:col>7</xdr:col>
      <xdr:colOff>31750</xdr:colOff>
      <xdr:row>45</xdr:row>
      <xdr:rowOff>21469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6246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89.8%</a:t>
          </a:r>
          <a:r>
            <a:rPr kumimoji="1" lang="ja-JP" altLang="en-US" sz="1300">
              <a:latin typeface="ＭＳ Ｐゴシック" panose="020B0600070205080204" pitchFamily="50" charset="-128"/>
              <a:ea typeface="ＭＳ Ｐゴシック" panose="020B0600070205080204" pitchFamily="50" charset="-128"/>
            </a:rPr>
            <a:t>となり、地方交付税等を柱とする依存財源に大きく頼る構造である。近年の多額の起債により今後の公債費は高止まりが見込まれ、経常収支比率の上昇が想定される。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166529</xdr:rowOff>
    </xdr:from>
    <xdr:to>
      <xdr:col>23</xdr:col>
      <xdr:colOff>133350</xdr:colOff>
      <xdr:row>66</xdr:row>
      <xdr:rowOff>76518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4114800" y="11310779"/>
          <a:ext cx="838200" cy="8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80503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881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166529</xdr:rowOff>
    </xdr:from>
    <xdr:to>
      <xdr:col>19</xdr:col>
      <xdr:colOff>133350</xdr:colOff>
      <xdr:row>66</xdr:row>
      <xdr:rowOff>67469</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1310779"/>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1112</xdr:rowOff>
    </xdr:from>
    <xdr:to>
      <xdr:col>19</xdr:col>
      <xdr:colOff>184150</xdr:colOff>
      <xdr:row>65</xdr:row>
      <xdr:rowOff>102712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1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112889</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914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67469</xdr:rowOff>
    </xdr:from>
    <xdr:to>
      <xdr:col>15</xdr:col>
      <xdr:colOff>82550</xdr:colOff>
      <xdr:row>67</xdr:row>
      <xdr:rowOff>1588</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1383169"/>
          <a:ext cx="889000" cy="10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31274</xdr:rowOff>
    </xdr:from>
    <xdr:to>
      <xdr:col>15</xdr:col>
      <xdr:colOff>133350</xdr:colOff>
      <xdr:row>65</xdr:row>
      <xdr:rowOff>132874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17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143051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094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43338</xdr:rowOff>
    </xdr:from>
    <xdr:to>
      <xdr:col>11</xdr:col>
      <xdr:colOff>31750</xdr:colOff>
      <xdr:row>67</xdr:row>
      <xdr:rowOff>1588</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359038"/>
          <a:ext cx="889000" cy="12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1112</xdr:rowOff>
    </xdr:from>
    <xdr:to>
      <xdr:col>11</xdr:col>
      <xdr:colOff>82550</xdr:colOff>
      <xdr:row>65</xdr:row>
      <xdr:rowOff>102712</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1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112889</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914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4128</xdr:rowOff>
    </xdr:from>
    <xdr:to>
      <xdr:col>7</xdr:col>
      <xdr:colOff>31750</xdr:colOff>
      <xdr:row>65</xdr:row>
      <xdr:rowOff>105728</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14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115905</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091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25718</xdr:rowOff>
    </xdr:from>
    <xdr:to>
      <xdr:col>23</xdr:col>
      <xdr:colOff>184150</xdr:colOff>
      <xdr:row>66</xdr:row>
      <xdr:rowOff>127318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34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169245</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1313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115729</xdr:rowOff>
    </xdr:from>
    <xdr:to>
      <xdr:col>19</xdr:col>
      <xdr:colOff>184150</xdr:colOff>
      <xdr:row>66</xdr:row>
      <xdr:rowOff>45879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25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30656</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346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16669</xdr:rowOff>
    </xdr:from>
    <xdr:to>
      <xdr:col>15</xdr:col>
      <xdr:colOff>133350</xdr:colOff>
      <xdr:row>66</xdr:row>
      <xdr:rowOff>118269</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33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103046</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141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122238</xdr:rowOff>
    </xdr:from>
    <xdr:to>
      <xdr:col>11</xdr:col>
      <xdr:colOff>82550</xdr:colOff>
      <xdr:row>67</xdr:row>
      <xdr:rowOff>52388</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43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37165</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52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163988</xdr:rowOff>
    </xdr:from>
    <xdr:to>
      <xdr:col>7</xdr:col>
      <xdr:colOff>31750</xdr:colOff>
      <xdr:row>66</xdr:row>
      <xdr:rowOff>94138</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3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78915</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139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[704,126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年度は採用・復帰による職員数増による人件費の増や、委託事業費の増加等による物件費の増となった。また極度の人口減少が進んでいることにより人口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人当たり人件費・物件費等決算額は増加傾向にある。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134846</xdr:rowOff>
    </xdr:from>
    <xdr:to>
      <xdr:col>23</xdr:col>
      <xdr:colOff>133350</xdr:colOff>
      <xdr:row>82</xdr:row>
      <xdr:rowOff>162012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93746"/>
          <a:ext cx="838200" cy="2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84094</xdr:rowOff>
    </xdr:from>
    <xdr:to>
      <xdr:col>19</xdr:col>
      <xdr:colOff>133350</xdr:colOff>
      <xdr:row>82</xdr:row>
      <xdr:rowOff>134846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42994"/>
          <a:ext cx="889000" cy="5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144997</xdr:rowOff>
    </xdr:from>
    <xdr:to>
      <xdr:col>19</xdr:col>
      <xdr:colOff>184150</xdr:colOff>
      <xdr:row>82</xdr:row>
      <xdr:rowOff>75147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3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85324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01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67008</xdr:rowOff>
    </xdr:from>
    <xdr:to>
      <xdr:col>15</xdr:col>
      <xdr:colOff>82550</xdr:colOff>
      <xdr:row>82</xdr:row>
      <xdr:rowOff>84094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25908"/>
          <a:ext cx="889000" cy="1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120822</xdr:rowOff>
    </xdr:from>
    <xdr:to>
      <xdr:col>15</xdr:col>
      <xdr:colOff>133350</xdr:colOff>
      <xdr:row>82</xdr:row>
      <xdr:rowOff>50972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61149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62257</xdr:rowOff>
    </xdr:from>
    <xdr:to>
      <xdr:col>11</xdr:col>
      <xdr:colOff>31750</xdr:colOff>
      <xdr:row>82</xdr:row>
      <xdr:rowOff>67008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21157"/>
          <a:ext cx="889000" cy="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120521</xdr:rowOff>
    </xdr:from>
    <xdr:to>
      <xdr:col>11</xdr:col>
      <xdr:colOff>82550</xdr:colOff>
      <xdr:row>82</xdr:row>
      <xdr:rowOff>50671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60848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7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114092</xdr:rowOff>
    </xdr:from>
    <xdr:to>
      <xdr:col>7</xdr:col>
      <xdr:colOff>31750</xdr:colOff>
      <xdr:row>82</xdr:row>
      <xdr:rowOff>44242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54419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7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111212</xdr:rowOff>
    </xdr:from>
    <xdr:to>
      <xdr:col>23</xdr:col>
      <xdr:colOff>184150</xdr:colOff>
      <xdr:row>83</xdr:row>
      <xdr:rowOff>41362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7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83289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4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84046</xdr:rowOff>
    </xdr:from>
    <xdr:to>
      <xdr:col>19</xdr:col>
      <xdr:colOff>184150</xdr:colOff>
      <xdr:row>83</xdr:row>
      <xdr:rowOff>14196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170423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229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33294</xdr:rowOff>
    </xdr:from>
    <xdr:to>
      <xdr:col>15</xdr:col>
      <xdr:colOff>133350</xdr:colOff>
      <xdr:row>82</xdr:row>
      <xdr:rowOff>134894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9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119671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178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16208</xdr:rowOff>
    </xdr:from>
    <xdr:to>
      <xdr:col>11</xdr:col>
      <xdr:colOff>82550</xdr:colOff>
      <xdr:row>82</xdr:row>
      <xdr:rowOff>117808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7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102585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6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11457</xdr:rowOff>
    </xdr:from>
    <xdr:to>
      <xdr:col>7</xdr:col>
      <xdr:colOff>31750</xdr:colOff>
      <xdr:row>82</xdr:row>
      <xdr:rowOff>113057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7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97834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15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職員の年齢層に偏りがあり、一概に比較できない要素もある。適正な定員管理と併せて適正値となるよう調整していく。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80963</xdr:rowOff>
    </xdr:from>
    <xdr:to>
      <xdr:col>81</xdr:col>
      <xdr:colOff>44450</xdr:colOff>
      <xdr:row>87</xdr:row>
      <xdr:rowOff>80963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971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80963</xdr:rowOff>
    </xdr:from>
    <xdr:to>
      <xdr:col>77</xdr:col>
      <xdr:colOff>44450</xdr:colOff>
      <xdr:row>87</xdr:row>
      <xdr:rowOff>135255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99711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135255</xdr:rowOff>
    </xdr:from>
    <xdr:to>
      <xdr:col>77</xdr:col>
      <xdr:colOff>95250</xdr:colOff>
      <xdr:row>87</xdr:row>
      <xdr:rowOff>65405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75582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48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117157</xdr:rowOff>
    </xdr:from>
    <xdr:to>
      <xdr:col>72</xdr:col>
      <xdr:colOff>203200</xdr:colOff>
      <xdr:row>87</xdr:row>
      <xdr:rowOff>135255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03330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117157</xdr:rowOff>
    </xdr:from>
    <xdr:to>
      <xdr:col>73</xdr:col>
      <xdr:colOff>44450</xdr:colOff>
      <xdr:row>87</xdr:row>
      <xdr:rowOff>47307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57484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3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117157</xdr:rowOff>
    </xdr:from>
    <xdr:to>
      <xdr:col>68</xdr:col>
      <xdr:colOff>152400</xdr:colOff>
      <xdr:row>88</xdr:row>
      <xdr:rowOff>30163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033307"/>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30163</xdr:rowOff>
    </xdr:from>
    <xdr:to>
      <xdr:col>81</xdr:col>
      <xdr:colOff>95250</xdr:colOff>
      <xdr:row>87</xdr:row>
      <xdr:rowOff>131763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2240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1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30163</xdr:rowOff>
    </xdr:from>
    <xdr:to>
      <xdr:col>77</xdr:col>
      <xdr:colOff>95250</xdr:colOff>
      <xdr:row>87</xdr:row>
      <xdr:rowOff>131763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116540</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32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84455</xdr:rowOff>
    </xdr:from>
    <xdr:to>
      <xdr:col>73</xdr:col>
      <xdr:colOff>44450</xdr:colOff>
      <xdr:row>88</xdr:row>
      <xdr:rowOff>14605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170832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8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66357</xdr:rowOff>
    </xdr:from>
    <xdr:to>
      <xdr:col>68</xdr:col>
      <xdr:colOff>203200</xdr:colOff>
      <xdr:row>87</xdr:row>
      <xdr:rowOff>167957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152734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6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150813</xdr:rowOff>
    </xdr:from>
    <xdr:to>
      <xdr:col>64</xdr:col>
      <xdr:colOff>152400</xdr:colOff>
      <xdr:row>88</xdr:row>
      <xdr:rowOff>80963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65740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15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極度の人口減少の中、人口当たりの職員数は増加しているが、業務内容は多様性、事務量ともに増しており、職員削減は簡単ではない。業務と人員配置の不断の見直しによる定員管理が重要である。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156059</xdr:rowOff>
    </xdr:from>
    <xdr:to>
      <xdr:col>81</xdr:col>
      <xdr:colOff>44450</xdr:colOff>
      <xdr:row>59</xdr:row>
      <xdr:rowOff>169158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271609"/>
          <a:ext cx="8382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127447</xdr:rowOff>
    </xdr:from>
    <xdr:to>
      <xdr:col>77</xdr:col>
      <xdr:colOff>44450</xdr:colOff>
      <xdr:row>59</xdr:row>
      <xdr:rowOff>156059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242997"/>
          <a:ext cx="889000" cy="2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58</xdr:row>
      <xdr:rowOff>170766</xdr:rowOff>
    </xdr:from>
    <xdr:to>
      <xdr:col>77</xdr:col>
      <xdr:colOff>95250</xdr:colOff>
      <xdr:row>59</xdr:row>
      <xdr:rowOff>100916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1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111093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9883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126184</xdr:rowOff>
    </xdr:from>
    <xdr:to>
      <xdr:col>72</xdr:col>
      <xdr:colOff>203200</xdr:colOff>
      <xdr:row>59</xdr:row>
      <xdr:rowOff>127447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241734"/>
          <a:ext cx="889000" cy="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163528</xdr:rowOff>
    </xdr:from>
    <xdr:to>
      <xdr:col>73</xdr:col>
      <xdr:colOff>44450</xdr:colOff>
      <xdr:row>59</xdr:row>
      <xdr:rowOff>93678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103855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98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98377</xdr:rowOff>
    </xdr:from>
    <xdr:to>
      <xdr:col>68</xdr:col>
      <xdr:colOff>152400</xdr:colOff>
      <xdr:row>59</xdr:row>
      <xdr:rowOff>126184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213927"/>
          <a:ext cx="889000" cy="2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159851</xdr:rowOff>
    </xdr:from>
    <xdr:to>
      <xdr:col>68</xdr:col>
      <xdr:colOff>203200</xdr:colOff>
      <xdr:row>59</xdr:row>
      <xdr:rowOff>90001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0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100178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987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155254</xdr:rowOff>
    </xdr:from>
    <xdr:to>
      <xdr:col>64</xdr:col>
      <xdr:colOff>152400</xdr:colOff>
      <xdr:row>59</xdr:row>
      <xdr:rowOff>85404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0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95581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986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118358</xdr:rowOff>
    </xdr:from>
    <xdr:to>
      <xdr:col>81</xdr:col>
      <xdr:colOff>95250</xdr:colOff>
      <xdr:row>60</xdr:row>
      <xdr:rowOff>48508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3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90435</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20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105259</xdr:rowOff>
    </xdr:from>
    <xdr:to>
      <xdr:col>77</xdr:col>
      <xdr:colOff>95250</xdr:colOff>
      <xdr:row>60</xdr:row>
      <xdr:rowOff>35409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2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20186</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307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76647</xdr:rowOff>
    </xdr:from>
    <xdr:to>
      <xdr:col>73</xdr:col>
      <xdr:colOff>44450</xdr:colOff>
      <xdr:row>60</xdr:row>
      <xdr:rowOff>6797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9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163024</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27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75384</xdr:rowOff>
    </xdr:from>
    <xdr:to>
      <xdr:col>68</xdr:col>
      <xdr:colOff>203200</xdr:colOff>
      <xdr:row>60</xdr:row>
      <xdr:rowOff>5534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9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161761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277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47577</xdr:rowOff>
    </xdr:from>
    <xdr:to>
      <xdr:col>64</xdr:col>
      <xdr:colOff>152400</xdr:colOff>
      <xdr:row>59</xdr:row>
      <xdr:rowOff>149177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133954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24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単年度の実質公債費比率は前年度と比較して</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増加しており、今後も償還額は増加見込みであり、実質公債費比率の悪化が見込まれる。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110913</xdr:rowOff>
    </xdr:from>
    <xdr:to>
      <xdr:col>81</xdr:col>
      <xdr:colOff>44450</xdr:colOff>
      <xdr:row>41</xdr:row>
      <xdr:rowOff>52070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968913"/>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54610</xdr:rowOff>
    </xdr:from>
    <xdr:to>
      <xdr:col>77</xdr:col>
      <xdr:colOff>44450</xdr:colOff>
      <xdr:row>40</xdr:row>
      <xdr:rowOff>110913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91261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6350</xdr:rowOff>
    </xdr:from>
    <xdr:to>
      <xdr:col>72</xdr:col>
      <xdr:colOff>203200</xdr:colOff>
      <xdr:row>40</xdr:row>
      <xdr:rowOff>54610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8643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121496</xdr:rowOff>
    </xdr:from>
    <xdr:to>
      <xdr:col>68</xdr:col>
      <xdr:colOff>152400</xdr:colOff>
      <xdr:row>40</xdr:row>
      <xdr:rowOff>6350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8080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17797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60113</xdr:rowOff>
    </xdr:from>
    <xdr:to>
      <xdr:col>77</xdr:col>
      <xdr:colOff>95250</xdr:colOff>
      <xdr:row>40</xdr:row>
      <xdr:rowOff>161713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440</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68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3810</xdr:rowOff>
    </xdr:from>
    <xdr:to>
      <xdr:col>73</xdr:col>
      <xdr:colOff>44450</xdr:colOff>
      <xdr:row>40</xdr:row>
      <xdr:rowOff>105410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115587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127000</xdr:rowOff>
    </xdr:from>
    <xdr:to>
      <xdr:col>68</xdr:col>
      <xdr:colOff>203200</xdr:colOff>
      <xdr:row>40</xdr:row>
      <xdr:rowOff>57150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70696</xdr:rowOff>
    </xdr:from>
    <xdr:to>
      <xdr:col>64</xdr:col>
      <xdr:colOff>152400</xdr:colOff>
      <xdr:row>40</xdr:row>
      <xdr:rowOff>846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11023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将来負担比率は算定されていないものの、近年の多額の起債発行により今後の償還額増加が見込まれることから、財政負担の軽減に主眼をおいた健全な財政運営が課題となってくる。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57150</xdr:rowOff>
    </xdr:from>
    <xdr:ext cx="7841570" cy="425758"/>
    <xdr:sp macro="" textlink="">
      <xdr:nvSpPr>
        <xdr:cNvPr id="459" name="テキスト ボックス 458">
          <a:extLst>
            <a:ext uri="{FF2B5EF4-FFF2-40B4-BE49-F238E27FC236}">
              <a16:creationId xmlns:a16="http://schemas.microsoft.com/office/drawing/2014/main" id="{7B5C3ADC-C7D0-46FF-9E5B-83CF93427B10}"/>
            </a:ext>
          </a:extLst>
        </xdr:cNvPr>
        <xdr:cNvSpPr txBox="1"/>
      </xdr:nvSpPr>
      <xdr:spPr>
        <a:xfrm>
          <a:off x="762000" y="4514850"/>
          <a:ext cx="784157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a:t>
          </a:r>
          <a:br>
            <a:rPr kumimoji="1" lang="ja-JP" altLang="en-US" sz="1000">
              <a:solidFill>
                <a:srgbClr val="000000"/>
              </a:solidFill>
              <a:latin typeface="ＭＳ Ｐゴシック" panose="020B0600070205080204" pitchFamily="50" charset="-128"/>
              <a:ea typeface="ＭＳ Ｐゴシック" panose="020B0600070205080204" pitchFamily="50" charset="-128"/>
            </a:rPr>
          </a:br>
          <a:r>
            <a:rPr kumimoji="1" lang="ja-JP" altLang="en-US" sz="1000">
              <a:solidFill>
                <a:srgbClr val="000000"/>
              </a:solidFill>
              <a:latin typeface="ＭＳ Ｐゴシック" panose="020B0600070205080204" pitchFamily="50" charset="-128"/>
              <a:ea typeface="ＭＳ Ｐゴシック" panose="020B0600070205080204" pitchFamily="50" charset="-128"/>
            </a:rPr>
            <a:t>　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1,471
1,466
90.81
2,747,710
2,581,433
161,966
1,473,266
3,777,673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増加傾向にあるが、近年の比率の低下は地方交付税の増額が主な原因と考えられる。業務内容は多様性、事務量とも増加しており、職員削減は容易ではない。業務量と人員配置の不断の見直しが重要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31750</xdr:rowOff>
    </xdr:from>
    <xdr:to>
      <xdr:col>24</xdr:col>
      <xdr:colOff>25400</xdr:colOff>
      <xdr:row>36</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0395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92710</xdr:rowOff>
    </xdr:from>
    <xdr:to>
      <xdr:col>19</xdr:col>
      <xdr:colOff>187325</xdr:colOff>
      <xdr:row>36</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64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92710</xdr:rowOff>
    </xdr:from>
    <xdr:to>
      <xdr:col>15</xdr:col>
      <xdr:colOff>98425</xdr:colOff>
      <xdr:row>37</xdr:row>
      <xdr:rowOff>62230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6491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114300</xdr:rowOff>
    </xdr:from>
    <xdr:to>
      <xdr:col>15</xdr:col>
      <xdr:colOff>149225</xdr:colOff>
      <xdr:row>36</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62230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52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106680</xdr:rowOff>
    </xdr:from>
    <xdr:to>
      <xdr:col>6</xdr:col>
      <xdr:colOff>171450</xdr:colOff>
      <xdr:row>36</xdr:row>
      <xdr:rowOff>36830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47007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152400</xdr:rowOff>
    </xdr:from>
    <xdr:to>
      <xdr:col>24</xdr:col>
      <xdr:colOff>76200</xdr:colOff>
      <xdr:row>36</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168927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9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41910</xdr:rowOff>
    </xdr:from>
    <xdr:to>
      <xdr:col>20</xdr:col>
      <xdr:colOff>38100</xdr:colOff>
      <xdr:row>36</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128287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0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41910</xdr:rowOff>
    </xdr:from>
    <xdr:to>
      <xdr:col>15</xdr:col>
      <xdr:colOff>149225</xdr:colOff>
      <xdr:row>36</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11430</xdr:rowOff>
    </xdr:from>
    <xdr:to>
      <xdr:col>11</xdr:col>
      <xdr:colOff>60325</xdr:colOff>
      <xdr:row>37</xdr:row>
      <xdr:rowOff>113030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97807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業務委託費の増加等により、経常的な物件費は増加傾向にある。また、類似団体平均と比較し保有する施設が多いことも大きな要因と考えられる。経費削減のためには、事務事業の不断の見直しや施設の適正管理と併せ、施設保有量の縮減を含めた検討が必要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17</xdr:row>
      <xdr:rowOff>147574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0302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18</xdr:row>
      <xdr:rowOff>62992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03022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62992</xdr:rowOff>
    </xdr:from>
    <xdr:to>
      <xdr:col>73</xdr:col>
      <xdr:colOff>180975</xdr:colOff>
      <xdr:row>18</xdr:row>
      <xdr:rowOff>131572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1490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76708</xdr:rowOff>
    </xdr:from>
    <xdr:to>
      <xdr:col>69</xdr:col>
      <xdr:colOff>92075</xdr:colOff>
      <xdr:row>18</xdr:row>
      <xdr:rowOff>131572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1628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14241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5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167403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96774</xdr:rowOff>
    </xdr:from>
    <xdr:to>
      <xdr:col>82</xdr:col>
      <xdr:colOff>158750</xdr:colOff>
      <xdr:row>18</xdr:row>
      <xdr:rowOff>26924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68851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64770</xdr:rowOff>
    </xdr:from>
    <xdr:to>
      <xdr:col>78</xdr:col>
      <xdr:colOff>120650</xdr:colOff>
      <xdr:row>17</xdr:row>
      <xdr:rowOff>166370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12192</xdr:rowOff>
    </xdr:from>
    <xdr:to>
      <xdr:col>74</xdr:col>
      <xdr:colOff>31750</xdr:colOff>
      <xdr:row>18</xdr:row>
      <xdr:rowOff>113792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98569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80772</xdr:rowOff>
    </xdr:from>
    <xdr:to>
      <xdr:col>69</xdr:col>
      <xdr:colOff>142875</xdr:colOff>
      <xdr:row>19</xdr:row>
      <xdr:rowOff>10922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167149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5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25908</xdr:rowOff>
    </xdr:from>
    <xdr:to>
      <xdr:col>65</xdr:col>
      <xdr:colOff>53975</xdr:colOff>
      <xdr:row>18</xdr:row>
      <xdr:rowOff>127508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112285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扶助費の比率は非常に低い水準にあるが、特定財源が多いためと考えられる。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091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73677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その他の経費の主な内訳としては、特別会計への繰出金があげられる。特に簡易水道事業特別会計、介護保険事業特別会計への繰出金が大きな額となっている。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127000</xdr:rowOff>
    </xdr:from>
    <xdr:to>
      <xdr:col>82</xdr:col>
      <xdr:colOff>107950</xdr:colOff>
      <xdr:row>60</xdr:row>
      <xdr:rowOff>58420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1024255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58420</xdr:rowOff>
    </xdr:from>
    <xdr:to>
      <xdr:col>78</xdr:col>
      <xdr:colOff>69850</xdr:colOff>
      <xdr:row>59</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101739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7620</xdr:rowOff>
    </xdr:from>
    <xdr:to>
      <xdr:col>78</xdr:col>
      <xdr:colOff>120650</xdr:colOff>
      <xdr:row>58</xdr:row>
      <xdr:rowOff>109220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119397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2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58420</xdr:rowOff>
    </xdr:from>
    <xdr:to>
      <xdr:col>73</xdr:col>
      <xdr:colOff>180975</xdr:colOff>
      <xdr:row>59</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101739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19050</xdr:rowOff>
    </xdr:from>
    <xdr:to>
      <xdr:col>74</xdr:col>
      <xdr:colOff>31750</xdr:colOff>
      <xdr:row>58</xdr:row>
      <xdr:rowOff>120650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130827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81280</xdr:rowOff>
    </xdr:from>
    <xdr:to>
      <xdr:col>69</xdr:col>
      <xdr:colOff>92075</xdr:colOff>
      <xdr:row>59</xdr:row>
      <xdr:rowOff>161290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1019683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13335</xdr:rowOff>
    </xdr:from>
    <xdr:to>
      <xdr:col>69</xdr:col>
      <xdr:colOff>142875</xdr:colOff>
      <xdr:row>58</xdr:row>
      <xdr:rowOff>114935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125112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7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36195</xdr:rowOff>
    </xdr:from>
    <xdr:to>
      <xdr:col>65</xdr:col>
      <xdr:colOff>53975</xdr:colOff>
      <xdr:row>58</xdr:row>
      <xdr:rowOff>137795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147972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74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7620</xdr:rowOff>
    </xdr:from>
    <xdr:to>
      <xdr:col>82</xdr:col>
      <xdr:colOff>158750</xdr:colOff>
      <xdr:row>60</xdr:row>
      <xdr:rowOff>109220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87647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76200</xdr:rowOff>
    </xdr:from>
    <xdr:to>
      <xdr:col>78</xdr:col>
      <xdr:colOff>120650</xdr:colOff>
      <xdr:row>60</xdr:row>
      <xdr:rowOff>6350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162577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27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7620</xdr:rowOff>
    </xdr:from>
    <xdr:to>
      <xdr:col>74</xdr:col>
      <xdr:colOff>31750</xdr:colOff>
      <xdr:row>59</xdr:row>
      <xdr:rowOff>109220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1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93997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20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30480</xdr:rowOff>
    </xdr:from>
    <xdr:to>
      <xdr:col>69</xdr:col>
      <xdr:colOff>142875</xdr:colOff>
      <xdr:row>59</xdr:row>
      <xdr:rowOff>132080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1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116857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23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110490</xdr:rowOff>
    </xdr:from>
    <xdr:to>
      <xdr:col>65</xdr:col>
      <xdr:colOff>53975</xdr:colOff>
      <xdr:row>60</xdr:row>
      <xdr:rowOff>40640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25417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補助費等の経常経費において大きな割合を占めているものは一部事務組合等負担金であるが、類似団体と比較すると低くなっている。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35</xdr:row>
      <xdr:rowOff>161290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162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1620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36</xdr:row>
      <xdr:rowOff>26416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189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133858</xdr:rowOff>
    </xdr:from>
    <xdr:to>
      <xdr:col>69</xdr:col>
      <xdr:colOff>92075</xdr:colOff>
      <xdr:row>36</xdr:row>
      <xdr:rowOff>26416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1346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83058</xdr:rowOff>
    </xdr:from>
    <xdr:to>
      <xdr:col>65</xdr:col>
      <xdr:colOff>53975</xdr:colOff>
      <xdr:row>36</xdr:row>
      <xdr:rowOff>13208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23385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近年の多額の起債により公債費はさらに増加すると見込まれるため、投資的事業の抑制を図らなければならない。</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138430</xdr:rowOff>
    </xdr:from>
    <xdr:to>
      <xdr:col>24</xdr:col>
      <xdr:colOff>25400</xdr:colOff>
      <xdr:row>77</xdr:row>
      <xdr:rowOff>24130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1686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138430</xdr:rowOff>
    </xdr:from>
    <xdr:to>
      <xdr:col>19</xdr:col>
      <xdr:colOff>187325</xdr:colOff>
      <xdr:row>76</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686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62230</xdr:rowOff>
    </xdr:from>
    <xdr:to>
      <xdr:col>15</xdr:col>
      <xdr:colOff>98425</xdr:colOff>
      <xdr:row>76</xdr:row>
      <xdr:rowOff>153670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0924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168911</xdr:rowOff>
    </xdr:from>
    <xdr:to>
      <xdr:col>11</xdr:col>
      <xdr:colOff>9525</xdr:colOff>
      <xdr:row>76</xdr:row>
      <xdr:rowOff>62230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0276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xdr:rowOff>
    </xdr:from>
    <xdr:to>
      <xdr:col>11</xdr:col>
      <xdr:colOff>60325</xdr:colOff>
      <xdr:row>76</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123207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116857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87630</xdr:rowOff>
    </xdr:from>
    <xdr:to>
      <xdr:col>20</xdr:col>
      <xdr:colOff>38100</xdr:colOff>
      <xdr:row>77</xdr:row>
      <xdr:rowOff>17780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2557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102870</xdr:rowOff>
    </xdr:from>
    <xdr:to>
      <xdr:col>15</xdr:col>
      <xdr:colOff>149225</xdr:colOff>
      <xdr:row>77</xdr:row>
      <xdr:rowOff>33020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17797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xdr:rowOff>
    </xdr:from>
    <xdr:to>
      <xdr:col>11</xdr:col>
      <xdr:colOff>60325</xdr:colOff>
      <xdr:row>76</xdr:row>
      <xdr:rowOff>113030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97807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118110</xdr:rowOff>
    </xdr:from>
    <xdr:to>
      <xdr:col>6</xdr:col>
      <xdr:colOff>171450</xdr:colOff>
      <xdr:row>76</xdr:row>
      <xdr:rowOff>48261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58437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今後数年、公債費が高止まりし経常収支比率を押し上げると見込まれ、財政の硬直化が一層進むと想定される。経常経費全体の抑制を図るため、事務事業の不断の見直しが不可欠である。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55155</xdr:rowOff>
    </xdr:from>
    <xdr:to>
      <xdr:col>82</xdr:col>
      <xdr:colOff>107950</xdr:colOff>
      <xdr:row>78</xdr:row>
      <xdr:rowOff>94343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428255"/>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55155</xdr:rowOff>
    </xdr:from>
    <xdr:to>
      <xdr:col>78</xdr:col>
      <xdr:colOff>69850</xdr:colOff>
      <xdr:row>78</xdr:row>
      <xdr:rowOff>120469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428255"/>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21426</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51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120469</xdr:rowOff>
    </xdr:from>
    <xdr:to>
      <xdr:col>73</xdr:col>
      <xdr:colOff>180975</xdr:colOff>
      <xdr:row>79</xdr:row>
      <xdr:rowOff>141695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493569"/>
          <a:ext cx="889000" cy="19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60614</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56787</xdr:rowOff>
    </xdr:from>
    <xdr:to>
      <xdr:col>69</xdr:col>
      <xdr:colOff>92075</xdr:colOff>
      <xdr:row>79</xdr:row>
      <xdr:rowOff>141695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601337"/>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57348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44285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07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43543</xdr:rowOff>
    </xdr:from>
    <xdr:to>
      <xdr:col>82</xdr:col>
      <xdr:colOff>158750</xdr:colOff>
      <xdr:row>78</xdr:row>
      <xdr:rowOff>145143</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15620</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38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4355</xdr:rowOff>
    </xdr:from>
    <xdr:to>
      <xdr:col>78</xdr:col>
      <xdr:colOff>120650</xdr:colOff>
      <xdr:row>78</xdr:row>
      <xdr:rowOff>105955</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90732</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46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69669</xdr:rowOff>
    </xdr:from>
    <xdr:to>
      <xdr:col>74</xdr:col>
      <xdr:colOff>31750</xdr:colOff>
      <xdr:row>78</xdr:row>
      <xdr:rowOff>171269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156046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52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90895</xdr:rowOff>
    </xdr:from>
    <xdr:to>
      <xdr:col>69</xdr:col>
      <xdr:colOff>142875</xdr:colOff>
      <xdr:row>80</xdr:row>
      <xdr:rowOff>21045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6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5822</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72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5987</xdr:rowOff>
    </xdr:from>
    <xdr:to>
      <xdr:col>65</xdr:col>
      <xdr:colOff>53975</xdr:colOff>
      <xdr:row>79</xdr:row>
      <xdr:rowOff>107587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55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92364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63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福島県三島町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107090</xdr:rowOff>
    </xdr:from>
    <xdr:to>
      <xdr:col>29</xdr:col>
      <xdr:colOff>127000</xdr:colOff>
      <xdr:row>17</xdr:row>
      <xdr:rowOff>133964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069365"/>
          <a:ext cx="647700" cy="26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133964</xdr:rowOff>
    </xdr:from>
    <xdr:to>
      <xdr:col>26</xdr:col>
      <xdr:colOff>50800</xdr:colOff>
      <xdr:row>17</xdr:row>
      <xdr:rowOff>147912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096239"/>
          <a:ext cx="698500" cy="13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59350</xdr:rowOff>
    </xdr:from>
    <xdr:to>
      <xdr:col>26</xdr:col>
      <xdr:colOff>101600</xdr:colOff>
      <xdr:row>18</xdr:row>
      <xdr:rowOff>160950</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9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145727</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79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147912</xdr:rowOff>
    </xdr:from>
    <xdr:to>
      <xdr:col>22</xdr:col>
      <xdr:colOff>114300</xdr:colOff>
      <xdr:row>18</xdr:row>
      <xdr:rowOff>8598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10187"/>
          <a:ext cx="698500" cy="32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70431</xdr:rowOff>
    </xdr:from>
    <xdr:to>
      <xdr:col>22</xdr:col>
      <xdr:colOff>165100</xdr:colOff>
      <xdr:row>19</xdr:row>
      <xdr:rowOff>581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204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156808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9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8598</xdr:rowOff>
    </xdr:from>
    <xdr:to>
      <xdr:col>18</xdr:col>
      <xdr:colOff>177800</xdr:colOff>
      <xdr:row>18</xdr:row>
      <xdr:rowOff>38138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142323"/>
          <a:ext cx="698500" cy="29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76645</xdr:rowOff>
    </xdr:from>
    <xdr:to>
      <xdr:col>19</xdr:col>
      <xdr:colOff>38100</xdr:colOff>
      <xdr:row>19</xdr:row>
      <xdr:rowOff>6795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210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163022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9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87739</xdr:rowOff>
    </xdr:from>
    <xdr:to>
      <xdr:col>15</xdr:col>
      <xdr:colOff>101600</xdr:colOff>
      <xdr:row>19</xdr:row>
      <xdr:rowOff>17889</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221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2666</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30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56290</xdr:rowOff>
    </xdr:from>
    <xdr:to>
      <xdr:col>29</xdr:col>
      <xdr:colOff>177800</xdr:colOff>
      <xdr:row>17</xdr:row>
      <xdr:rowOff>157890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18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72817</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86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83164</xdr:rowOff>
    </xdr:from>
    <xdr:to>
      <xdr:col>26</xdr:col>
      <xdr:colOff>101600</xdr:colOff>
      <xdr:row>18</xdr:row>
      <xdr:rowOff>13314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45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23491</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1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97112</xdr:rowOff>
    </xdr:from>
    <xdr:to>
      <xdr:col>22</xdr:col>
      <xdr:colOff>165100</xdr:colOff>
      <xdr:row>18</xdr:row>
      <xdr:rowOff>27262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59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37439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2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129248</xdr:rowOff>
    </xdr:from>
    <xdr:to>
      <xdr:col>19</xdr:col>
      <xdr:colOff>38100</xdr:colOff>
      <xdr:row>18</xdr:row>
      <xdr:rowOff>59398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91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69575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86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158788</xdr:rowOff>
    </xdr:from>
    <xdr:to>
      <xdr:col>15</xdr:col>
      <xdr:colOff>101600</xdr:colOff>
      <xdr:row>18</xdr:row>
      <xdr:rowOff>88938</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21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99115</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8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30131</xdr:rowOff>
    </xdr:from>
    <xdr:to>
      <xdr:col>29</xdr:col>
      <xdr:colOff>127000</xdr:colOff>
      <xdr:row>36</xdr:row>
      <xdr:rowOff>163925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983381"/>
          <a:ext cx="647700" cy="133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81681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163925</xdr:rowOff>
    </xdr:from>
    <xdr:to>
      <xdr:col>26</xdr:col>
      <xdr:colOff>50800</xdr:colOff>
      <xdr:row>37</xdr:row>
      <xdr:rowOff>67147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117175"/>
          <a:ext cx="698500" cy="74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76664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201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67147</xdr:rowOff>
    </xdr:from>
    <xdr:to>
      <xdr:col>22</xdr:col>
      <xdr:colOff>114300</xdr:colOff>
      <xdr:row>37</xdr:row>
      <xdr:rowOff>97996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191847"/>
          <a:ext cx="698500" cy="30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285618</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9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97996</xdr:rowOff>
    </xdr:from>
    <xdr:to>
      <xdr:col>18</xdr:col>
      <xdr:colOff>177800</xdr:colOff>
      <xdr:row>37</xdr:row>
      <xdr:rowOff>110449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222696"/>
          <a:ext cx="698500" cy="12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308226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91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304260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91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322231</xdr:rowOff>
    </xdr:from>
    <xdr:to>
      <xdr:col>29</xdr:col>
      <xdr:colOff>177800</xdr:colOff>
      <xdr:row>36</xdr:row>
      <xdr:rowOff>80931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932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167308</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77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113125</xdr:rowOff>
    </xdr:from>
    <xdr:to>
      <xdr:col>26</xdr:col>
      <xdr:colOff>101600</xdr:colOff>
      <xdr:row>37</xdr:row>
      <xdr:rowOff>43275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66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224902</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835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16347</xdr:rowOff>
    </xdr:from>
    <xdr:to>
      <xdr:col>22</xdr:col>
      <xdr:colOff>165100</xdr:colOff>
      <xdr:row>37</xdr:row>
      <xdr:rowOff>117947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41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102724</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47196</xdr:rowOff>
    </xdr:from>
    <xdr:to>
      <xdr:col>19</xdr:col>
      <xdr:colOff>38100</xdr:colOff>
      <xdr:row>37</xdr:row>
      <xdr:rowOff>148796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71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133573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59649</xdr:rowOff>
    </xdr:from>
    <xdr:to>
      <xdr:col>15</xdr:col>
      <xdr:colOff>101600</xdr:colOff>
      <xdr:row>37</xdr:row>
      <xdr:rowOff>161249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84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146026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7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1,471
1,466
90.81
2,747,710
2,581,433
161,966
1,473,266
3,777,673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120031</xdr:rowOff>
    </xdr:from>
    <xdr:to>
      <xdr:col>24</xdr:col>
      <xdr:colOff>63500</xdr:colOff>
      <xdr:row>36</xdr:row>
      <xdr:rowOff>157304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292231"/>
          <a:ext cx="838200" cy="3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157304</xdr:rowOff>
    </xdr:from>
    <xdr:to>
      <xdr:col>19</xdr:col>
      <xdr:colOff>177800</xdr:colOff>
      <xdr:row>37</xdr:row>
      <xdr:rowOff>56197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329504"/>
          <a:ext cx="889000" cy="7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64860</xdr:rowOff>
    </xdr:from>
    <xdr:to>
      <xdr:col>20</xdr:col>
      <xdr:colOff>38100</xdr:colOff>
      <xdr:row>37</xdr:row>
      <xdr:rowOff>166460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40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157587</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50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56197</xdr:rowOff>
    </xdr:from>
    <xdr:to>
      <xdr:col>15</xdr:col>
      <xdr:colOff>50800</xdr:colOff>
      <xdr:row>37</xdr:row>
      <xdr:rowOff>69631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399847"/>
          <a:ext cx="889000" cy="1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109794</xdr:rowOff>
    </xdr:from>
    <xdr:to>
      <xdr:col>15</xdr:col>
      <xdr:colOff>101600</xdr:colOff>
      <xdr:row>38</xdr:row>
      <xdr:rowOff>39944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45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31071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54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69631</xdr:rowOff>
    </xdr:from>
    <xdr:to>
      <xdr:col>10</xdr:col>
      <xdr:colOff>114300</xdr:colOff>
      <xdr:row>37</xdr:row>
      <xdr:rowOff>92406</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413281"/>
          <a:ext cx="889000" cy="2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115793</xdr:rowOff>
    </xdr:from>
    <xdr:to>
      <xdr:col>10</xdr:col>
      <xdr:colOff>165100</xdr:colOff>
      <xdr:row>38</xdr:row>
      <xdr:rowOff>45943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37070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55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123569</xdr:rowOff>
    </xdr:from>
    <xdr:to>
      <xdr:col>6</xdr:col>
      <xdr:colOff>38100</xdr:colOff>
      <xdr:row>38</xdr:row>
      <xdr:rowOff>53719</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6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44846</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5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69231</xdr:rowOff>
    </xdr:from>
    <xdr:to>
      <xdr:col>24</xdr:col>
      <xdr:colOff>114300</xdr:colOff>
      <xdr:row>36</xdr:row>
      <xdr:rowOff>170831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24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92108</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09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106504</xdr:rowOff>
    </xdr:from>
    <xdr:to>
      <xdr:col>20</xdr:col>
      <xdr:colOff>38100</xdr:colOff>
      <xdr:row>37</xdr:row>
      <xdr:rowOff>36654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2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53181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053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5397</xdr:rowOff>
    </xdr:from>
    <xdr:to>
      <xdr:col>15</xdr:col>
      <xdr:colOff>101600</xdr:colOff>
      <xdr:row>37</xdr:row>
      <xdr:rowOff>106997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123524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12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18831</xdr:rowOff>
    </xdr:from>
    <xdr:to>
      <xdr:col>10</xdr:col>
      <xdr:colOff>165100</xdr:colOff>
      <xdr:row>37</xdr:row>
      <xdr:rowOff>120431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36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136958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13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41606</xdr:rowOff>
    </xdr:from>
    <xdr:to>
      <xdr:col>6</xdr:col>
      <xdr:colOff>38100</xdr:colOff>
      <xdr:row>37</xdr:row>
      <xdr:rowOff>143206</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38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159733</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16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44879</xdr:rowOff>
    </xdr:from>
    <xdr:to>
      <xdr:col>24</xdr:col>
      <xdr:colOff>63500</xdr:colOff>
      <xdr:row>57</xdr:row>
      <xdr:rowOff>56608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17529"/>
          <a:ext cx="838200" cy="1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56608</xdr:rowOff>
    </xdr:from>
    <xdr:to>
      <xdr:col>19</xdr:col>
      <xdr:colOff>177800</xdr:colOff>
      <xdr:row>57</xdr:row>
      <xdr:rowOff>68439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29258"/>
          <a:ext cx="889000" cy="1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75025</xdr:rowOff>
    </xdr:from>
    <xdr:to>
      <xdr:col>20</xdr:col>
      <xdr:colOff>38100</xdr:colOff>
      <xdr:row>58</xdr:row>
      <xdr:rowOff>5175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167752</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40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68439</xdr:rowOff>
    </xdr:from>
    <xdr:to>
      <xdr:col>15</xdr:col>
      <xdr:colOff>50800</xdr:colOff>
      <xdr:row>57</xdr:row>
      <xdr:rowOff>75661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41089"/>
          <a:ext cx="889000" cy="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87648</xdr:rowOff>
    </xdr:from>
    <xdr:to>
      <xdr:col>15</xdr:col>
      <xdr:colOff>101600</xdr:colOff>
      <xdr:row>58</xdr:row>
      <xdr:rowOff>17798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6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8925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5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75661</xdr:rowOff>
    </xdr:from>
    <xdr:to>
      <xdr:col>10</xdr:col>
      <xdr:colOff>114300</xdr:colOff>
      <xdr:row>57</xdr:row>
      <xdr:rowOff>80607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48311"/>
          <a:ext cx="889000" cy="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86178</xdr:rowOff>
    </xdr:from>
    <xdr:to>
      <xdr:col>10</xdr:col>
      <xdr:colOff>165100</xdr:colOff>
      <xdr:row>58</xdr:row>
      <xdr:rowOff>16328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7455</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5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96145</xdr:rowOff>
    </xdr:from>
    <xdr:to>
      <xdr:col>6</xdr:col>
      <xdr:colOff>38100</xdr:colOff>
      <xdr:row>58</xdr:row>
      <xdr:rowOff>26295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17422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6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165529</xdr:rowOff>
    </xdr:from>
    <xdr:to>
      <xdr:col>24</xdr:col>
      <xdr:colOff>114300</xdr:colOff>
      <xdr:row>57</xdr:row>
      <xdr:rowOff>95679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6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16956</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1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5808</xdr:rowOff>
    </xdr:from>
    <xdr:to>
      <xdr:col>20</xdr:col>
      <xdr:colOff>38100</xdr:colOff>
      <xdr:row>57</xdr:row>
      <xdr:rowOff>107408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7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123935</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55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17639</xdr:rowOff>
    </xdr:from>
    <xdr:to>
      <xdr:col>15</xdr:col>
      <xdr:colOff>101600</xdr:colOff>
      <xdr:row>57</xdr:row>
      <xdr:rowOff>119239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9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135766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5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24861</xdr:rowOff>
    </xdr:from>
    <xdr:to>
      <xdr:col>10</xdr:col>
      <xdr:colOff>165100</xdr:colOff>
      <xdr:row>57</xdr:row>
      <xdr:rowOff>126461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9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142988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57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29807</xdr:rowOff>
    </xdr:from>
    <xdr:to>
      <xdr:col>6</xdr:col>
      <xdr:colOff>38100</xdr:colOff>
      <xdr:row>57</xdr:row>
      <xdr:rowOff>131407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0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147934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57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67947</xdr:rowOff>
    </xdr:from>
    <xdr:to>
      <xdr:col>24</xdr:col>
      <xdr:colOff>63500</xdr:colOff>
      <xdr:row>76</xdr:row>
      <xdr:rowOff>25198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2926697"/>
          <a:ext cx="838200" cy="12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115709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31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25198</xdr:rowOff>
    </xdr:from>
    <xdr:to>
      <xdr:col>19</xdr:col>
      <xdr:colOff>177800</xdr:colOff>
      <xdr:row>77</xdr:row>
      <xdr:rowOff>99502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055398"/>
          <a:ext cx="889000" cy="24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135708</xdr:rowOff>
    </xdr:from>
    <xdr:to>
      <xdr:col>20</xdr:col>
      <xdr:colOff>38100</xdr:colOff>
      <xdr:row>78</xdr:row>
      <xdr:rowOff>65858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3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56985</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43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99502</xdr:rowOff>
    </xdr:from>
    <xdr:to>
      <xdr:col>15</xdr:col>
      <xdr:colOff>50800</xdr:colOff>
      <xdr:row>77</xdr:row>
      <xdr:rowOff>140646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01152"/>
          <a:ext cx="889000" cy="4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2704</xdr:rowOff>
    </xdr:from>
    <xdr:to>
      <xdr:col>15</xdr:col>
      <xdr:colOff>101600</xdr:colOff>
      <xdr:row>78</xdr:row>
      <xdr:rowOff>104304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7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95431</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46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103682</xdr:rowOff>
    </xdr:from>
    <xdr:to>
      <xdr:col>10</xdr:col>
      <xdr:colOff>114300</xdr:colOff>
      <xdr:row>77</xdr:row>
      <xdr:rowOff>140646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05332"/>
          <a:ext cx="889000" cy="3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165165</xdr:rowOff>
    </xdr:from>
    <xdr:to>
      <xdr:col>10</xdr:col>
      <xdr:colOff>165100</xdr:colOff>
      <xdr:row>78</xdr:row>
      <xdr:rowOff>95315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86442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45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154051</xdr:rowOff>
    </xdr:from>
    <xdr:to>
      <xdr:col>6</xdr:col>
      <xdr:colOff>38100</xdr:colOff>
      <xdr:row>78</xdr:row>
      <xdr:rowOff>84201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75328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44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17147</xdr:rowOff>
    </xdr:from>
    <xdr:to>
      <xdr:col>24</xdr:col>
      <xdr:colOff>114300</xdr:colOff>
      <xdr:row>75</xdr:row>
      <xdr:rowOff>118747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87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40024</xdr:rowOff>
    </xdr:from>
    <xdr:ext cx="599010"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727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145848</xdr:rowOff>
    </xdr:from>
    <xdr:to>
      <xdr:col>20</xdr:col>
      <xdr:colOff>38100</xdr:colOff>
      <xdr:row>76</xdr:row>
      <xdr:rowOff>75998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00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92525</xdr:rowOff>
    </xdr:from>
    <xdr:ext cx="59901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497795" y="1277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48702</xdr:rowOff>
    </xdr:from>
    <xdr:to>
      <xdr:col>15</xdr:col>
      <xdr:colOff>101600</xdr:colOff>
      <xdr:row>77</xdr:row>
      <xdr:rowOff>150302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166829</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02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89846</xdr:rowOff>
    </xdr:from>
    <xdr:to>
      <xdr:col>10</xdr:col>
      <xdr:colOff>165100</xdr:colOff>
      <xdr:row>78</xdr:row>
      <xdr:rowOff>19996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9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36523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06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52882</xdr:rowOff>
    </xdr:from>
    <xdr:to>
      <xdr:col>6</xdr:col>
      <xdr:colOff>38100</xdr:colOff>
      <xdr:row>77</xdr:row>
      <xdr:rowOff>154482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5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171009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02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157752</xdr:rowOff>
    </xdr:from>
    <xdr:to>
      <xdr:col>24</xdr:col>
      <xdr:colOff>63500</xdr:colOff>
      <xdr:row>97</xdr:row>
      <xdr:rowOff>77124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445502"/>
          <a:ext cx="838200" cy="26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77124</xdr:rowOff>
    </xdr:from>
    <xdr:to>
      <xdr:col>19</xdr:col>
      <xdr:colOff>177800</xdr:colOff>
      <xdr:row>97</xdr:row>
      <xdr:rowOff>97478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707774"/>
          <a:ext cx="889000" cy="2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164224</xdr:rowOff>
    </xdr:from>
    <xdr:to>
      <xdr:col>20</xdr:col>
      <xdr:colOff>38100</xdr:colOff>
      <xdr:row>96</xdr:row>
      <xdr:rowOff>94374</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110901</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2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97478</xdr:rowOff>
    </xdr:from>
    <xdr:to>
      <xdr:col>15</xdr:col>
      <xdr:colOff>50800</xdr:colOff>
      <xdr:row>97</xdr:row>
      <xdr:rowOff>116923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728128"/>
          <a:ext cx="889000" cy="1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166129</xdr:rowOff>
    </xdr:from>
    <xdr:to>
      <xdr:col>15</xdr:col>
      <xdr:colOff>101600</xdr:colOff>
      <xdr:row>96</xdr:row>
      <xdr:rowOff>96279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112806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2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112855</xdr:rowOff>
    </xdr:from>
    <xdr:to>
      <xdr:col>10</xdr:col>
      <xdr:colOff>114300</xdr:colOff>
      <xdr:row>97</xdr:row>
      <xdr:rowOff>116923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743505"/>
          <a:ext cx="8890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37106</xdr:rowOff>
    </xdr:from>
    <xdr:to>
      <xdr:col>10</xdr:col>
      <xdr:colOff>165100</xdr:colOff>
      <xdr:row>96</xdr:row>
      <xdr:rowOff>138706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155233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42067</xdr:rowOff>
    </xdr:from>
    <xdr:to>
      <xdr:col>6</xdr:col>
      <xdr:colOff>38100</xdr:colOff>
      <xdr:row>96</xdr:row>
      <xdr:rowOff>143667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0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160194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7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106952</xdr:rowOff>
    </xdr:from>
    <xdr:to>
      <xdr:col>24</xdr:col>
      <xdr:colOff>114300</xdr:colOff>
      <xdr:row>96</xdr:row>
      <xdr:rowOff>37102</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9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85379</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7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26324</xdr:rowOff>
    </xdr:from>
    <xdr:to>
      <xdr:col>20</xdr:col>
      <xdr:colOff>38100</xdr:colOff>
      <xdr:row>97</xdr:row>
      <xdr:rowOff>127924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5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119051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74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46678</xdr:rowOff>
    </xdr:from>
    <xdr:to>
      <xdr:col>15</xdr:col>
      <xdr:colOff>101600</xdr:colOff>
      <xdr:row>97</xdr:row>
      <xdr:rowOff>148278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7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139405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7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66123</xdr:rowOff>
    </xdr:from>
    <xdr:to>
      <xdr:col>10</xdr:col>
      <xdr:colOff>165100</xdr:colOff>
      <xdr:row>97</xdr:row>
      <xdr:rowOff>167723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9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158850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8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62055</xdr:rowOff>
    </xdr:from>
    <xdr:to>
      <xdr:col>6</xdr:col>
      <xdr:colOff>38100</xdr:colOff>
      <xdr:row>97</xdr:row>
      <xdr:rowOff>163655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9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154782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8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74964</xdr:rowOff>
    </xdr:from>
    <xdr:to>
      <xdr:col>55</xdr:col>
      <xdr:colOff>0</xdr:colOff>
      <xdr:row>37</xdr:row>
      <xdr:rowOff>72789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247164"/>
          <a:ext cx="838200" cy="16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74964</xdr:rowOff>
    </xdr:from>
    <xdr:to>
      <xdr:col>50</xdr:col>
      <xdr:colOff>114300</xdr:colOff>
      <xdr:row>37</xdr:row>
      <xdr:rowOff>142967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247164"/>
          <a:ext cx="889000" cy="23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133484</xdr:rowOff>
    </xdr:from>
    <xdr:to>
      <xdr:col>50</xdr:col>
      <xdr:colOff>165100</xdr:colOff>
      <xdr:row>36</xdr:row>
      <xdr:rowOff>63634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13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80161</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90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142967</xdr:rowOff>
    </xdr:from>
    <xdr:to>
      <xdr:col>45</xdr:col>
      <xdr:colOff>177800</xdr:colOff>
      <xdr:row>37</xdr:row>
      <xdr:rowOff>144764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486617"/>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73187</xdr:rowOff>
    </xdr:from>
    <xdr:to>
      <xdr:col>46</xdr:col>
      <xdr:colOff>38100</xdr:colOff>
      <xdr:row>38</xdr:row>
      <xdr:rowOff>3338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416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19864</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144764</xdr:rowOff>
    </xdr:from>
    <xdr:to>
      <xdr:col>41</xdr:col>
      <xdr:colOff>50800</xdr:colOff>
      <xdr:row>37</xdr:row>
      <xdr:rowOff>154576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88414"/>
          <a:ext cx="8890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57056</xdr:rowOff>
    </xdr:from>
    <xdr:to>
      <xdr:col>41</xdr:col>
      <xdr:colOff>101600</xdr:colOff>
      <xdr:row>37</xdr:row>
      <xdr:rowOff>158656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0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3733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17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66592</xdr:rowOff>
    </xdr:from>
    <xdr:to>
      <xdr:col>36</xdr:col>
      <xdr:colOff>165100</xdr:colOff>
      <xdr:row>37</xdr:row>
      <xdr:rowOff>168193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102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13269</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85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21989</xdr:rowOff>
    </xdr:from>
    <xdr:to>
      <xdr:col>55</xdr:col>
      <xdr:colOff>50800</xdr:colOff>
      <xdr:row>37</xdr:row>
      <xdr:rowOff>123589</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6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416</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4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24164</xdr:rowOff>
    </xdr:from>
    <xdr:to>
      <xdr:col>50</xdr:col>
      <xdr:colOff>165100</xdr:colOff>
      <xdr:row>36</xdr:row>
      <xdr:rowOff>125764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9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116891</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289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92167</xdr:rowOff>
    </xdr:from>
    <xdr:to>
      <xdr:col>46</xdr:col>
      <xdr:colOff>38100</xdr:colOff>
      <xdr:row>38</xdr:row>
      <xdr:rowOff>22317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43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13444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52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93964</xdr:rowOff>
    </xdr:from>
    <xdr:to>
      <xdr:col>41</xdr:col>
      <xdr:colOff>101600</xdr:colOff>
      <xdr:row>38</xdr:row>
      <xdr:rowOff>24113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376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15240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30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103776</xdr:rowOff>
    </xdr:from>
    <xdr:to>
      <xdr:col>36</xdr:col>
      <xdr:colOff>165100</xdr:colOff>
      <xdr:row>38</xdr:row>
      <xdr:rowOff>33927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474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25053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4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116582</xdr:rowOff>
    </xdr:from>
    <xdr:to>
      <xdr:col>55</xdr:col>
      <xdr:colOff>0</xdr:colOff>
      <xdr:row>59</xdr:row>
      <xdr:rowOff>7496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60682"/>
          <a:ext cx="838200" cy="6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74643</xdr:rowOff>
    </xdr:from>
    <xdr:to>
      <xdr:col>50</xdr:col>
      <xdr:colOff>114300</xdr:colOff>
      <xdr:row>58</xdr:row>
      <xdr:rowOff>116582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18743"/>
          <a:ext cx="889000" cy="4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133440</xdr:rowOff>
    </xdr:from>
    <xdr:to>
      <xdr:col>50</xdr:col>
      <xdr:colOff>165100</xdr:colOff>
      <xdr:row>59</xdr:row>
      <xdr:rowOff>63590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7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54717</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7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74643</xdr:rowOff>
    </xdr:from>
    <xdr:to>
      <xdr:col>45</xdr:col>
      <xdr:colOff>177800</xdr:colOff>
      <xdr:row>58</xdr:row>
      <xdr:rowOff>165578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18743"/>
          <a:ext cx="889000" cy="9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133238</xdr:rowOff>
    </xdr:from>
    <xdr:to>
      <xdr:col>46</xdr:col>
      <xdr:colOff>38100</xdr:colOff>
      <xdr:row>59</xdr:row>
      <xdr:rowOff>63388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7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54515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70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101831</xdr:rowOff>
    </xdr:from>
    <xdr:to>
      <xdr:col>41</xdr:col>
      <xdr:colOff>50800</xdr:colOff>
      <xdr:row>58</xdr:row>
      <xdr:rowOff>165578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45931"/>
          <a:ext cx="889000" cy="6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145000</xdr:rowOff>
    </xdr:from>
    <xdr:to>
      <xdr:col>41</xdr:col>
      <xdr:colOff>101600</xdr:colOff>
      <xdr:row>59</xdr:row>
      <xdr:rowOff>75150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66277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8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132036</xdr:rowOff>
    </xdr:from>
    <xdr:to>
      <xdr:col>36</xdr:col>
      <xdr:colOff>165100</xdr:colOff>
      <xdr:row>59</xdr:row>
      <xdr:rowOff>62186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53313</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6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128146</xdr:rowOff>
    </xdr:from>
    <xdr:to>
      <xdr:col>55</xdr:col>
      <xdr:colOff>50800</xdr:colOff>
      <xdr:row>59</xdr:row>
      <xdr:rowOff>58296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7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79511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2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65782</xdr:rowOff>
    </xdr:from>
    <xdr:to>
      <xdr:col>50</xdr:col>
      <xdr:colOff>165100</xdr:colOff>
      <xdr:row>58</xdr:row>
      <xdr:rowOff>167382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0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12459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8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23843</xdr:rowOff>
    </xdr:from>
    <xdr:to>
      <xdr:col>46</xdr:col>
      <xdr:colOff>38100</xdr:colOff>
      <xdr:row>58</xdr:row>
      <xdr:rowOff>125443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6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141970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4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114778</xdr:rowOff>
    </xdr:from>
    <xdr:to>
      <xdr:col>41</xdr:col>
      <xdr:colOff>101600</xdr:colOff>
      <xdr:row>59</xdr:row>
      <xdr:rowOff>44928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5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61455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83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51031</xdr:rowOff>
    </xdr:from>
    <xdr:to>
      <xdr:col>36</xdr:col>
      <xdr:colOff>165100</xdr:colOff>
      <xdr:row>58</xdr:row>
      <xdr:rowOff>152631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9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169158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77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136469</xdr:rowOff>
    </xdr:from>
    <xdr:to>
      <xdr:col>55</xdr:col>
      <xdr:colOff>0</xdr:colOff>
      <xdr:row>78</xdr:row>
      <xdr:rowOff>136669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509569"/>
          <a:ext cx="8382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133192</xdr:rowOff>
    </xdr:from>
    <xdr:to>
      <xdr:col>50</xdr:col>
      <xdr:colOff>114300</xdr:colOff>
      <xdr:row>78</xdr:row>
      <xdr:rowOff>136669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506292"/>
          <a:ext cx="889000" cy="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54130</xdr:rowOff>
    </xdr:from>
    <xdr:to>
      <xdr:col>50</xdr:col>
      <xdr:colOff>165100</xdr:colOff>
      <xdr:row>78</xdr:row>
      <xdr:rowOff>155730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2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20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133192</xdr:rowOff>
    </xdr:from>
    <xdr:to>
      <xdr:col>45</xdr:col>
      <xdr:colOff>177800</xdr:colOff>
      <xdr:row>78</xdr:row>
      <xdr:rowOff>138736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506292"/>
          <a:ext cx="889000" cy="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55087</xdr:rowOff>
    </xdr:from>
    <xdr:to>
      <xdr:col>46</xdr:col>
      <xdr:colOff>38100</xdr:colOff>
      <xdr:row>78</xdr:row>
      <xdr:rowOff>156687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1764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128977</xdr:rowOff>
    </xdr:from>
    <xdr:to>
      <xdr:col>41</xdr:col>
      <xdr:colOff>50800</xdr:colOff>
      <xdr:row>78</xdr:row>
      <xdr:rowOff>138736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502077"/>
          <a:ext cx="889000" cy="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64515</xdr:rowOff>
    </xdr:from>
    <xdr:to>
      <xdr:col>41</xdr:col>
      <xdr:colOff>101600</xdr:colOff>
      <xdr:row>78</xdr:row>
      <xdr:rowOff>166115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11192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1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41411</xdr:rowOff>
    </xdr:from>
    <xdr:to>
      <xdr:col>36</xdr:col>
      <xdr:colOff>165100</xdr:colOff>
      <xdr:row>78</xdr:row>
      <xdr:rowOff>143011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1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159538</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8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85669</xdr:rowOff>
    </xdr:from>
    <xdr:to>
      <xdr:col>55</xdr:col>
      <xdr:colOff>50800</xdr:colOff>
      <xdr:row>79</xdr:row>
      <xdr:rowOff>15819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5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3895</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85869</xdr:rowOff>
    </xdr:from>
    <xdr:to>
      <xdr:col>50</xdr:col>
      <xdr:colOff>165100</xdr:colOff>
      <xdr:row>79</xdr:row>
      <xdr:rowOff>16019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5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7146</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5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82392</xdr:rowOff>
    </xdr:from>
    <xdr:to>
      <xdr:col>46</xdr:col>
      <xdr:colOff>38100</xdr:colOff>
      <xdr:row>79</xdr:row>
      <xdr:rowOff>12542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3669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4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87936</xdr:rowOff>
    </xdr:from>
    <xdr:to>
      <xdr:col>41</xdr:col>
      <xdr:colOff>101600</xdr:colOff>
      <xdr:row>79</xdr:row>
      <xdr:rowOff>18086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6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9213</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55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78177</xdr:rowOff>
    </xdr:from>
    <xdr:to>
      <xdr:col>36</xdr:col>
      <xdr:colOff>165100</xdr:colOff>
      <xdr:row>79</xdr:row>
      <xdr:rowOff>8327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5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170904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4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100073</xdr:rowOff>
    </xdr:from>
    <xdr:to>
      <xdr:col>55</xdr:col>
      <xdr:colOff>0</xdr:colOff>
      <xdr:row>98</xdr:row>
      <xdr:rowOff>26789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730723"/>
          <a:ext cx="838200" cy="9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44650</xdr:rowOff>
    </xdr:from>
    <xdr:to>
      <xdr:col>50</xdr:col>
      <xdr:colOff>114300</xdr:colOff>
      <xdr:row>97</xdr:row>
      <xdr:rowOff>100073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675300"/>
          <a:ext cx="889000" cy="5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16139</xdr:rowOff>
    </xdr:from>
    <xdr:to>
      <xdr:col>50</xdr:col>
      <xdr:colOff>165100</xdr:colOff>
      <xdr:row>98</xdr:row>
      <xdr:rowOff>117739</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1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108866</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910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44650</xdr:rowOff>
    </xdr:from>
    <xdr:to>
      <xdr:col>45</xdr:col>
      <xdr:colOff>177800</xdr:colOff>
      <xdr:row>97</xdr:row>
      <xdr:rowOff>167101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675300"/>
          <a:ext cx="889000" cy="12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12081</xdr:rowOff>
    </xdr:from>
    <xdr:to>
      <xdr:col>46</xdr:col>
      <xdr:colOff>38100</xdr:colOff>
      <xdr:row>98</xdr:row>
      <xdr:rowOff>113681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104808</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0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108248</xdr:rowOff>
    </xdr:from>
    <xdr:to>
      <xdr:col>41</xdr:col>
      <xdr:colOff>50800</xdr:colOff>
      <xdr:row>97</xdr:row>
      <xdr:rowOff>167101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738898"/>
          <a:ext cx="889000" cy="5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17635</xdr:rowOff>
    </xdr:from>
    <xdr:to>
      <xdr:col>41</xdr:col>
      <xdr:colOff>101600</xdr:colOff>
      <xdr:row>98</xdr:row>
      <xdr:rowOff>119235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110362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24719</xdr:rowOff>
    </xdr:from>
    <xdr:to>
      <xdr:col>36</xdr:col>
      <xdr:colOff>165100</xdr:colOff>
      <xdr:row>98</xdr:row>
      <xdr:rowOff>126319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117446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147439</xdr:rowOff>
    </xdr:from>
    <xdr:to>
      <xdr:col>55</xdr:col>
      <xdr:colOff>50800</xdr:colOff>
      <xdr:row>98</xdr:row>
      <xdr:rowOff>77589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7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106816</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66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49273</xdr:rowOff>
    </xdr:from>
    <xdr:to>
      <xdr:col>50</xdr:col>
      <xdr:colOff>165100</xdr:colOff>
      <xdr:row>97</xdr:row>
      <xdr:rowOff>150873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67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167400</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455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165300</xdr:rowOff>
    </xdr:from>
    <xdr:to>
      <xdr:col>46</xdr:col>
      <xdr:colOff>38100</xdr:colOff>
      <xdr:row>97</xdr:row>
      <xdr:rowOff>95450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6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111977</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39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116301</xdr:rowOff>
    </xdr:from>
    <xdr:to>
      <xdr:col>41</xdr:col>
      <xdr:colOff>101600</xdr:colOff>
      <xdr:row>98</xdr:row>
      <xdr:rowOff>46451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4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62978</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2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57448</xdr:rowOff>
    </xdr:from>
    <xdr:to>
      <xdr:col>36</xdr:col>
      <xdr:colOff>165100</xdr:colOff>
      <xdr:row>97</xdr:row>
      <xdr:rowOff>159048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68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4125</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46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95327</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10427"/>
          <a:ext cx="838200" cy="4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95327</xdr:rowOff>
    </xdr:from>
    <xdr:to>
      <xdr:col>81</xdr:col>
      <xdr:colOff>50800</xdr:colOff>
      <xdr:row>38</xdr:row>
      <xdr:rowOff>132936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10427"/>
          <a:ext cx="889000" cy="3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134584</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0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99316</xdr:rowOff>
    </xdr:from>
    <xdr:to>
      <xdr:col>76</xdr:col>
      <xdr:colOff>114300</xdr:colOff>
      <xdr:row>38</xdr:row>
      <xdr:rowOff>132936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14416"/>
          <a:ext cx="889000" cy="3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3454</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4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99316</xdr:rowOff>
    </xdr:from>
    <xdr:to>
      <xdr:col>71</xdr:col>
      <xdr:colOff>177800</xdr:colOff>
      <xdr:row>38</xdr:row>
      <xdr:rowOff>135066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14416"/>
          <a:ext cx="889000" cy="3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153436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6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10308</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5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44527</xdr:rowOff>
    </xdr:from>
    <xdr:to>
      <xdr:col>81</xdr:col>
      <xdr:colOff>101600</xdr:colOff>
      <xdr:row>38</xdr:row>
      <xdr:rowOff>146127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5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137254</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65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82136</xdr:rowOff>
    </xdr:from>
    <xdr:to>
      <xdr:col>76</xdr:col>
      <xdr:colOff>165100</xdr:colOff>
      <xdr:row>39</xdr:row>
      <xdr:rowOff>12286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9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3413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68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48516</xdr:rowOff>
    </xdr:from>
    <xdr:to>
      <xdr:col>72</xdr:col>
      <xdr:colOff>38100</xdr:colOff>
      <xdr:row>38</xdr:row>
      <xdr:rowOff>150116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6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166643</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33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84266</xdr:rowOff>
    </xdr:from>
    <xdr:to>
      <xdr:col>67</xdr:col>
      <xdr:colOff>101600</xdr:colOff>
      <xdr:row>39</xdr:row>
      <xdr:rowOff>14416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9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5543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24442</xdr:rowOff>
    </xdr:from>
    <xdr:to>
      <xdr:col>85</xdr:col>
      <xdr:colOff>127000</xdr:colOff>
      <xdr:row>77</xdr:row>
      <xdr:rowOff>96495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226092"/>
          <a:ext cx="838200" cy="7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96495</xdr:rowOff>
    </xdr:from>
    <xdr:to>
      <xdr:col>81</xdr:col>
      <xdr:colOff>50800</xdr:colOff>
      <xdr:row>77</xdr:row>
      <xdr:rowOff>114511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298145"/>
          <a:ext cx="889000" cy="1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102062</xdr:rowOff>
    </xdr:from>
    <xdr:to>
      <xdr:col>81</xdr:col>
      <xdr:colOff>101600</xdr:colOff>
      <xdr:row>78</xdr:row>
      <xdr:rowOff>32212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0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23339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114511</xdr:rowOff>
    </xdr:from>
    <xdr:to>
      <xdr:col>76</xdr:col>
      <xdr:colOff>114300</xdr:colOff>
      <xdr:row>77</xdr:row>
      <xdr:rowOff>165311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16161"/>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117799</xdr:rowOff>
    </xdr:from>
    <xdr:to>
      <xdr:col>76</xdr:col>
      <xdr:colOff>165100</xdr:colOff>
      <xdr:row>78</xdr:row>
      <xdr:rowOff>47949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1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39076</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41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165311</xdr:rowOff>
    </xdr:from>
    <xdr:to>
      <xdr:col>71</xdr:col>
      <xdr:colOff>177800</xdr:colOff>
      <xdr:row>78</xdr:row>
      <xdr:rowOff>21098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366961"/>
          <a:ext cx="889000" cy="2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133525</xdr:rowOff>
    </xdr:from>
    <xdr:to>
      <xdr:col>72</xdr:col>
      <xdr:colOff>38100</xdr:colOff>
      <xdr:row>78</xdr:row>
      <xdr:rowOff>63675</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54802</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42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134679</xdr:rowOff>
    </xdr:from>
    <xdr:to>
      <xdr:col>67</xdr:col>
      <xdr:colOff>101600</xdr:colOff>
      <xdr:row>78</xdr:row>
      <xdr:rowOff>64829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3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81356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1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145092</xdr:rowOff>
    </xdr:from>
    <xdr:to>
      <xdr:col>85</xdr:col>
      <xdr:colOff>177800</xdr:colOff>
      <xdr:row>77</xdr:row>
      <xdr:rowOff>75242</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17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167969</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02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45695</xdr:rowOff>
    </xdr:from>
    <xdr:to>
      <xdr:col>81</xdr:col>
      <xdr:colOff>101600</xdr:colOff>
      <xdr:row>77</xdr:row>
      <xdr:rowOff>147295</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4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163822</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02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63711</xdr:rowOff>
    </xdr:from>
    <xdr:to>
      <xdr:col>76</xdr:col>
      <xdr:colOff>165100</xdr:colOff>
      <xdr:row>77</xdr:row>
      <xdr:rowOff>165311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6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10388</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40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114511</xdr:rowOff>
    </xdr:from>
    <xdr:to>
      <xdr:col>72</xdr:col>
      <xdr:colOff>38100</xdr:colOff>
      <xdr:row>78</xdr:row>
      <xdr:rowOff>44661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1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61188</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3091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141748</xdr:rowOff>
    </xdr:from>
    <xdr:to>
      <xdr:col>67</xdr:col>
      <xdr:colOff>101600</xdr:colOff>
      <xdr:row>78</xdr:row>
      <xdr:rowOff>71898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4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63025</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43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101870</xdr:rowOff>
    </xdr:from>
    <xdr:to>
      <xdr:col>85</xdr:col>
      <xdr:colOff>127000</xdr:colOff>
      <xdr:row>98</xdr:row>
      <xdr:rowOff>102893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03970"/>
          <a:ext cx="838200" cy="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97622</xdr:rowOff>
    </xdr:from>
    <xdr:to>
      <xdr:col>81</xdr:col>
      <xdr:colOff>50800</xdr:colOff>
      <xdr:row>98</xdr:row>
      <xdr:rowOff>102893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899722"/>
          <a:ext cx="889000" cy="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76646</xdr:rowOff>
    </xdr:from>
    <xdr:to>
      <xdr:col>81</xdr:col>
      <xdr:colOff>101600</xdr:colOff>
      <xdr:row>99</xdr:row>
      <xdr:rowOff>6796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169373</xdr:rowOff>
    </xdr:from>
    <xdr:ext cx="59901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181795" y="1697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90339</xdr:rowOff>
    </xdr:from>
    <xdr:to>
      <xdr:col>76</xdr:col>
      <xdr:colOff>114300</xdr:colOff>
      <xdr:row>98</xdr:row>
      <xdr:rowOff>97622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892439"/>
          <a:ext cx="889000" cy="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122428</xdr:rowOff>
    </xdr:from>
    <xdr:to>
      <xdr:col>76</xdr:col>
      <xdr:colOff>165100</xdr:colOff>
      <xdr:row>99</xdr:row>
      <xdr:rowOff>52578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2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43705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701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88297</xdr:rowOff>
    </xdr:from>
    <xdr:to>
      <xdr:col>71</xdr:col>
      <xdr:colOff>177800</xdr:colOff>
      <xdr:row>98</xdr:row>
      <xdr:rowOff>90339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890397"/>
          <a:ext cx="8890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94019</xdr:rowOff>
    </xdr:from>
    <xdr:to>
      <xdr:col>72</xdr:col>
      <xdr:colOff>38100</xdr:colOff>
      <xdr:row>99</xdr:row>
      <xdr:rowOff>24169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9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15296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74786</xdr:rowOff>
    </xdr:from>
    <xdr:to>
      <xdr:col>67</xdr:col>
      <xdr:colOff>101600</xdr:colOff>
      <xdr:row>99</xdr:row>
      <xdr:rowOff>4936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87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167513</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96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51070</xdr:rowOff>
    </xdr:from>
    <xdr:to>
      <xdr:col>85</xdr:col>
      <xdr:colOff>177800</xdr:colOff>
      <xdr:row>98</xdr:row>
      <xdr:rowOff>152670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5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143296</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7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52093</xdr:rowOff>
    </xdr:from>
    <xdr:to>
      <xdr:col>81</xdr:col>
      <xdr:colOff>101600</xdr:colOff>
      <xdr:row>98</xdr:row>
      <xdr:rowOff>153693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5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170220</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5" y="16629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46822</xdr:rowOff>
    </xdr:from>
    <xdr:to>
      <xdr:col>76</xdr:col>
      <xdr:colOff>165100</xdr:colOff>
      <xdr:row>98</xdr:row>
      <xdr:rowOff>148422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4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164949</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292795" y="16624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39539</xdr:rowOff>
    </xdr:from>
    <xdr:to>
      <xdr:col>72</xdr:col>
      <xdr:colOff>38100</xdr:colOff>
      <xdr:row>98</xdr:row>
      <xdr:rowOff>141139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4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157666</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795" y="1661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37497</xdr:rowOff>
    </xdr:from>
    <xdr:to>
      <xdr:col>67</xdr:col>
      <xdr:colOff>101600</xdr:colOff>
      <xdr:row>98</xdr:row>
      <xdr:rowOff>139097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3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155624</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5" y="1661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48679</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563779"/>
          <a:ext cx="889000" cy="16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129667</xdr:rowOff>
    </xdr:from>
    <xdr:to>
      <xdr:col>112</xdr:col>
      <xdr:colOff>38100</xdr:colOff>
      <xdr:row>39</xdr:row>
      <xdr:rowOff>59817</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76344</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419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48679</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6563779"/>
          <a:ext cx="889000" cy="16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156566</xdr:rowOff>
    </xdr:from>
    <xdr:to>
      <xdr:col>107</xdr:col>
      <xdr:colOff>101600</xdr:colOff>
      <xdr:row>39</xdr:row>
      <xdr:rowOff>86716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7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77843</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764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159309</xdr:rowOff>
    </xdr:from>
    <xdr:to>
      <xdr:col>102</xdr:col>
      <xdr:colOff>165100</xdr:colOff>
      <xdr:row>39</xdr:row>
      <xdr:rowOff>89459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105986</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64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158814</xdr:rowOff>
    </xdr:from>
    <xdr:to>
      <xdr:col>98</xdr:col>
      <xdr:colOff>38100</xdr:colOff>
      <xdr:row>39</xdr:row>
      <xdr:rowOff>88964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7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105491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49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169329</xdr:rowOff>
    </xdr:from>
    <xdr:to>
      <xdr:col>107</xdr:col>
      <xdr:colOff>101600</xdr:colOff>
      <xdr:row>38</xdr:row>
      <xdr:rowOff>99479</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51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116006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8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125977</xdr:rowOff>
    </xdr:from>
    <xdr:to>
      <xdr:col>112</xdr:col>
      <xdr:colOff>38100</xdr:colOff>
      <xdr:row>59</xdr:row>
      <xdr:rowOff>56127</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72654</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4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100406</xdr:rowOff>
    </xdr:from>
    <xdr:to>
      <xdr:col>107</xdr:col>
      <xdr:colOff>101600</xdr:colOff>
      <xdr:row>59</xdr:row>
      <xdr:rowOff>30556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47083</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67111" y="98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99764</xdr:rowOff>
    </xdr:from>
    <xdr:to>
      <xdr:col>102</xdr:col>
      <xdr:colOff>165100</xdr:colOff>
      <xdr:row>59</xdr:row>
      <xdr:rowOff>29914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46441</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981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103008</xdr:rowOff>
    </xdr:from>
    <xdr:to>
      <xdr:col>98</xdr:col>
      <xdr:colOff>38100</xdr:colOff>
      <xdr:row>59</xdr:row>
      <xdr:rowOff>33158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4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49685</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982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22977</xdr:rowOff>
    </xdr:from>
    <xdr:to>
      <xdr:col>116</xdr:col>
      <xdr:colOff>63500</xdr:colOff>
      <xdr:row>77</xdr:row>
      <xdr:rowOff>57373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224627"/>
          <a:ext cx="838200" cy="3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22977</xdr:rowOff>
    </xdr:from>
    <xdr:to>
      <xdr:col>111</xdr:col>
      <xdr:colOff>177800</xdr:colOff>
      <xdr:row>77</xdr:row>
      <xdr:rowOff>110615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224627"/>
          <a:ext cx="889000" cy="8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127591</xdr:rowOff>
    </xdr:from>
    <xdr:to>
      <xdr:col>112</xdr:col>
      <xdr:colOff>38100</xdr:colOff>
      <xdr:row>78</xdr:row>
      <xdr:rowOff>57741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48868</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42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110615</xdr:rowOff>
    </xdr:from>
    <xdr:to>
      <xdr:col>107</xdr:col>
      <xdr:colOff>50800</xdr:colOff>
      <xdr:row>77</xdr:row>
      <xdr:rowOff>127541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312265"/>
          <a:ext cx="889000" cy="1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131784</xdr:rowOff>
    </xdr:from>
    <xdr:to>
      <xdr:col>107</xdr:col>
      <xdr:colOff>101600</xdr:colOff>
      <xdr:row>78</xdr:row>
      <xdr:rowOff>61934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3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53061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42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95569</xdr:rowOff>
    </xdr:from>
    <xdr:to>
      <xdr:col>102</xdr:col>
      <xdr:colOff>114300</xdr:colOff>
      <xdr:row>77</xdr:row>
      <xdr:rowOff>127541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297219"/>
          <a:ext cx="8890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131795</xdr:rowOff>
    </xdr:from>
    <xdr:to>
      <xdr:col>102</xdr:col>
      <xdr:colOff>165100</xdr:colOff>
      <xdr:row>78</xdr:row>
      <xdr:rowOff>61945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33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53072</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426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127048</xdr:rowOff>
    </xdr:from>
    <xdr:to>
      <xdr:col>98</xdr:col>
      <xdr:colOff>38100</xdr:colOff>
      <xdr:row>78</xdr:row>
      <xdr:rowOff>57198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2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48325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42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6573</xdr:rowOff>
    </xdr:from>
    <xdr:to>
      <xdr:col>116</xdr:col>
      <xdr:colOff>114300</xdr:colOff>
      <xdr:row>77</xdr:row>
      <xdr:rowOff>108173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20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29450</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05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143627</xdr:rowOff>
    </xdr:from>
    <xdr:to>
      <xdr:col>112</xdr:col>
      <xdr:colOff>38100</xdr:colOff>
      <xdr:row>77</xdr:row>
      <xdr:rowOff>73777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17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90304</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9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59815</xdr:rowOff>
    </xdr:from>
    <xdr:to>
      <xdr:col>107</xdr:col>
      <xdr:colOff>101600</xdr:colOff>
      <xdr:row>77</xdr:row>
      <xdr:rowOff>161415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26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6492</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036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76741</xdr:rowOff>
    </xdr:from>
    <xdr:to>
      <xdr:col>102</xdr:col>
      <xdr:colOff>165100</xdr:colOff>
      <xdr:row>78</xdr:row>
      <xdr:rowOff>6891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27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23418</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305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44769</xdr:rowOff>
    </xdr:from>
    <xdr:to>
      <xdr:col>98</xdr:col>
      <xdr:colOff>38100</xdr:colOff>
      <xdr:row>77</xdr:row>
      <xdr:rowOff>146369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24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162896</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302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人件費の増加要因は、新規採用・復帰による職員数増が大きなものである。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維持補修費の増加要因は、道路橋りょう費の増が大きなものである。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扶助費の増加要因は、住民税非課税世帯臨時給付金や、子育て世帯への臨時特別給付金が大きなものである。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補助費等の減少要因は、特別定額給付金の完了が大きなものである。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普通建設事業費（うち更新整備）の減少要因は、役場庁舎・町民センター耐震改修、町道法面保護工事の完了が大きなものである。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災害復旧事業費の皆減要因は、林道災害復旧工事や農地災害復旧工事の完了によるものである。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1,471
1,466
90.81
2,747,710
2,581,433
161,966
1,473,266
3,777,673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170936</xdr:rowOff>
    </xdr:from>
    <xdr:to>
      <xdr:col>24</xdr:col>
      <xdr:colOff>63500</xdr:colOff>
      <xdr:row>37</xdr:row>
      <xdr:rowOff>51232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343136"/>
          <a:ext cx="838200" cy="5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51232</xdr:rowOff>
    </xdr:from>
    <xdr:to>
      <xdr:col>19</xdr:col>
      <xdr:colOff>177800</xdr:colOff>
      <xdr:row>37</xdr:row>
      <xdr:rowOff>63495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394882"/>
          <a:ext cx="889000" cy="1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123043</xdr:rowOff>
    </xdr:from>
    <xdr:to>
      <xdr:col>20</xdr:col>
      <xdr:colOff>38100</xdr:colOff>
      <xdr:row>38</xdr:row>
      <xdr:rowOff>53193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44320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5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63495</xdr:rowOff>
    </xdr:from>
    <xdr:to>
      <xdr:col>15</xdr:col>
      <xdr:colOff>50800</xdr:colOff>
      <xdr:row>37</xdr:row>
      <xdr:rowOff>80166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407145"/>
          <a:ext cx="889000" cy="1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113621</xdr:rowOff>
    </xdr:from>
    <xdr:to>
      <xdr:col>15</xdr:col>
      <xdr:colOff>101600</xdr:colOff>
      <xdr:row>38</xdr:row>
      <xdr:rowOff>43771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34899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4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80166</xdr:rowOff>
    </xdr:from>
    <xdr:to>
      <xdr:col>10</xdr:col>
      <xdr:colOff>114300</xdr:colOff>
      <xdr:row>37</xdr:row>
      <xdr:rowOff>89588</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423816"/>
          <a:ext cx="889000" cy="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118242</xdr:rowOff>
    </xdr:from>
    <xdr:to>
      <xdr:col>10</xdr:col>
      <xdr:colOff>165100</xdr:colOff>
      <xdr:row>38</xdr:row>
      <xdr:rowOff>48392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39519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125215</xdr:rowOff>
    </xdr:from>
    <xdr:to>
      <xdr:col>6</xdr:col>
      <xdr:colOff>38100</xdr:colOff>
      <xdr:row>38</xdr:row>
      <xdr:rowOff>55365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46492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120136</xdr:rowOff>
    </xdr:from>
    <xdr:to>
      <xdr:col>24</xdr:col>
      <xdr:colOff>114300</xdr:colOff>
      <xdr:row>37</xdr:row>
      <xdr:rowOff>50286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29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143013</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14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432</xdr:rowOff>
    </xdr:from>
    <xdr:to>
      <xdr:col>20</xdr:col>
      <xdr:colOff>38100</xdr:colOff>
      <xdr:row>37</xdr:row>
      <xdr:rowOff>102032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34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118559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11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12695</xdr:rowOff>
    </xdr:from>
    <xdr:to>
      <xdr:col>15</xdr:col>
      <xdr:colOff>101600</xdr:colOff>
      <xdr:row>37</xdr:row>
      <xdr:rowOff>114295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5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130822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13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29366</xdr:rowOff>
    </xdr:from>
    <xdr:to>
      <xdr:col>10</xdr:col>
      <xdr:colOff>165100</xdr:colOff>
      <xdr:row>37</xdr:row>
      <xdr:rowOff>130966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37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147493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14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38788</xdr:rowOff>
    </xdr:from>
    <xdr:to>
      <xdr:col>6</xdr:col>
      <xdr:colOff>38100</xdr:colOff>
      <xdr:row>37</xdr:row>
      <xdr:rowOff>140388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38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156915</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15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2376</xdr:rowOff>
    </xdr:from>
    <xdr:to>
      <xdr:col>24</xdr:col>
      <xdr:colOff>63500</xdr:colOff>
      <xdr:row>57</xdr:row>
      <xdr:rowOff>71177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775026"/>
          <a:ext cx="838200" cy="6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2376</xdr:rowOff>
    </xdr:from>
    <xdr:to>
      <xdr:col>19</xdr:col>
      <xdr:colOff>177800</xdr:colOff>
      <xdr:row>57</xdr:row>
      <xdr:rowOff>59038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775026"/>
          <a:ext cx="889000" cy="5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66744</xdr:rowOff>
    </xdr:from>
    <xdr:to>
      <xdr:col>20</xdr:col>
      <xdr:colOff>38100</xdr:colOff>
      <xdr:row>57</xdr:row>
      <xdr:rowOff>168344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159471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32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59038</xdr:rowOff>
    </xdr:from>
    <xdr:to>
      <xdr:col>15</xdr:col>
      <xdr:colOff>50800</xdr:colOff>
      <xdr:row>57</xdr:row>
      <xdr:rowOff>79277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31688"/>
          <a:ext cx="889000" cy="2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149120</xdr:rowOff>
    </xdr:from>
    <xdr:to>
      <xdr:col>15</xdr:col>
      <xdr:colOff>101600</xdr:colOff>
      <xdr:row>58</xdr:row>
      <xdr:rowOff>79270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2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70397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79277</xdr:rowOff>
    </xdr:from>
    <xdr:to>
      <xdr:col>10</xdr:col>
      <xdr:colOff>114300</xdr:colOff>
      <xdr:row>57</xdr:row>
      <xdr:rowOff>89207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851927"/>
          <a:ext cx="889000" cy="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126948</xdr:rowOff>
    </xdr:from>
    <xdr:to>
      <xdr:col>10</xdr:col>
      <xdr:colOff>165100</xdr:colOff>
      <xdr:row>58</xdr:row>
      <xdr:rowOff>57098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48225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9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126174</xdr:rowOff>
    </xdr:from>
    <xdr:to>
      <xdr:col>6</xdr:col>
      <xdr:colOff>38100</xdr:colOff>
      <xdr:row>58</xdr:row>
      <xdr:rowOff>56324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47451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9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20377</xdr:rowOff>
    </xdr:from>
    <xdr:to>
      <xdr:col>24</xdr:col>
      <xdr:colOff>114300</xdr:colOff>
      <xdr:row>57</xdr:row>
      <xdr:rowOff>121977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9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170254</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71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123026</xdr:rowOff>
    </xdr:from>
    <xdr:to>
      <xdr:col>20</xdr:col>
      <xdr:colOff>38100</xdr:colOff>
      <xdr:row>57</xdr:row>
      <xdr:rowOff>53176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2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69703</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49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8238</xdr:rowOff>
    </xdr:from>
    <xdr:to>
      <xdr:col>15</xdr:col>
      <xdr:colOff>101600</xdr:colOff>
      <xdr:row>57</xdr:row>
      <xdr:rowOff>109838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8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126365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55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28477</xdr:rowOff>
    </xdr:from>
    <xdr:to>
      <xdr:col>10</xdr:col>
      <xdr:colOff>165100</xdr:colOff>
      <xdr:row>57</xdr:row>
      <xdr:rowOff>130077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0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146604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576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38407</xdr:rowOff>
    </xdr:from>
    <xdr:to>
      <xdr:col>6</xdr:col>
      <xdr:colOff>38100</xdr:colOff>
      <xdr:row>57</xdr:row>
      <xdr:rowOff>140007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1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156534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586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154994</xdr:rowOff>
    </xdr:from>
    <xdr:to>
      <xdr:col>24</xdr:col>
      <xdr:colOff>63500</xdr:colOff>
      <xdr:row>77</xdr:row>
      <xdr:rowOff>146048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185194"/>
          <a:ext cx="838200" cy="16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71494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30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129110</xdr:rowOff>
    </xdr:from>
    <xdr:to>
      <xdr:col>19</xdr:col>
      <xdr:colOff>177800</xdr:colOff>
      <xdr:row>77</xdr:row>
      <xdr:rowOff>146048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159310"/>
          <a:ext cx="889000" cy="18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158038</xdr:rowOff>
    </xdr:from>
    <xdr:to>
      <xdr:col>20</xdr:col>
      <xdr:colOff>38100</xdr:colOff>
      <xdr:row>77</xdr:row>
      <xdr:rowOff>88188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104715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9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129110</xdr:rowOff>
    </xdr:from>
    <xdr:to>
      <xdr:col>15</xdr:col>
      <xdr:colOff>50800</xdr:colOff>
      <xdr:row>78</xdr:row>
      <xdr:rowOff>18692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59310"/>
          <a:ext cx="889000" cy="23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48298</xdr:rowOff>
    </xdr:from>
    <xdr:to>
      <xdr:col>15</xdr:col>
      <xdr:colOff>101600</xdr:colOff>
      <xdr:row>77</xdr:row>
      <xdr:rowOff>149898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24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141025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34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18692</xdr:rowOff>
    </xdr:from>
    <xdr:to>
      <xdr:col>10</xdr:col>
      <xdr:colOff>114300</xdr:colOff>
      <xdr:row>78</xdr:row>
      <xdr:rowOff>55556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91792"/>
          <a:ext cx="889000" cy="3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106221</xdr:rowOff>
    </xdr:from>
    <xdr:to>
      <xdr:col>10</xdr:col>
      <xdr:colOff>165100</xdr:colOff>
      <xdr:row>78</xdr:row>
      <xdr:rowOff>36371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0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52898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08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77209</xdr:rowOff>
    </xdr:from>
    <xdr:to>
      <xdr:col>6</xdr:col>
      <xdr:colOff>38100</xdr:colOff>
      <xdr:row>78</xdr:row>
      <xdr:rowOff>7359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23886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5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104194</xdr:rowOff>
    </xdr:from>
    <xdr:to>
      <xdr:col>24</xdr:col>
      <xdr:colOff>114300</xdr:colOff>
      <xdr:row>77</xdr:row>
      <xdr:rowOff>34344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3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82621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1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95248</xdr:rowOff>
    </xdr:from>
    <xdr:to>
      <xdr:col>20</xdr:col>
      <xdr:colOff>38100</xdr:colOff>
      <xdr:row>78</xdr:row>
      <xdr:rowOff>25398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9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16525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89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78310</xdr:rowOff>
    </xdr:from>
    <xdr:to>
      <xdr:col>15</xdr:col>
      <xdr:colOff>101600</xdr:colOff>
      <xdr:row>77</xdr:row>
      <xdr:rowOff>8460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0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24986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8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139342</xdr:rowOff>
    </xdr:from>
    <xdr:to>
      <xdr:col>10</xdr:col>
      <xdr:colOff>165100</xdr:colOff>
      <xdr:row>78</xdr:row>
      <xdr:rowOff>69492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4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60619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33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4756</xdr:rowOff>
    </xdr:from>
    <xdr:to>
      <xdr:col>6</xdr:col>
      <xdr:colOff>38100</xdr:colOff>
      <xdr:row>78</xdr:row>
      <xdr:rowOff>106356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7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97483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7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26099</xdr:rowOff>
    </xdr:from>
    <xdr:to>
      <xdr:col>24</xdr:col>
      <xdr:colOff>63500</xdr:colOff>
      <xdr:row>98</xdr:row>
      <xdr:rowOff>91205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28199"/>
          <a:ext cx="838200" cy="6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91205</xdr:rowOff>
    </xdr:from>
    <xdr:to>
      <xdr:col>19</xdr:col>
      <xdr:colOff>177800</xdr:colOff>
      <xdr:row>98</xdr:row>
      <xdr:rowOff>122631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93305"/>
          <a:ext cx="889000" cy="3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45092</xdr:rowOff>
    </xdr:from>
    <xdr:to>
      <xdr:col>20</xdr:col>
      <xdr:colOff>38100</xdr:colOff>
      <xdr:row>98</xdr:row>
      <xdr:rowOff>146692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137819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939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122631</xdr:rowOff>
    </xdr:from>
    <xdr:to>
      <xdr:col>15</xdr:col>
      <xdr:colOff>50800</xdr:colOff>
      <xdr:row>98</xdr:row>
      <xdr:rowOff>138745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24731"/>
          <a:ext cx="889000" cy="1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68244</xdr:rowOff>
    </xdr:from>
    <xdr:to>
      <xdr:col>15</xdr:col>
      <xdr:colOff>101600</xdr:colOff>
      <xdr:row>98</xdr:row>
      <xdr:rowOff>169844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7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14921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114835</xdr:rowOff>
    </xdr:from>
    <xdr:to>
      <xdr:col>10</xdr:col>
      <xdr:colOff>114300</xdr:colOff>
      <xdr:row>98</xdr:row>
      <xdr:rowOff>138745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16935"/>
          <a:ext cx="889000" cy="2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82121</xdr:rowOff>
    </xdr:from>
    <xdr:to>
      <xdr:col>10</xdr:col>
      <xdr:colOff>165100</xdr:colOff>
      <xdr:row>99</xdr:row>
      <xdr:rowOff>12271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8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28798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5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82607</xdr:rowOff>
    </xdr:from>
    <xdr:to>
      <xdr:col>6</xdr:col>
      <xdr:colOff>38100</xdr:colOff>
      <xdr:row>99</xdr:row>
      <xdr:rowOff>12757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8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3884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7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146749</xdr:rowOff>
    </xdr:from>
    <xdr:to>
      <xdr:col>24</xdr:col>
      <xdr:colOff>114300</xdr:colOff>
      <xdr:row>98</xdr:row>
      <xdr:rowOff>76899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7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169626</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2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40405</xdr:rowOff>
    </xdr:from>
    <xdr:to>
      <xdr:col>20</xdr:col>
      <xdr:colOff>38100</xdr:colOff>
      <xdr:row>98</xdr:row>
      <xdr:rowOff>142005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4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158532</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617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71831</xdr:rowOff>
    </xdr:from>
    <xdr:to>
      <xdr:col>15</xdr:col>
      <xdr:colOff>101600</xdr:colOff>
      <xdr:row>99</xdr:row>
      <xdr:rowOff>1981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7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164558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6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87945</xdr:rowOff>
    </xdr:from>
    <xdr:to>
      <xdr:col>10</xdr:col>
      <xdr:colOff>165100</xdr:colOff>
      <xdr:row>99</xdr:row>
      <xdr:rowOff>18095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9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9222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8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64035</xdr:rowOff>
    </xdr:from>
    <xdr:to>
      <xdr:col>6</xdr:col>
      <xdr:colOff>38100</xdr:colOff>
      <xdr:row>98</xdr:row>
      <xdr:rowOff>165635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6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10712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5649</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520749"/>
          <a:ext cx="838200" cy="13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5649</xdr:rowOff>
    </xdr:from>
    <xdr:to>
      <xdr:col>50</xdr:col>
      <xdr:colOff>114300</xdr:colOff>
      <xdr:row>38</xdr:row>
      <xdr:rowOff>23846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520749"/>
          <a:ext cx="8890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60165</xdr:rowOff>
    </xdr:from>
    <xdr:to>
      <xdr:col>50</xdr:col>
      <xdr:colOff>165100</xdr:colOff>
      <xdr:row>38</xdr:row>
      <xdr:rowOff>161765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152892</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66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14222</xdr:rowOff>
    </xdr:from>
    <xdr:to>
      <xdr:col>45</xdr:col>
      <xdr:colOff>177800</xdr:colOff>
      <xdr:row>38</xdr:row>
      <xdr:rowOff>23846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529322"/>
          <a:ext cx="889000" cy="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64920</xdr:rowOff>
    </xdr:from>
    <xdr:to>
      <xdr:col>46</xdr:col>
      <xdr:colOff>38100</xdr:colOff>
      <xdr:row>38</xdr:row>
      <xdr:rowOff>166520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8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157647</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67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14222</xdr:rowOff>
    </xdr:from>
    <xdr:to>
      <xdr:col>41</xdr:col>
      <xdr:colOff>50800</xdr:colOff>
      <xdr:row>38</xdr:row>
      <xdr:rowOff>33972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529322"/>
          <a:ext cx="889000" cy="1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65103</xdr:rowOff>
    </xdr:from>
    <xdr:to>
      <xdr:col>41</xdr:col>
      <xdr:colOff>101600</xdr:colOff>
      <xdr:row>38</xdr:row>
      <xdr:rowOff>166703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8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157830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67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59822</xdr:rowOff>
    </xdr:from>
    <xdr:to>
      <xdr:col>36</xdr:col>
      <xdr:colOff>165100</xdr:colOff>
      <xdr:row>38</xdr:row>
      <xdr:rowOff>161422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152549</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66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126299</xdr:rowOff>
    </xdr:from>
    <xdr:to>
      <xdr:col>50</xdr:col>
      <xdr:colOff>165100</xdr:colOff>
      <xdr:row>38</xdr:row>
      <xdr:rowOff>56449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6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72976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24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144495</xdr:rowOff>
    </xdr:from>
    <xdr:to>
      <xdr:col>46</xdr:col>
      <xdr:colOff>38100</xdr:colOff>
      <xdr:row>38</xdr:row>
      <xdr:rowOff>74645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8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91172</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26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134872</xdr:rowOff>
    </xdr:from>
    <xdr:to>
      <xdr:col>41</xdr:col>
      <xdr:colOff>101600</xdr:colOff>
      <xdr:row>38</xdr:row>
      <xdr:rowOff>65022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7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81549</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25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154622</xdr:rowOff>
    </xdr:from>
    <xdr:to>
      <xdr:col>36</xdr:col>
      <xdr:colOff>165100</xdr:colOff>
      <xdr:row>38</xdr:row>
      <xdr:rowOff>84772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49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101299</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27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155591</xdr:rowOff>
    </xdr:from>
    <xdr:to>
      <xdr:col>55</xdr:col>
      <xdr:colOff>0</xdr:colOff>
      <xdr:row>57</xdr:row>
      <xdr:rowOff>170690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28241"/>
          <a:ext cx="838200" cy="1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155591</xdr:rowOff>
    </xdr:from>
    <xdr:to>
      <xdr:col>50</xdr:col>
      <xdr:colOff>114300</xdr:colOff>
      <xdr:row>58</xdr:row>
      <xdr:rowOff>24059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28241"/>
          <a:ext cx="889000" cy="3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80735</xdr:rowOff>
    </xdr:from>
    <xdr:to>
      <xdr:col>50</xdr:col>
      <xdr:colOff>165100</xdr:colOff>
      <xdr:row>58</xdr:row>
      <xdr:rowOff>10885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5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27412</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2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24059</xdr:rowOff>
    </xdr:from>
    <xdr:to>
      <xdr:col>45</xdr:col>
      <xdr:colOff>177800</xdr:colOff>
      <xdr:row>58</xdr:row>
      <xdr:rowOff>89265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68159"/>
          <a:ext cx="889000" cy="6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109398</xdr:rowOff>
    </xdr:from>
    <xdr:to>
      <xdr:col>46</xdr:col>
      <xdr:colOff>38100</xdr:colOff>
      <xdr:row>58</xdr:row>
      <xdr:rowOff>39548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56075</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65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22491</xdr:rowOff>
    </xdr:from>
    <xdr:to>
      <xdr:col>41</xdr:col>
      <xdr:colOff>50800</xdr:colOff>
      <xdr:row>58</xdr:row>
      <xdr:rowOff>89265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66591"/>
          <a:ext cx="889000" cy="6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132886</xdr:rowOff>
    </xdr:from>
    <xdr:to>
      <xdr:col>41</xdr:col>
      <xdr:colOff>101600</xdr:colOff>
      <xdr:row>58</xdr:row>
      <xdr:rowOff>63036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79563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68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128129</xdr:rowOff>
    </xdr:from>
    <xdr:to>
      <xdr:col>36</xdr:col>
      <xdr:colOff>165100</xdr:colOff>
      <xdr:row>58</xdr:row>
      <xdr:rowOff>58279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74806</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67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119890</xdr:rowOff>
    </xdr:from>
    <xdr:to>
      <xdr:col>55</xdr:col>
      <xdr:colOff>50800</xdr:colOff>
      <xdr:row>58</xdr:row>
      <xdr:rowOff>50040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9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142767</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4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104791</xdr:rowOff>
    </xdr:from>
    <xdr:to>
      <xdr:col>50</xdr:col>
      <xdr:colOff>165100</xdr:colOff>
      <xdr:row>58</xdr:row>
      <xdr:rowOff>34941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7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26068</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970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144709</xdr:rowOff>
    </xdr:from>
    <xdr:to>
      <xdr:col>46</xdr:col>
      <xdr:colOff>38100</xdr:colOff>
      <xdr:row>58</xdr:row>
      <xdr:rowOff>74859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1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65986</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1001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38465</xdr:rowOff>
    </xdr:from>
    <xdr:to>
      <xdr:col>41</xdr:col>
      <xdr:colOff>101600</xdr:colOff>
      <xdr:row>58</xdr:row>
      <xdr:rowOff>140065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8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131192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7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143141</xdr:rowOff>
    </xdr:from>
    <xdr:to>
      <xdr:col>36</xdr:col>
      <xdr:colOff>165100</xdr:colOff>
      <xdr:row>58</xdr:row>
      <xdr:rowOff>73291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1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64418</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1000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16689</xdr:rowOff>
    </xdr:from>
    <xdr:to>
      <xdr:col>55</xdr:col>
      <xdr:colOff>0</xdr:colOff>
      <xdr:row>78</xdr:row>
      <xdr:rowOff>101775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89789"/>
          <a:ext cx="838200" cy="8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101775</xdr:rowOff>
    </xdr:from>
    <xdr:to>
      <xdr:col>50</xdr:col>
      <xdr:colOff>114300</xdr:colOff>
      <xdr:row>78</xdr:row>
      <xdr:rowOff>102358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74875"/>
          <a:ext cx="8890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83804</xdr:rowOff>
    </xdr:from>
    <xdr:to>
      <xdr:col>50</xdr:col>
      <xdr:colOff>165100</xdr:colOff>
      <xdr:row>79</xdr:row>
      <xdr:rowOff>13954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5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5081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4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102358</xdr:rowOff>
    </xdr:from>
    <xdr:to>
      <xdr:col>45</xdr:col>
      <xdr:colOff>177800</xdr:colOff>
      <xdr:row>78</xdr:row>
      <xdr:rowOff>124174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75458"/>
          <a:ext cx="889000" cy="2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107454</xdr:rowOff>
    </xdr:from>
    <xdr:to>
      <xdr:col>46</xdr:col>
      <xdr:colOff>38100</xdr:colOff>
      <xdr:row>79</xdr:row>
      <xdr:rowOff>37604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8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28731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7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98492</xdr:rowOff>
    </xdr:from>
    <xdr:to>
      <xdr:col>41</xdr:col>
      <xdr:colOff>50800</xdr:colOff>
      <xdr:row>78</xdr:row>
      <xdr:rowOff>124174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300142"/>
          <a:ext cx="889000" cy="19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103217</xdr:rowOff>
    </xdr:from>
    <xdr:to>
      <xdr:col>41</xdr:col>
      <xdr:colOff>101600</xdr:colOff>
      <xdr:row>79</xdr:row>
      <xdr:rowOff>33367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7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24494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6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90788</xdr:rowOff>
    </xdr:from>
    <xdr:to>
      <xdr:col>36</xdr:col>
      <xdr:colOff>165100</xdr:colOff>
      <xdr:row>79</xdr:row>
      <xdr:rowOff>20938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6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12065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137339</xdr:rowOff>
    </xdr:from>
    <xdr:to>
      <xdr:col>55</xdr:col>
      <xdr:colOff>50800</xdr:colOff>
      <xdr:row>78</xdr:row>
      <xdr:rowOff>67489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3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160216</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90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50975</xdr:rowOff>
    </xdr:from>
    <xdr:to>
      <xdr:col>50</xdr:col>
      <xdr:colOff>165100</xdr:colOff>
      <xdr:row>78</xdr:row>
      <xdr:rowOff>152575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2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169102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1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51558</xdr:rowOff>
    </xdr:from>
    <xdr:to>
      <xdr:col>46</xdr:col>
      <xdr:colOff>38100</xdr:colOff>
      <xdr:row>78</xdr:row>
      <xdr:rowOff>153158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2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169685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19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73374</xdr:rowOff>
    </xdr:from>
    <xdr:to>
      <xdr:col>41</xdr:col>
      <xdr:colOff>101600</xdr:colOff>
      <xdr:row>79</xdr:row>
      <xdr:rowOff>3524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4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20051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22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47692</xdr:rowOff>
    </xdr:from>
    <xdr:to>
      <xdr:col>36</xdr:col>
      <xdr:colOff>165100</xdr:colOff>
      <xdr:row>77</xdr:row>
      <xdr:rowOff>149292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24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165819</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302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87277</xdr:rowOff>
    </xdr:from>
    <xdr:to>
      <xdr:col>55</xdr:col>
      <xdr:colOff>0</xdr:colOff>
      <xdr:row>97</xdr:row>
      <xdr:rowOff>113993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717927"/>
          <a:ext cx="838200" cy="2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61437</xdr:rowOff>
    </xdr:from>
    <xdr:to>
      <xdr:col>50</xdr:col>
      <xdr:colOff>114300</xdr:colOff>
      <xdr:row>97</xdr:row>
      <xdr:rowOff>87277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692087"/>
          <a:ext cx="889000" cy="2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66078</xdr:rowOff>
    </xdr:from>
    <xdr:to>
      <xdr:col>50</xdr:col>
      <xdr:colOff>165100</xdr:colOff>
      <xdr:row>97</xdr:row>
      <xdr:rowOff>167678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158805</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78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57255</xdr:rowOff>
    </xdr:from>
    <xdr:to>
      <xdr:col>45</xdr:col>
      <xdr:colOff>177800</xdr:colOff>
      <xdr:row>97</xdr:row>
      <xdr:rowOff>61437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687905"/>
          <a:ext cx="889000" cy="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76984</xdr:rowOff>
    </xdr:from>
    <xdr:to>
      <xdr:col>46</xdr:col>
      <xdr:colOff>38100</xdr:colOff>
      <xdr:row>98</xdr:row>
      <xdr:rowOff>7134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70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169711</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80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57255</xdr:rowOff>
    </xdr:from>
    <xdr:to>
      <xdr:col>41</xdr:col>
      <xdr:colOff>50800</xdr:colOff>
      <xdr:row>97</xdr:row>
      <xdr:rowOff>69199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687905"/>
          <a:ext cx="889000" cy="1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73501</xdr:rowOff>
    </xdr:from>
    <xdr:to>
      <xdr:col>41</xdr:col>
      <xdr:colOff>101600</xdr:colOff>
      <xdr:row>98</xdr:row>
      <xdr:rowOff>3651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7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166228</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79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60079</xdr:rowOff>
    </xdr:from>
    <xdr:to>
      <xdr:col>36</xdr:col>
      <xdr:colOff>165100</xdr:colOff>
      <xdr:row>97</xdr:row>
      <xdr:rowOff>161679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9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152806</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783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63193</xdr:rowOff>
    </xdr:from>
    <xdr:to>
      <xdr:col>55</xdr:col>
      <xdr:colOff>50800</xdr:colOff>
      <xdr:row>97</xdr:row>
      <xdr:rowOff>164793</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9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16251</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36477</xdr:rowOff>
    </xdr:from>
    <xdr:to>
      <xdr:col>50</xdr:col>
      <xdr:colOff>165100</xdr:colOff>
      <xdr:row>97</xdr:row>
      <xdr:rowOff>138077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6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154604</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44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10637</xdr:rowOff>
    </xdr:from>
    <xdr:to>
      <xdr:col>46</xdr:col>
      <xdr:colOff>38100</xdr:colOff>
      <xdr:row>97</xdr:row>
      <xdr:rowOff>112237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4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128764</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416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6455</xdr:rowOff>
    </xdr:from>
    <xdr:to>
      <xdr:col>41</xdr:col>
      <xdr:colOff>101600</xdr:colOff>
      <xdr:row>97</xdr:row>
      <xdr:rowOff>108055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3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124582</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18399</xdr:rowOff>
    </xdr:from>
    <xdr:to>
      <xdr:col>36</xdr:col>
      <xdr:colOff>165100</xdr:colOff>
      <xdr:row>97</xdr:row>
      <xdr:rowOff>119999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4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136526</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42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150322</xdr:rowOff>
    </xdr:from>
    <xdr:to>
      <xdr:col>85</xdr:col>
      <xdr:colOff>127000</xdr:colOff>
      <xdr:row>37</xdr:row>
      <xdr:rowOff>150654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5979622"/>
          <a:ext cx="838200" cy="51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150322</xdr:rowOff>
    </xdr:from>
    <xdr:to>
      <xdr:col>81</xdr:col>
      <xdr:colOff>50800</xdr:colOff>
      <xdr:row>35</xdr:row>
      <xdr:rowOff>115941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5979622"/>
          <a:ext cx="889000" cy="13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106742</xdr:rowOff>
    </xdr:from>
    <xdr:to>
      <xdr:col>81</xdr:col>
      <xdr:colOff>101600</xdr:colOff>
      <xdr:row>38</xdr:row>
      <xdr:rowOff>36892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28019</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54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115941</xdr:rowOff>
    </xdr:from>
    <xdr:to>
      <xdr:col>76</xdr:col>
      <xdr:colOff>114300</xdr:colOff>
      <xdr:row>37</xdr:row>
      <xdr:rowOff>166850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116691"/>
          <a:ext cx="889000" cy="39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71900</xdr:rowOff>
    </xdr:from>
    <xdr:to>
      <xdr:col>76</xdr:col>
      <xdr:colOff>165100</xdr:colOff>
      <xdr:row>38</xdr:row>
      <xdr:rowOff>2049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164626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50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166850</xdr:rowOff>
    </xdr:from>
    <xdr:to>
      <xdr:col>71</xdr:col>
      <xdr:colOff>177800</xdr:colOff>
      <xdr:row>38</xdr:row>
      <xdr:rowOff>24318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10500"/>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127972</xdr:rowOff>
    </xdr:from>
    <xdr:to>
      <xdr:col>72</xdr:col>
      <xdr:colOff>38100</xdr:colOff>
      <xdr:row>38</xdr:row>
      <xdr:rowOff>58122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49248</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6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170445</xdr:rowOff>
    </xdr:from>
    <xdr:to>
      <xdr:col>67</xdr:col>
      <xdr:colOff>101600</xdr:colOff>
      <xdr:row>38</xdr:row>
      <xdr:rowOff>100595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91722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60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99854</xdr:rowOff>
    </xdr:from>
    <xdr:to>
      <xdr:col>85</xdr:col>
      <xdr:colOff>177800</xdr:colOff>
      <xdr:row>38</xdr:row>
      <xdr:rowOff>30004</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4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78281</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2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99522</xdr:rowOff>
    </xdr:from>
    <xdr:to>
      <xdr:col>81</xdr:col>
      <xdr:colOff>101600</xdr:colOff>
      <xdr:row>35</xdr:row>
      <xdr:rowOff>29672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592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33</xdr:row>
      <xdr:rowOff>46199</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181795" y="570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65141</xdr:rowOff>
    </xdr:from>
    <xdr:to>
      <xdr:col>76</xdr:col>
      <xdr:colOff>165100</xdr:colOff>
      <xdr:row>35</xdr:row>
      <xdr:rowOff>166741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06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11818</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292795" y="5841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116050</xdr:rowOff>
    </xdr:from>
    <xdr:to>
      <xdr:col>72</xdr:col>
      <xdr:colOff>38100</xdr:colOff>
      <xdr:row>38</xdr:row>
      <xdr:rowOff>46200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5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62727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2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144968</xdr:rowOff>
    </xdr:from>
    <xdr:to>
      <xdr:col>67</xdr:col>
      <xdr:colOff>101600</xdr:colOff>
      <xdr:row>38</xdr:row>
      <xdr:rowOff>75118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8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91645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26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124078</xdr:rowOff>
    </xdr:from>
    <xdr:to>
      <xdr:col>85</xdr:col>
      <xdr:colOff>127000</xdr:colOff>
      <xdr:row>56</xdr:row>
      <xdr:rowOff>151516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725278"/>
          <a:ext cx="838200" cy="2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124078</xdr:rowOff>
    </xdr:from>
    <xdr:to>
      <xdr:col>81</xdr:col>
      <xdr:colOff>50800</xdr:colOff>
      <xdr:row>57</xdr:row>
      <xdr:rowOff>55952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725278"/>
          <a:ext cx="889000" cy="10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3916</xdr:rowOff>
    </xdr:from>
    <xdr:to>
      <xdr:col>81</xdr:col>
      <xdr:colOff>101600</xdr:colOff>
      <xdr:row>57</xdr:row>
      <xdr:rowOff>105516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7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96643</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86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55952</xdr:rowOff>
    </xdr:from>
    <xdr:to>
      <xdr:col>76</xdr:col>
      <xdr:colOff>114300</xdr:colOff>
      <xdr:row>57</xdr:row>
      <xdr:rowOff>141472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28602"/>
          <a:ext cx="889000" cy="8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7564</xdr:rowOff>
    </xdr:from>
    <xdr:to>
      <xdr:col>76</xdr:col>
      <xdr:colOff>165100</xdr:colOff>
      <xdr:row>57</xdr:row>
      <xdr:rowOff>109164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100291</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87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11650</xdr:rowOff>
    </xdr:from>
    <xdr:to>
      <xdr:col>71</xdr:col>
      <xdr:colOff>177800</xdr:colOff>
      <xdr:row>57</xdr:row>
      <xdr:rowOff>141472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784300"/>
          <a:ext cx="889000" cy="12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8999</xdr:rowOff>
    </xdr:from>
    <xdr:to>
      <xdr:col>72</xdr:col>
      <xdr:colOff>38100</xdr:colOff>
      <xdr:row>57</xdr:row>
      <xdr:rowOff>110599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8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127126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55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151500</xdr:rowOff>
    </xdr:from>
    <xdr:to>
      <xdr:col>67</xdr:col>
      <xdr:colOff>101600</xdr:colOff>
      <xdr:row>57</xdr:row>
      <xdr:rowOff>81650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72777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84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100716</xdr:rowOff>
    </xdr:from>
    <xdr:to>
      <xdr:col>85</xdr:col>
      <xdr:colOff>177800</xdr:colOff>
      <xdr:row>57</xdr:row>
      <xdr:rowOff>30866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70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123593</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553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73278</xdr:rowOff>
    </xdr:from>
    <xdr:to>
      <xdr:col>81</xdr:col>
      <xdr:colOff>101600</xdr:colOff>
      <xdr:row>57</xdr:row>
      <xdr:rowOff>3428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6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19955</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44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5152</xdr:rowOff>
    </xdr:from>
    <xdr:to>
      <xdr:col>76</xdr:col>
      <xdr:colOff>165100</xdr:colOff>
      <xdr:row>57</xdr:row>
      <xdr:rowOff>106752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7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123279</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5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90672</xdr:rowOff>
    </xdr:from>
    <xdr:to>
      <xdr:col>72</xdr:col>
      <xdr:colOff>38100</xdr:colOff>
      <xdr:row>58</xdr:row>
      <xdr:rowOff>20822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11949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5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132300</xdr:rowOff>
    </xdr:from>
    <xdr:to>
      <xdr:col>67</xdr:col>
      <xdr:colOff>101600</xdr:colOff>
      <xdr:row>57</xdr:row>
      <xdr:rowOff>62450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7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78977</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508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95326</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468426"/>
          <a:ext cx="838200" cy="4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95326</xdr:rowOff>
    </xdr:from>
    <xdr:to>
      <xdr:col>81</xdr:col>
      <xdr:colOff>50800</xdr:colOff>
      <xdr:row>78</xdr:row>
      <xdr:rowOff>132936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468426"/>
          <a:ext cx="889000" cy="3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134583</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99315</xdr:rowOff>
    </xdr:from>
    <xdr:to>
      <xdr:col>76</xdr:col>
      <xdr:colOff>114300</xdr:colOff>
      <xdr:row>78</xdr:row>
      <xdr:rowOff>132936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472415"/>
          <a:ext cx="889000" cy="3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3453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2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99315</xdr:rowOff>
    </xdr:from>
    <xdr:to>
      <xdr:col>71</xdr:col>
      <xdr:colOff>177800</xdr:colOff>
      <xdr:row>78</xdr:row>
      <xdr:rowOff>135066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72415"/>
          <a:ext cx="889000" cy="3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153409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2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10307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44526</xdr:rowOff>
    </xdr:from>
    <xdr:to>
      <xdr:col>81</xdr:col>
      <xdr:colOff>101600</xdr:colOff>
      <xdr:row>78</xdr:row>
      <xdr:rowOff>146126</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1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137253</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51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82136</xdr:rowOff>
    </xdr:from>
    <xdr:to>
      <xdr:col>76</xdr:col>
      <xdr:colOff>165100</xdr:colOff>
      <xdr:row>79</xdr:row>
      <xdr:rowOff>12286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3413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54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48515</xdr:rowOff>
    </xdr:from>
    <xdr:to>
      <xdr:col>72</xdr:col>
      <xdr:colOff>38100</xdr:colOff>
      <xdr:row>78</xdr:row>
      <xdr:rowOff>150115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2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166642</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19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84266</xdr:rowOff>
    </xdr:from>
    <xdr:to>
      <xdr:col>67</xdr:col>
      <xdr:colOff>101600</xdr:colOff>
      <xdr:row>79</xdr:row>
      <xdr:rowOff>14416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5543</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24442</xdr:rowOff>
    </xdr:from>
    <xdr:to>
      <xdr:col>85</xdr:col>
      <xdr:colOff>127000</xdr:colOff>
      <xdr:row>97</xdr:row>
      <xdr:rowOff>96495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655092"/>
          <a:ext cx="838200" cy="7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96495</xdr:rowOff>
    </xdr:from>
    <xdr:to>
      <xdr:col>81</xdr:col>
      <xdr:colOff>50800</xdr:colOff>
      <xdr:row>97</xdr:row>
      <xdr:rowOff>114511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727145"/>
          <a:ext cx="889000" cy="1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102062</xdr:rowOff>
    </xdr:from>
    <xdr:to>
      <xdr:col>81</xdr:col>
      <xdr:colOff>101600</xdr:colOff>
      <xdr:row>98</xdr:row>
      <xdr:rowOff>32212</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73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23339</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82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114511</xdr:rowOff>
    </xdr:from>
    <xdr:to>
      <xdr:col>76</xdr:col>
      <xdr:colOff>114300</xdr:colOff>
      <xdr:row>97</xdr:row>
      <xdr:rowOff>165311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745161"/>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117799</xdr:rowOff>
    </xdr:from>
    <xdr:to>
      <xdr:col>76</xdr:col>
      <xdr:colOff>165100</xdr:colOff>
      <xdr:row>98</xdr:row>
      <xdr:rowOff>47949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74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39076</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84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165311</xdr:rowOff>
    </xdr:from>
    <xdr:to>
      <xdr:col>71</xdr:col>
      <xdr:colOff>177800</xdr:colOff>
      <xdr:row>98</xdr:row>
      <xdr:rowOff>21098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795961"/>
          <a:ext cx="889000" cy="2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133525</xdr:rowOff>
    </xdr:from>
    <xdr:to>
      <xdr:col>72</xdr:col>
      <xdr:colOff>38100</xdr:colOff>
      <xdr:row>98</xdr:row>
      <xdr:rowOff>63675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76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54802</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85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134679</xdr:rowOff>
    </xdr:from>
    <xdr:to>
      <xdr:col>67</xdr:col>
      <xdr:colOff>101600</xdr:colOff>
      <xdr:row>98</xdr:row>
      <xdr:rowOff>64829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7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81356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54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145092</xdr:rowOff>
    </xdr:from>
    <xdr:to>
      <xdr:col>85</xdr:col>
      <xdr:colOff>177800</xdr:colOff>
      <xdr:row>97</xdr:row>
      <xdr:rowOff>75242</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0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167969</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455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45695</xdr:rowOff>
    </xdr:from>
    <xdr:to>
      <xdr:col>81</xdr:col>
      <xdr:colOff>101600</xdr:colOff>
      <xdr:row>97</xdr:row>
      <xdr:rowOff>147295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67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163822</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45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63711</xdr:rowOff>
    </xdr:from>
    <xdr:to>
      <xdr:col>76</xdr:col>
      <xdr:colOff>165100</xdr:colOff>
      <xdr:row>97</xdr:row>
      <xdr:rowOff>165311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69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10388</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46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114511</xdr:rowOff>
    </xdr:from>
    <xdr:to>
      <xdr:col>72</xdr:col>
      <xdr:colOff>38100</xdr:colOff>
      <xdr:row>98</xdr:row>
      <xdr:rowOff>44661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4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61188</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52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141748</xdr:rowOff>
    </xdr:from>
    <xdr:to>
      <xdr:col>67</xdr:col>
      <xdr:colOff>101600</xdr:colOff>
      <xdr:row>98</xdr:row>
      <xdr:rowOff>71898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7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63025</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86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45139</xdr:rowOff>
    </xdr:from>
    <xdr:to>
      <xdr:col>112</xdr:col>
      <xdr:colOff>38100</xdr:colOff>
      <xdr:row>39</xdr:row>
      <xdr:rowOff>146739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3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163266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506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44683</xdr:rowOff>
    </xdr:from>
    <xdr:to>
      <xdr:col>102</xdr:col>
      <xdr:colOff>165100</xdr:colOff>
      <xdr:row>39</xdr:row>
      <xdr:rowOff>146283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7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162810</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50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34885</xdr:rowOff>
    </xdr:from>
    <xdr:to>
      <xdr:col>98</xdr:col>
      <xdr:colOff>38100</xdr:colOff>
      <xdr:row>39</xdr:row>
      <xdr:rowOff>136485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72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153012</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総務費の減少要因は、新型コロナウイルス感染症特別定額給付金や、役場庁舎・町民センター耐震改修の完了が大きなものである。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民生費の増加要因は、住民税非課税世帯臨時給付金や、子育て世帯への臨時特別給付金が大きなものである。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衛生費の増加要因は、病院新築移転負担金が大きなものである。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労働費の皆減要因は、目的区分が道路維持のため土木費に計上したためである。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商工費の増加要因は、道の駅空調設備更新や、温泉施設屋根外壁塗装が大きなものである。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消防費の減少要因は、防災行政無線デジタル化改修工事の完了が大きなものである。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年度決算においては、財政調整基金取崩をしなかったことにより、実質単年度収支は前年度の△</a:t>
          </a:r>
          <a:r>
            <a:rPr kumimoji="1" lang="en-US" altLang="ja-JP" sz="1400">
              <a:latin typeface="ＭＳ ゴシック" pitchFamily="49" charset="-128"/>
              <a:ea typeface="ＭＳ ゴシック" pitchFamily="49" charset="-128"/>
            </a:rPr>
            <a:t>72</a:t>
          </a:r>
          <a:r>
            <a:rPr kumimoji="1" lang="ja-JP" altLang="en-US" sz="1400">
              <a:latin typeface="ＭＳ ゴシック" pitchFamily="49" charset="-128"/>
              <a:ea typeface="ＭＳ ゴシック" pitchFamily="49" charset="-128"/>
            </a:rPr>
            <a:t>百万円から</a:t>
          </a:r>
          <a:r>
            <a:rPr kumimoji="1" lang="en-US" altLang="ja-JP" sz="1400">
              <a:latin typeface="ＭＳ ゴシック" pitchFamily="49" charset="-128"/>
              <a:ea typeface="ＭＳ ゴシック" pitchFamily="49" charset="-128"/>
            </a:rPr>
            <a:t>74</a:t>
          </a:r>
          <a:r>
            <a:rPr kumimoji="1" lang="ja-JP" altLang="en-US" sz="1400">
              <a:latin typeface="ＭＳ ゴシック" pitchFamily="49" charset="-128"/>
              <a:ea typeface="ＭＳ ゴシック" pitchFamily="49" charset="-128"/>
            </a:rPr>
            <a:t>百万円へ変動した。繰越金を財政調整基金、減債基金に積み立て取崩しを行わずに増額したが、次年度以降は公債費財源のための取崩しが見込まれる。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各会計において赤字は発生しておらず、連結実質赤字比率についても赤字とはなっていないが、黒字額が減少傾向にある。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election activeCell="L26" sqref="L26:P26"/>
    </sheetView>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601" t="s">
        <v>80</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601"/>
      <c r="CU1" s="601"/>
      <c r="CV1" s="601"/>
      <c r="CW1" s="601"/>
      <c r="CX1" s="601"/>
      <c r="CY1" s="601"/>
      <c r="CZ1" s="601"/>
      <c r="DA1" s="601"/>
      <c r="DB1" s="601"/>
      <c r="DC1" s="601"/>
      <c r="DD1" s="601"/>
      <c r="DE1" s="601"/>
      <c r="DF1" s="601"/>
      <c r="DG1" s="601"/>
      <c r="DH1" s="601"/>
      <c r="DI1" s="601"/>
      <c r="DJ1" s="172"/>
      <c r="DK1" s="172"/>
      <c r="DL1" s="172"/>
      <c r="DM1" s="172"/>
      <c r="DN1" s="172"/>
      <c r="DO1" s="172"/>
    </row>
    <row r="2" spans="1:119" ht="24" thickBot="1" x14ac:dyDescent="0.25">
      <c r="B2" s="173" t="s">
        <v>81</v>
      </c>
      <c r="C2" s="173"/>
      <c r="D2" s="174"/>
    </row>
    <row r="3" spans="1:119" ht="18.75" customHeight="1" thickBot="1" x14ac:dyDescent="0.25">
      <c r="A3" s="172"/>
      <c r="B3" s="602" t="s">
        <v>82</v>
      </c>
      <c r="C3" s="603"/>
      <c r="D3" s="603"/>
      <c r="E3" s="604"/>
      <c r="F3" s="604"/>
      <c r="G3" s="604"/>
      <c r="H3" s="604"/>
      <c r="I3" s="604"/>
      <c r="J3" s="604"/>
      <c r="K3" s="604"/>
      <c r="L3" s="604" t="s">
        <v>83</v>
      </c>
      <c r="M3" s="604"/>
      <c r="N3" s="604"/>
      <c r="O3" s="604"/>
      <c r="P3" s="604"/>
      <c r="Q3" s="604"/>
      <c r="R3" s="607"/>
      <c r="S3" s="607"/>
      <c r="T3" s="607"/>
      <c r="U3" s="607"/>
      <c r="V3" s="608"/>
      <c r="W3" s="498" t="s">
        <v>84</v>
      </c>
      <c r="X3" s="499"/>
      <c r="Y3" s="499"/>
      <c r="Z3" s="499"/>
      <c r="AA3" s="499"/>
      <c r="AB3" s="603"/>
      <c r="AC3" s="607" t="s">
        <v>85</v>
      </c>
      <c r="AD3" s="499"/>
      <c r="AE3" s="499"/>
      <c r="AF3" s="499"/>
      <c r="AG3" s="499"/>
      <c r="AH3" s="499"/>
      <c r="AI3" s="499"/>
      <c r="AJ3" s="499"/>
      <c r="AK3" s="499"/>
      <c r="AL3" s="569"/>
      <c r="AM3" s="498" t="s">
        <v>86</v>
      </c>
      <c r="AN3" s="499"/>
      <c r="AO3" s="499"/>
      <c r="AP3" s="499"/>
      <c r="AQ3" s="499"/>
      <c r="AR3" s="499"/>
      <c r="AS3" s="499"/>
      <c r="AT3" s="499"/>
      <c r="AU3" s="499"/>
      <c r="AV3" s="499"/>
      <c r="AW3" s="499"/>
      <c r="AX3" s="569"/>
      <c r="AY3" s="561" t="s">
        <v>1</v>
      </c>
      <c r="AZ3" s="562"/>
      <c r="BA3" s="562"/>
      <c r="BB3" s="562"/>
      <c r="BC3" s="562"/>
      <c r="BD3" s="562"/>
      <c r="BE3" s="562"/>
      <c r="BF3" s="562"/>
      <c r="BG3" s="562"/>
      <c r="BH3" s="562"/>
      <c r="BI3" s="562"/>
      <c r="BJ3" s="562"/>
      <c r="BK3" s="562"/>
      <c r="BL3" s="562"/>
      <c r="BM3" s="611"/>
      <c r="BN3" s="498" t="s">
        <v>87</v>
      </c>
      <c r="BO3" s="499"/>
      <c r="BP3" s="499"/>
      <c r="BQ3" s="499"/>
      <c r="BR3" s="499"/>
      <c r="BS3" s="499"/>
      <c r="BT3" s="499"/>
      <c r="BU3" s="569"/>
      <c r="BV3" s="498" t="s">
        <v>88</v>
      </c>
      <c r="BW3" s="499"/>
      <c r="BX3" s="499"/>
      <c r="BY3" s="499"/>
      <c r="BZ3" s="499"/>
      <c r="CA3" s="499"/>
      <c r="CB3" s="499"/>
      <c r="CC3" s="569"/>
      <c r="CD3" s="561" t="s">
        <v>1</v>
      </c>
      <c r="CE3" s="562"/>
      <c r="CF3" s="562"/>
      <c r="CG3" s="562"/>
      <c r="CH3" s="562"/>
      <c r="CI3" s="562"/>
      <c r="CJ3" s="562"/>
      <c r="CK3" s="562"/>
      <c r="CL3" s="562"/>
      <c r="CM3" s="562"/>
      <c r="CN3" s="562"/>
      <c r="CO3" s="562"/>
      <c r="CP3" s="562"/>
      <c r="CQ3" s="562"/>
      <c r="CR3" s="562"/>
      <c r="CS3" s="611"/>
      <c r="CT3" s="498" t="s">
        <v>89</v>
      </c>
      <c r="CU3" s="499"/>
      <c r="CV3" s="499"/>
      <c r="CW3" s="499"/>
      <c r="CX3" s="499"/>
      <c r="CY3" s="499"/>
      <c r="CZ3" s="499"/>
      <c r="DA3" s="569"/>
      <c r="DB3" s="498" t="s">
        <v>90</v>
      </c>
      <c r="DC3" s="499"/>
      <c r="DD3" s="499"/>
      <c r="DE3" s="499"/>
      <c r="DF3" s="499"/>
      <c r="DG3" s="499"/>
      <c r="DH3" s="499"/>
      <c r="DI3" s="569"/>
    </row>
    <row r="4" spans="1:119" ht="18.75" customHeight="1" x14ac:dyDescent="0.2">
      <c r="A4" s="172"/>
      <c r="B4" s="577"/>
      <c r="C4" s="578"/>
      <c r="D4" s="578"/>
      <c r="E4" s="579"/>
      <c r="F4" s="579"/>
      <c r="G4" s="579"/>
      <c r="H4" s="579"/>
      <c r="I4" s="579"/>
      <c r="J4" s="579"/>
      <c r="K4" s="579"/>
      <c r="L4" s="579"/>
      <c r="M4" s="579"/>
      <c r="N4" s="579"/>
      <c r="O4" s="579"/>
      <c r="P4" s="579"/>
      <c r="Q4" s="579"/>
      <c r="R4" s="583"/>
      <c r="S4" s="583"/>
      <c r="T4" s="583"/>
      <c r="U4" s="583"/>
      <c r="V4" s="584"/>
      <c r="W4" s="570"/>
      <c r="X4" s="380"/>
      <c r="Y4" s="380"/>
      <c r="Z4" s="380"/>
      <c r="AA4" s="380"/>
      <c r="AB4" s="578"/>
      <c r="AC4" s="583"/>
      <c r="AD4" s="380"/>
      <c r="AE4" s="380"/>
      <c r="AF4" s="380"/>
      <c r="AG4" s="380"/>
      <c r="AH4" s="380"/>
      <c r="AI4" s="380"/>
      <c r="AJ4" s="380"/>
      <c r="AK4" s="380"/>
      <c r="AL4" s="571"/>
      <c r="AM4" s="520"/>
      <c r="AN4" s="418"/>
      <c r="AO4" s="418"/>
      <c r="AP4" s="418"/>
      <c r="AQ4" s="418"/>
      <c r="AR4" s="418"/>
      <c r="AS4" s="418"/>
      <c r="AT4" s="418"/>
      <c r="AU4" s="418"/>
      <c r="AV4" s="418"/>
      <c r="AW4" s="418"/>
      <c r="AX4" s="610"/>
      <c r="AY4" s="455" t="s">
        <v>91</v>
      </c>
      <c r="AZ4" s="456"/>
      <c r="BA4" s="456"/>
      <c r="BB4" s="456"/>
      <c r="BC4" s="456"/>
      <c r="BD4" s="456"/>
      <c r="BE4" s="456"/>
      <c r="BF4" s="456"/>
      <c r="BG4" s="456"/>
      <c r="BH4" s="456"/>
      <c r="BI4" s="456"/>
      <c r="BJ4" s="456"/>
      <c r="BK4" s="456"/>
      <c r="BL4" s="456"/>
      <c r="BM4" s="457"/>
      <c r="BN4" s="458">
        <v>2747710</v>
      </c>
      <c r="BO4" s="459"/>
      <c r="BP4" s="459"/>
      <c r="BQ4" s="459"/>
      <c r="BR4" s="459"/>
      <c r="BS4" s="459"/>
      <c r="BT4" s="459"/>
      <c r="BU4" s="460"/>
      <c r="BV4" s="458">
        <v>3155161</v>
      </c>
      <c r="BW4" s="459"/>
      <c r="BX4" s="459"/>
      <c r="BY4" s="459"/>
      <c r="BZ4" s="459"/>
      <c r="CA4" s="459"/>
      <c r="CB4" s="459"/>
      <c r="CC4" s="460"/>
      <c r="CD4" s="595" t="s">
        <v>92</v>
      </c>
      <c r="CE4" s="596"/>
      <c r="CF4" s="596"/>
      <c r="CG4" s="596"/>
      <c r="CH4" s="596"/>
      <c r="CI4" s="596"/>
      <c r="CJ4" s="596"/>
      <c r="CK4" s="596"/>
      <c r="CL4" s="596"/>
      <c r="CM4" s="596"/>
      <c r="CN4" s="596"/>
      <c r="CO4" s="596"/>
      <c r="CP4" s="596"/>
      <c r="CQ4" s="596"/>
      <c r="CR4" s="596"/>
      <c r="CS4" s="597"/>
      <c r="CT4" s="598">
        <v>11</v>
      </c>
      <c r="CU4" s="599"/>
      <c r="CV4" s="599"/>
      <c r="CW4" s="599"/>
      <c r="CX4" s="599"/>
      <c r="CY4" s="599"/>
      <c r="CZ4" s="599"/>
      <c r="DA4" s="600"/>
      <c r="DB4" s="598">
        <v>13.1</v>
      </c>
      <c r="DC4" s="599"/>
      <c r="DD4" s="599"/>
      <c r="DE4" s="599"/>
      <c r="DF4" s="599"/>
      <c r="DG4" s="599"/>
      <c r="DH4" s="599"/>
      <c r="DI4" s="600"/>
    </row>
    <row r="5" spans="1:119" ht="18.75" customHeight="1" x14ac:dyDescent="0.2">
      <c r="A5" s="172"/>
      <c r="B5" s="605"/>
      <c r="C5" s="419"/>
      <c r="D5" s="419"/>
      <c r="E5" s="606"/>
      <c r="F5" s="606"/>
      <c r="G5" s="606"/>
      <c r="H5" s="606"/>
      <c r="I5" s="606"/>
      <c r="J5" s="606"/>
      <c r="K5" s="606"/>
      <c r="L5" s="606"/>
      <c r="M5" s="606"/>
      <c r="N5" s="606"/>
      <c r="O5" s="606"/>
      <c r="P5" s="606"/>
      <c r="Q5" s="606"/>
      <c r="R5" s="417"/>
      <c r="S5" s="417"/>
      <c r="T5" s="417"/>
      <c r="U5" s="417"/>
      <c r="V5" s="609"/>
      <c r="W5" s="520"/>
      <c r="X5" s="418"/>
      <c r="Y5" s="418"/>
      <c r="Z5" s="418"/>
      <c r="AA5" s="418"/>
      <c r="AB5" s="419"/>
      <c r="AC5" s="417"/>
      <c r="AD5" s="418"/>
      <c r="AE5" s="418"/>
      <c r="AF5" s="418"/>
      <c r="AG5" s="418"/>
      <c r="AH5" s="418"/>
      <c r="AI5" s="418"/>
      <c r="AJ5" s="418"/>
      <c r="AK5" s="418"/>
      <c r="AL5" s="610"/>
      <c r="AM5" s="486" t="s">
        <v>93</v>
      </c>
      <c r="AN5" s="386"/>
      <c r="AO5" s="386"/>
      <c r="AP5" s="386"/>
      <c r="AQ5" s="386"/>
      <c r="AR5" s="386"/>
      <c r="AS5" s="386"/>
      <c r="AT5" s="387"/>
      <c r="AU5" s="487" t="s">
        <v>94</v>
      </c>
      <c r="AV5" s="488"/>
      <c r="AW5" s="488"/>
      <c r="AX5" s="488"/>
      <c r="AY5" s="443" t="s">
        <v>95</v>
      </c>
      <c r="AZ5" s="444"/>
      <c r="BA5" s="444"/>
      <c r="BB5" s="444"/>
      <c r="BC5" s="444"/>
      <c r="BD5" s="444"/>
      <c r="BE5" s="444"/>
      <c r="BF5" s="444"/>
      <c r="BG5" s="444"/>
      <c r="BH5" s="444"/>
      <c r="BI5" s="444"/>
      <c r="BJ5" s="444"/>
      <c r="BK5" s="444"/>
      <c r="BL5" s="444"/>
      <c r="BM5" s="445"/>
      <c r="BN5" s="429">
        <v>2581433</v>
      </c>
      <c r="BO5" s="430"/>
      <c r="BP5" s="430"/>
      <c r="BQ5" s="430"/>
      <c r="BR5" s="430"/>
      <c r="BS5" s="430"/>
      <c r="BT5" s="430"/>
      <c r="BU5" s="431"/>
      <c r="BV5" s="429">
        <v>2956346</v>
      </c>
      <c r="BW5" s="430"/>
      <c r="BX5" s="430"/>
      <c r="BY5" s="430"/>
      <c r="BZ5" s="430"/>
      <c r="CA5" s="430"/>
      <c r="CB5" s="430"/>
      <c r="CC5" s="431"/>
      <c r="CD5" s="469" t="s">
        <v>96</v>
      </c>
      <c r="CE5" s="389"/>
      <c r="CF5" s="389"/>
      <c r="CG5" s="389"/>
      <c r="CH5" s="389"/>
      <c r="CI5" s="389"/>
      <c r="CJ5" s="389"/>
      <c r="CK5" s="389"/>
      <c r="CL5" s="389"/>
      <c r="CM5" s="389"/>
      <c r="CN5" s="389"/>
      <c r="CO5" s="389"/>
      <c r="CP5" s="389"/>
      <c r="CQ5" s="389"/>
      <c r="CR5" s="389"/>
      <c r="CS5" s="470"/>
      <c r="CT5" s="426">
        <v>89.8</v>
      </c>
      <c r="CU5" s="427"/>
      <c r="CV5" s="427"/>
      <c r="CW5" s="427"/>
      <c r="CX5" s="427"/>
      <c r="CY5" s="427"/>
      <c r="CZ5" s="427"/>
      <c r="DA5" s="428"/>
      <c r="DB5" s="426">
        <v>87.1</v>
      </c>
      <c r="DC5" s="427"/>
      <c r="DD5" s="427"/>
      <c r="DE5" s="427"/>
      <c r="DF5" s="427"/>
      <c r="DG5" s="427"/>
      <c r="DH5" s="427"/>
      <c r="DI5" s="428"/>
    </row>
    <row r="6" spans="1:119" ht="18.75" customHeight="1" x14ac:dyDescent="0.2">
      <c r="A6" s="172"/>
      <c r="B6" s="575" t="s">
        <v>97</v>
      </c>
      <c r="C6" s="416"/>
      <c r="D6" s="416"/>
      <c r="E6" s="576"/>
      <c r="F6" s="576"/>
      <c r="G6" s="576"/>
      <c r="H6" s="576"/>
      <c r="I6" s="576"/>
      <c r="J6" s="576"/>
      <c r="K6" s="576"/>
      <c r="L6" s="576" t="s">
        <v>98</v>
      </c>
      <c r="M6" s="576"/>
      <c r="N6" s="576"/>
      <c r="O6" s="576"/>
      <c r="P6" s="576"/>
      <c r="Q6" s="576"/>
      <c r="R6" s="414"/>
      <c r="S6" s="414"/>
      <c r="T6" s="414"/>
      <c r="U6" s="414"/>
      <c r="V6" s="582"/>
      <c r="W6" s="519" t="s">
        <v>99</v>
      </c>
      <c r="X6" s="415"/>
      <c r="Y6" s="415"/>
      <c r="Z6" s="415"/>
      <c r="AA6" s="415"/>
      <c r="AB6" s="416"/>
      <c r="AC6" s="587" t="s">
        <v>100</v>
      </c>
      <c r="AD6" s="588"/>
      <c r="AE6" s="588"/>
      <c r="AF6" s="588"/>
      <c r="AG6" s="588"/>
      <c r="AH6" s="588"/>
      <c r="AI6" s="588"/>
      <c r="AJ6" s="588"/>
      <c r="AK6" s="588"/>
      <c r="AL6" s="589"/>
      <c r="AM6" s="486" t="s">
        <v>101</v>
      </c>
      <c r="AN6" s="386"/>
      <c r="AO6" s="386"/>
      <c r="AP6" s="386"/>
      <c r="AQ6" s="386"/>
      <c r="AR6" s="386"/>
      <c r="AS6" s="386"/>
      <c r="AT6" s="387"/>
      <c r="AU6" s="487" t="s">
        <v>102</v>
      </c>
      <c r="AV6" s="488"/>
      <c r="AW6" s="488"/>
      <c r="AX6" s="488"/>
      <c r="AY6" s="443" t="s">
        <v>103</v>
      </c>
      <c r="AZ6" s="444"/>
      <c r="BA6" s="444"/>
      <c r="BB6" s="444"/>
      <c r="BC6" s="444"/>
      <c r="BD6" s="444"/>
      <c r="BE6" s="444"/>
      <c r="BF6" s="444"/>
      <c r="BG6" s="444"/>
      <c r="BH6" s="444"/>
      <c r="BI6" s="444"/>
      <c r="BJ6" s="444"/>
      <c r="BK6" s="444"/>
      <c r="BL6" s="444"/>
      <c r="BM6" s="445"/>
      <c r="BN6" s="429">
        <v>166277</v>
      </c>
      <c r="BO6" s="430"/>
      <c r="BP6" s="430"/>
      <c r="BQ6" s="430"/>
      <c r="BR6" s="430"/>
      <c r="BS6" s="430"/>
      <c r="BT6" s="430"/>
      <c r="BU6" s="431"/>
      <c r="BV6" s="429">
        <v>198815</v>
      </c>
      <c r="BW6" s="430"/>
      <c r="BX6" s="430"/>
      <c r="BY6" s="430"/>
      <c r="BZ6" s="430"/>
      <c r="CA6" s="430"/>
      <c r="CB6" s="430"/>
      <c r="CC6" s="431"/>
      <c r="CD6" s="469" t="s">
        <v>104</v>
      </c>
      <c r="CE6" s="389"/>
      <c r="CF6" s="389"/>
      <c r="CG6" s="389"/>
      <c r="CH6" s="389"/>
      <c r="CI6" s="389"/>
      <c r="CJ6" s="389"/>
      <c r="CK6" s="389"/>
      <c r="CL6" s="389"/>
      <c r="CM6" s="389"/>
      <c r="CN6" s="389"/>
      <c r="CO6" s="389"/>
      <c r="CP6" s="389"/>
      <c r="CQ6" s="389"/>
      <c r="CR6" s="389"/>
      <c r="CS6" s="470"/>
      <c r="CT6" s="572">
        <v>92.6</v>
      </c>
      <c r="CU6" s="573"/>
      <c r="CV6" s="573"/>
      <c r="CW6" s="573"/>
      <c r="CX6" s="573"/>
      <c r="CY6" s="573"/>
      <c r="CZ6" s="573"/>
      <c r="DA6" s="574"/>
      <c r="DB6" s="572">
        <v>89.4</v>
      </c>
      <c r="DC6" s="573"/>
      <c r="DD6" s="573"/>
      <c r="DE6" s="573"/>
      <c r="DF6" s="573"/>
      <c r="DG6" s="573"/>
      <c r="DH6" s="573"/>
      <c r="DI6" s="574"/>
    </row>
    <row r="7" spans="1:119" ht="18.75" customHeight="1" x14ac:dyDescent="0.2">
      <c r="A7" s="172"/>
      <c r="B7" s="577"/>
      <c r="C7" s="578"/>
      <c r="D7" s="578"/>
      <c r="E7" s="579"/>
      <c r="F7" s="579"/>
      <c r="G7" s="579"/>
      <c r="H7" s="579"/>
      <c r="I7" s="579"/>
      <c r="J7" s="579"/>
      <c r="K7" s="579"/>
      <c r="L7" s="579"/>
      <c r="M7" s="579"/>
      <c r="N7" s="579"/>
      <c r="O7" s="579"/>
      <c r="P7" s="579"/>
      <c r="Q7" s="579"/>
      <c r="R7" s="583"/>
      <c r="S7" s="583"/>
      <c r="T7" s="583"/>
      <c r="U7" s="583"/>
      <c r="V7" s="584"/>
      <c r="W7" s="570"/>
      <c r="X7" s="380"/>
      <c r="Y7" s="380"/>
      <c r="Z7" s="380"/>
      <c r="AA7" s="380"/>
      <c r="AB7" s="578"/>
      <c r="AC7" s="590"/>
      <c r="AD7" s="381"/>
      <c r="AE7" s="381"/>
      <c r="AF7" s="381"/>
      <c r="AG7" s="381"/>
      <c r="AH7" s="381"/>
      <c r="AI7" s="381"/>
      <c r="AJ7" s="381"/>
      <c r="AK7" s="381"/>
      <c r="AL7" s="591"/>
      <c r="AM7" s="486" t="s">
        <v>105</v>
      </c>
      <c r="AN7" s="386"/>
      <c r="AO7" s="386"/>
      <c r="AP7" s="386"/>
      <c r="AQ7" s="386"/>
      <c r="AR7" s="386"/>
      <c r="AS7" s="386"/>
      <c r="AT7" s="387"/>
      <c r="AU7" s="487" t="s">
        <v>106</v>
      </c>
      <c r="AV7" s="488"/>
      <c r="AW7" s="488"/>
      <c r="AX7" s="488"/>
      <c r="AY7" s="443" t="s">
        <v>107</v>
      </c>
      <c r="AZ7" s="444"/>
      <c r="BA7" s="444"/>
      <c r="BB7" s="444"/>
      <c r="BC7" s="444"/>
      <c r="BD7" s="444"/>
      <c r="BE7" s="444"/>
      <c r="BF7" s="444"/>
      <c r="BG7" s="444"/>
      <c r="BH7" s="444"/>
      <c r="BI7" s="444"/>
      <c r="BJ7" s="444"/>
      <c r="BK7" s="444"/>
      <c r="BL7" s="444"/>
      <c r="BM7" s="445"/>
      <c r="BN7" s="429">
        <v>4311</v>
      </c>
      <c r="BO7" s="430"/>
      <c r="BP7" s="430"/>
      <c r="BQ7" s="430"/>
      <c r="BR7" s="430"/>
      <c r="BS7" s="430"/>
      <c r="BT7" s="430"/>
      <c r="BU7" s="431"/>
      <c r="BV7" s="429">
        <v>24197</v>
      </c>
      <c r="BW7" s="430"/>
      <c r="BX7" s="430"/>
      <c r="BY7" s="430"/>
      <c r="BZ7" s="430"/>
      <c r="CA7" s="430"/>
      <c r="CB7" s="430"/>
      <c r="CC7" s="431"/>
      <c r="CD7" s="469" t="s">
        <v>108</v>
      </c>
      <c r="CE7" s="389"/>
      <c r="CF7" s="389"/>
      <c r="CG7" s="389"/>
      <c r="CH7" s="389"/>
      <c r="CI7" s="389"/>
      <c r="CJ7" s="389"/>
      <c r="CK7" s="389"/>
      <c r="CL7" s="389"/>
      <c r="CM7" s="389"/>
      <c r="CN7" s="389"/>
      <c r="CO7" s="389"/>
      <c r="CP7" s="389"/>
      <c r="CQ7" s="389"/>
      <c r="CR7" s="389"/>
      <c r="CS7" s="470"/>
      <c r="CT7" s="429">
        <v>1473266</v>
      </c>
      <c r="CU7" s="430"/>
      <c r="CV7" s="430"/>
      <c r="CW7" s="430"/>
      <c r="CX7" s="430"/>
      <c r="CY7" s="430"/>
      <c r="CZ7" s="430"/>
      <c r="DA7" s="431"/>
      <c r="DB7" s="429">
        <v>1328162</v>
      </c>
      <c r="DC7" s="430"/>
      <c r="DD7" s="430"/>
      <c r="DE7" s="430"/>
      <c r="DF7" s="430"/>
      <c r="DG7" s="430"/>
      <c r="DH7" s="430"/>
      <c r="DI7" s="431"/>
    </row>
    <row r="8" spans="1:119" ht="18.75" customHeight="1" thickBot="1" x14ac:dyDescent="0.25">
      <c r="A8" s="172"/>
      <c r="B8" s="580"/>
      <c r="C8" s="525"/>
      <c r="D8" s="525"/>
      <c r="E8" s="581"/>
      <c r="F8" s="581"/>
      <c r="G8" s="581"/>
      <c r="H8" s="581"/>
      <c r="I8" s="581"/>
      <c r="J8" s="581"/>
      <c r="K8" s="581"/>
      <c r="L8" s="581"/>
      <c r="M8" s="581"/>
      <c r="N8" s="581"/>
      <c r="O8" s="581"/>
      <c r="P8" s="581"/>
      <c r="Q8" s="581"/>
      <c r="R8" s="585"/>
      <c r="S8" s="585"/>
      <c r="T8" s="585"/>
      <c r="U8" s="585"/>
      <c r="V8" s="586"/>
      <c r="W8" s="500"/>
      <c r="X8" s="501"/>
      <c r="Y8" s="501"/>
      <c r="Z8" s="501"/>
      <c r="AA8" s="501"/>
      <c r="AB8" s="525"/>
      <c r="AC8" s="592"/>
      <c r="AD8" s="593"/>
      <c r="AE8" s="593"/>
      <c r="AF8" s="593"/>
      <c r="AG8" s="593"/>
      <c r="AH8" s="593"/>
      <c r="AI8" s="593"/>
      <c r="AJ8" s="593"/>
      <c r="AK8" s="593"/>
      <c r="AL8" s="594"/>
      <c r="AM8" s="486" t="s">
        <v>109</v>
      </c>
      <c r="AN8" s="386"/>
      <c r="AO8" s="386"/>
      <c r="AP8" s="386"/>
      <c r="AQ8" s="386"/>
      <c r="AR8" s="386"/>
      <c r="AS8" s="386"/>
      <c r="AT8" s="387"/>
      <c r="AU8" s="487" t="s">
        <v>94</v>
      </c>
      <c r="AV8" s="488"/>
      <c r="AW8" s="488"/>
      <c r="AX8" s="488"/>
      <c r="AY8" s="443" t="s">
        <v>110</v>
      </c>
      <c r="AZ8" s="444"/>
      <c r="BA8" s="444"/>
      <c r="BB8" s="444"/>
      <c r="BC8" s="444"/>
      <c r="BD8" s="444"/>
      <c r="BE8" s="444"/>
      <c r="BF8" s="444"/>
      <c r="BG8" s="444"/>
      <c r="BH8" s="444"/>
      <c r="BI8" s="444"/>
      <c r="BJ8" s="444"/>
      <c r="BK8" s="444"/>
      <c r="BL8" s="444"/>
      <c r="BM8" s="445"/>
      <c r="BN8" s="429">
        <v>161966</v>
      </c>
      <c r="BO8" s="430"/>
      <c r="BP8" s="430"/>
      <c r="BQ8" s="430"/>
      <c r="BR8" s="430"/>
      <c r="BS8" s="430"/>
      <c r="BT8" s="430"/>
      <c r="BU8" s="431"/>
      <c r="BV8" s="429">
        <v>174618</v>
      </c>
      <c r="BW8" s="430"/>
      <c r="BX8" s="430"/>
      <c r="BY8" s="430"/>
      <c r="BZ8" s="430"/>
      <c r="CA8" s="430"/>
      <c r="CB8" s="430"/>
      <c r="CC8" s="431"/>
      <c r="CD8" s="469" t="s">
        <v>111</v>
      </c>
      <c r="CE8" s="389"/>
      <c r="CF8" s="389"/>
      <c r="CG8" s="389"/>
      <c r="CH8" s="389"/>
      <c r="CI8" s="389"/>
      <c r="CJ8" s="389"/>
      <c r="CK8" s="389"/>
      <c r="CL8" s="389"/>
      <c r="CM8" s="389"/>
      <c r="CN8" s="389"/>
      <c r="CO8" s="389"/>
      <c r="CP8" s="389"/>
      <c r="CQ8" s="389"/>
      <c r="CR8" s="389"/>
      <c r="CS8" s="470"/>
      <c r="CT8" s="532">
        <v>0.14000000000000001</v>
      </c>
      <c r="CU8" s="533"/>
      <c r="CV8" s="533"/>
      <c r="CW8" s="533"/>
      <c r="CX8" s="533"/>
      <c r="CY8" s="533"/>
      <c r="CZ8" s="533"/>
      <c r="DA8" s="534"/>
      <c r="DB8" s="532">
        <v>0.15</v>
      </c>
      <c r="DC8" s="533"/>
      <c r="DD8" s="533"/>
      <c r="DE8" s="533"/>
      <c r="DF8" s="533"/>
      <c r="DG8" s="533"/>
      <c r="DH8" s="533"/>
      <c r="DI8" s="534"/>
    </row>
    <row r="9" spans="1:119" ht="18.75" customHeight="1" thickBot="1" x14ac:dyDescent="0.25">
      <c r="A9" s="172"/>
      <c r="B9" s="561" t="s">
        <v>112</v>
      </c>
      <c r="C9" s="562"/>
      <c r="D9" s="562"/>
      <c r="E9" s="562"/>
      <c r="F9" s="562"/>
      <c r="G9" s="562"/>
      <c r="H9" s="562"/>
      <c r="I9" s="562"/>
      <c r="J9" s="562"/>
      <c r="K9" s="480"/>
      <c r="L9" s="563" t="s">
        <v>113</v>
      </c>
      <c r="M9" s="564"/>
      <c r="N9" s="564"/>
      <c r="O9" s="564"/>
      <c r="P9" s="564"/>
      <c r="Q9" s="565"/>
      <c r="R9" s="566">
        <v>1452</v>
      </c>
      <c r="S9" s="567"/>
      <c r="T9" s="567"/>
      <c r="U9" s="567"/>
      <c r="V9" s="568"/>
      <c r="W9" s="498" t="s">
        <v>114</v>
      </c>
      <c r="X9" s="499"/>
      <c r="Y9" s="499"/>
      <c r="Z9" s="499"/>
      <c r="AA9" s="499"/>
      <c r="AB9" s="499"/>
      <c r="AC9" s="499"/>
      <c r="AD9" s="499"/>
      <c r="AE9" s="499"/>
      <c r="AF9" s="499"/>
      <c r="AG9" s="499"/>
      <c r="AH9" s="499"/>
      <c r="AI9" s="499"/>
      <c r="AJ9" s="499"/>
      <c r="AK9" s="499"/>
      <c r="AL9" s="569"/>
      <c r="AM9" s="486" t="s">
        <v>115</v>
      </c>
      <c r="AN9" s="386"/>
      <c r="AO9" s="386"/>
      <c r="AP9" s="386"/>
      <c r="AQ9" s="386"/>
      <c r="AR9" s="386"/>
      <c r="AS9" s="386"/>
      <c r="AT9" s="387"/>
      <c r="AU9" s="487" t="s">
        <v>94</v>
      </c>
      <c r="AV9" s="488"/>
      <c r="AW9" s="488"/>
      <c r="AX9" s="488"/>
      <c r="AY9" s="443" t="s">
        <v>116</v>
      </c>
      <c r="AZ9" s="444"/>
      <c r="BA9" s="444"/>
      <c r="BB9" s="444"/>
      <c r="BC9" s="444"/>
      <c r="BD9" s="444"/>
      <c r="BE9" s="444"/>
      <c r="BF9" s="444"/>
      <c r="BG9" s="444"/>
      <c r="BH9" s="444"/>
      <c r="BI9" s="444"/>
      <c r="BJ9" s="444"/>
      <c r="BK9" s="444"/>
      <c r="BL9" s="444"/>
      <c r="BM9" s="445"/>
      <c r="BN9" s="429">
        <v>-12652</v>
      </c>
      <c r="BO9" s="430"/>
      <c r="BP9" s="430"/>
      <c r="BQ9" s="430"/>
      <c r="BR9" s="430"/>
      <c r="BS9" s="430"/>
      <c r="BT9" s="430"/>
      <c r="BU9" s="431"/>
      <c r="BV9" s="429">
        <v>-17296</v>
      </c>
      <c r="BW9" s="430"/>
      <c r="BX9" s="430"/>
      <c r="BY9" s="430"/>
      <c r="BZ9" s="430"/>
      <c r="CA9" s="430"/>
      <c r="CB9" s="430"/>
      <c r="CC9" s="431"/>
      <c r="CD9" s="469" t="s">
        <v>117</v>
      </c>
      <c r="CE9" s="389"/>
      <c r="CF9" s="389"/>
      <c r="CG9" s="389"/>
      <c r="CH9" s="389"/>
      <c r="CI9" s="389"/>
      <c r="CJ9" s="389"/>
      <c r="CK9" s="389"/>
      <c r="CL9" s="389"/>
      <c r="CM9" s="389"/>
      <c r="CN9" s="389"/>
      <c r="CO9" s="389"/>
      <c r="CP9" s="389"/>
      <c r="CQ9" s="389"/>
      <c r="CR9" s="389"/>
      <c r="CS9" s="470"/>
      <c r="CT9" s="426">
        <v>13.8</v>
      </c>
      <c r="CU9" s="427"/>
      <c r="CV9" s="427"/>
      <c r="CW9" s="427"/>
      <c r="CX9" s="427"/>
      <c r="CY9" s="427"/>
      <c r="CZ9" s="427"/>
      <c r="DA9" s="428"/>
      <c r="DB9" s="426">
        <v>12</v>
      </c>
      <c r="DC9" s="427"/>
      <c r="DD9" s="427"/>
      <c r="DE9" s="427"/>
      <c r="DF9" s="427"/>
      <c r="DG9" s="427"/>
      <c r="DH9" s="427"/>
      <c r="DI9" s="428"/>
    </row>
    <row r="10" spans="1:119" ht="18.75" customHeight="1" thickBot="1" x14ac:dyDescent="0.25">
      <c r="A10" s="172"/>
      <c r="B10" s="561"/>
      <c r="C10" s="562"/>
      <c r="D10" s="562"/>
      <c r="E10" s="562"/>
      <c r="F10" s="562"/>
      <c r="G10" s="562"/>
      <c r="H10" s="562"/>
      <c r="I10" s="562"/>
      <c r="J10" s="562"/>
      <c r="K10" s="480"/>
      <c r="L10" s="385" t="s">
        <v>118</v>
      </c>
      <c r="M10" s="386"/>
      <c r="N10" s="386"/>
      <c r="O10" s="386"/>
      <c r="P10" s="386"/>
      <c r="Q10" s="387"/>
      <c r="R10" s="382">
        <v>1668</v>
      </c>
      <c r="S10" s="383"/>
      <c r="T10" s="383"/>
      <c r="U10" s="383"/>
      <c r="V10" s="442"/>
      <c r="W10" s="570"/>
      <c r="X10" s="380"/>
      <c r="Y10" s="380"/>
      <c r="Z10" s="380"/>
      <c r="AA10" s="380"/>
      <c r="AB10" s="380"/>
      <c r="AC10" s="380"/>
      <c r="AD10" s="380"/>
      <c r="AE10" s="380"/>
      <c r="AF10" s="380"/>
      <c r="AG10" s="380"/>
      <c r="AH10" s="380"/>
      <c r="AI10" s="380"/>
      <c r="AJ10" s="380"/>
      <c r="AK10" s="380"/>
      <c r="AL10" s="571"/>
      <c r="AM10" s="486" t="s">
        <v>119</v>
      </c>
      <c r="AN10" s="386"/>
      <c r="AO10" s="386"/>
      <c r="AP10" s="386"/>
      <c r="AQ10" s="386"/>
      <c r="AR10" s="386"/>
      <c r="AS10" s="386"/>
      <c r="AT10" s="387"/>
      <c r="AU10" s="487" t="s">
        <v>120</v>
      </c>
      <c r="AV10" s="488"/>
      <c r="AW10" s="488"/>
      <c r="AX10" s="488"/>
      <c r="AY10" s="443" t="s">
        <v>121</v>
      </c>
      <c r="AZ10" s="444"/>
      <c r="BA10" s="444"/>
      <c r="BB10" s="444"/>
      <c r="BC10" s="444"/>
      <c r="BD10" s="444"/>
      <c r="BE10" s="444"/>
      <c r="BF10" s="444"/>
      <c r="BG10" s="444"/>
      <c r="BH10" s="444"/>
      <c r="BI10" s="444"/>
      <c r="BJ10" s="444"/>
      <c r="BK10" s="444"/>
      <c r="BL10" s="444"/>
      <c r="BM10" s="445"/>
      <c r="BN10" s="429">
        <v>87051</v>
      </c>
      <c r="BO10" s="430"/>
      <c r="BP10" s="430"/>
      <c r="BQ10" s="430"/>
      <c r="BR10" s="430"/>
      <c r="BS10" s="430"/>
      <c r="BT10" s="430"/>
      <c r="BU10" s="431"/>
      <c r="BV10" s="429">
        <v>95069</v>
      </c>
      <c r="BW10" s="430"/>
      <c r="BX10" s="430"/>
      <c r="BY10" s="430"/>
      <c r="BZ10" s="430"/>
      <c r="CA10" s="430"/>
      <c r="CB10" s="430"/>
      <c r="CC10" s="431"/>
      <c r="CD10" s="178" t="s">
        <v>122</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2"/>
      <c r="B11" s="561"/>
      <c r="C11" s="562"/>
      <c r="D11" s="562"/>
      <c r="E11" s="562"/>
      <c r="F11" s="562"/>
      <c r="G11" s="562"/>
      <c r="H11" s="562"/>
      <c r="I11" s="562"/>
      <c r="J11" s="562"/>
      <c r="K11" s="480"/>
      <c r="L11" s="390" t="s">
        <v>123</v>
      </c>
      <c r="M11" s="391"/>
      <c r="N11" s="391"/>
      <c r="O11" s="391"/>
      <c r="P11" s="391"/>
      <c r="Q11" s="392"/>
      <c r="R11" s="558" t="s">
        <v>124</v>
      </c>
      <c r="S11" s="559"/>
      <c r="T11" s="559"/>
      <c r="U11" s="559"/>
      <c r="V11" s="560"/>
      <c r="W11" s="570"/>
      <c r="X11" s="380"/>
      <c r="Y11" s="380"/>
      <c r="Z11" s="380"/>
      <c r="AA11" s="380"/>
      <c r="AB11" s="380"/>
      <c r="AC11" s="380"/>
      <c r="AD11" s="380"/>
      <c r="AE11" s="380"/>
      <c r="AF11" s="380"/>
      <c r="AG11" s="380"/>
      <c r="AH11" s="380"/>
      <c r="AI11" s="380"/>
      <c r="AJ11" s="380"/>
      <c r="AK11" s="380"/>
      <c r="AL11" s="571"/>
      <c r="AM11" s="486" t="s">
        <v>125</v>
      </c>
      <c r="AN11" s="386"/>
      <c r="AO11" s="386"/>
      <c r="AP11" s="386"/>
      <c r="AQ11" s="386"/>
      <c r="AR11" s="386"/>
      <c r="AS11" s="386"/>
      <c r="AT11" s="387"/>
      <c r="AU11" s="487" t="s">
        <v>120</v>
      </c>
      <c r="AV11" s="488"/>
      <c r="AW11" s="488"/>
      <c r="AX11" s="488"/>
      <c r="AY11" s="443" t="s">
        <v>126</v>
      </c>
      <c r="AZ11" s="444"/>
      <c r="BA11" s="444"/>
      <c r="BB11" s="444"/>
      <c r="BC11" s="444"/>
      <c r="BD11" s="444"/>
      <c r="BE11" s="444"/>
      <c r="BF11" s="444"/>
      <c r="BG11" s="444"/>
      <c r="BH11" s="444"/>
      <c r="BI11" s="444"/>
      <c r="BJ11" s="444"/>
      <c r="BK11" s="444"/>
      <c r="BL11" s="444"/>
      <c r="BM11" s="445"/>
      <c r="BN11" s="429">
        <v>0</v>
      </c>
      <c r="BO11" s="430"/>
      <c r="BP11" s="430"/>
      <c r="BQ11" s="430"/>
      <c r="BR11" s="430"/>
      <c r="BS11" s="430"/>
      <c r="BT11" s="430"/>
      <c r="BU11" s="431"/>
      <c r="BV11" s="429">
        <v>0</v>
      </c>
      <c r="BW11" s="430"/>
      <c r="BX11" s="430"/>
      <c r="BY11" s="430"/>
      <c r="BZ11" s="430"/>
      <c r="CA11" s="430"/>
      <c r="CB11" s="430"/>
      <c r="CC11" s="431"/>
      <c r="CD11" s="469" t="s">
        <v>127</v>
      </c>
      <c r="CE11" s="389"/>
      <c r="CF11" s="389"/>
      <c r="CG11" s="389"/>
      <c r="CH11" s="389"/>
      <c r="CI11" s="389"/>
      <c r="CJ11" s="389"/>
      <c r="CK11" s="389"/>
      <c r="CL11" s="389"/>
      <c r="CM11" s="389"/>
      <c r="CN11" s="389"/>
      <c r="CO11" s="389"/>
      <c r="CP11" s="389"/>
      <c r="CQ11" s="389"/>
      <c r="CR11" s="389"/>
      <c r="CS11" s="470"/>
      <c r="CT11" s="532" t="s">
        <v>128</v>
      </c>
      <c r="CU11" s="533"/>
      <c r="CV11" s="533"/>
      <c r="CW11" s="533"/>
      <c r="CX11" s="533"/>
      <c r="CY11" s="533"/>
      <c r="CZ11" s="533"/>
      <c r="DA11" s="534"/>
      <c r="DB11" s="532" t="s">
        <v>128</v>
      </c>
      <c r="DC11" s="533"/>
      <c r="DD11" s="533"/>
      <c r="DE11" s="533"/>
      <c r="DF11" s="533"/>
      <c r="DG11" s="533"/>
      <c r="DH11" s="533"/>
      <c r="DI11" s="534"/>
    </row>
    <row r="12" spans="1:119" ht="18.75" customHeight="1" x14ac:dyDescent="0.2">
      <c r="A12" s="172"/>
      <c r="B12" s="535" t="s">
        <v>129</v>
      </c>
      <c r="C12" s="536"/>
      <c r="D12" s="536"/>
      <c r="E12" s="536"/>
      <c r="F12" s="536"/>
      <c r="G12" s="536"/>
      <c r="H12" s="536"/>
      <c r="I12" s="536"/>
      <c r="J12" s="536"/>
      <c r="K12" s="537"/>
      <c r="L12" s="544" t="s">
        <v>130</v>
      </c>
      <c r="M12" s="545"/>
      <c r="N12" s="545"/>
      <c r="O12" s="545"/>
      <c r="P12" s="545"/>
      <c r="Q12" s="546"/>
      <c r="R12" s="547">
        <v>1471</v>
      </c>
      <c r="S12" s="548"/>
      <c r="T12" s="548"/>
      <c r="U12" s="548"/>
      <c r="V12" s="549"/>
      <c r="W12" s="550" t="s">
        <v>1</v>
      </c>
      <c r="X12" s="488"/>
      <c r="Y12" s="488"/>
      <c r="Z12" s="488"/>
      <c r="AA12" s="488"/>
      <c r="AB12" s="551"/>
      <c r="AC12" s="552" t="s">
        <v>131</v>
      </c>
      <c r="AD12" s="553"/>
      <c r="AE12" s="553"/>
      <c r="AF12" s="553"/>
      <c r="AG12" s="554"/>
      <c r="AH12" s="552" t="s">
        <v>132</v>
      </c>
      <c r="AI12" s="553"/>
      <c r="AJ12" s="553"/>
      <c r="AK12" s="553"/>
      <c r="AL12" s="555"/>
      <c r="AM12" s="486" t="s">
        <v>133</v>
      </c>
      <c r="AN12" s="386"/>
      <c r="AO12" s="386"/>
      <c r="AP12" s="386"/>
      <c r="AQ12" s="386"/>
      <c r="AR12" s="386"/>
      <c r="AS12" s="386"/>
      <c r="AT12" s="387"/>
      <c r="AU12" s="487" t="s">
        <v>102</v>
      </c>
      <c r="AV12" s="488"/>
      <c r="AW12" s="488"/>
      <c r="AX12" s="488"/>
      <c r="AY12" s="443" t="s">
        <v>134</v>
      </c>
      <c r="AZ12" s="444"/>
      <c r="BA12" s="444"/>
      <c r="BB12" s="444"/>
      <c r="BC12" s="444"/>
      <c r="BD12" s="444"/>
      <c r="BE12" s="444"/>
      <c r="BF12" s="444"/>
      <c r="BG12" s="444"/>
      <c r="BH12" s="444"/>
      <c r="BI12" s="444"/>
      <c r="BJ12" s="444"/>
      <c r="BK12" s="444"/>
      <c r="BL12" s="444"/>
      <c r="BM12" s="445"/>
      <c r="BN12" s="429">
        <v>0</v>
      </c>
      <c r="BO12" s="430"/>
      <c r="BP12" s="430"/>
      <c r="BQ12" s="430"/>
      <c r="BR12" s="430"/>
      <c r="BS12" s="430"/>
      <c r="BT12" s="430"/>
      <c r="BU12" s="431"/>
      <c r="BV12" s="429">
        <v>150000</v>
      </c>
      <c r="BW12" s="430"/>
      <c r="BX12" s="430"/>
      <c r="BY12" s="430"/>
      <c r="BZ12" s="430"/>
      <c r="CA12" s="430"/>
      <c r="CB12" s="430"/>
      <c r="CC12" s="431"/>
      <c r="CD12" s="469" t="s">
        <v>135</v>
      </c>
      <c r="CE12" s="389"/>
      <c r="CF12" s="389"/>
      <c r="CG12" s="389"/>
      <c r="CH12" s="389"/>
      <c r="CI12" s="389"/>
      <c r="CJ12" s="389"/>
      <c r="CK12" s="389"/>
      <c r="CL12" s="389"/>
      <c r="CM12" s="389"/>
      <c r="CN12" s="389"/>
      <c r="CO12" s="389"/>
      <c r="CP12" s="389"/>
      <c r="CQ12" s="389"/>
      <c r="CR12" s="389"/>
      <c r="CS12" s="470"/>
      <c r="CT12" s="532" t="s">
        <v>128</v>
      </c>
      <c r="CU12" s="533"/>
      <c r="CV12" s="533"/>
      <c r="CW12" s="533"/>
      <c r="CX12" s="533"/>
      <c r="CY12" s="533"/>
      <c r="CZ12" s="533"/>
      <c r="DA12" s="534"/>
      <c r="DB12" s="532" t="s">
        <v>136</v>
      </c>
      <c r="DC12" s="533"/>
      <c r="DD12" s="533"/>
      <c r="DE12" s="533"/>
      <c r="DF12" s="533"/>
      <c r="DG12" s="533"/>
      <c r="DH12" s="533"/>
      <c r="DI12" s="534"/>
    </row>
    <row r="13" spans="1:119" ht="18.75" customHeight="1" x14ac:dyDescent="0.2">
      <c r="A13" s="172"/>
      <c r="B13" s="538"/>
      <c r="C13" s="539"/>
      <c r="D13" s="539"/>
      <c r="E13" s="539"/>
      <c r="F13" s="539"/>
      <c r="G13" s="539"/>
      <c r="H13" s="539"/>
      <c r="I13" s="539"/>
      <c r="J13" s="539"/>
      <c r="K13" s="540"/>
      <c r="L13" s="187"/>
      <c r="M13" s="513" t="s">
        <v>137</v>
      </c>
      <c r="N13" s="514"/>
      <c r="O13" s="514"/>
      <c r="P13" s="514"/>
      <c r="Q13" s="515"/>
      <c r="R13" s="516">
        <v>1466</v>
      </c>
      <c r="S13" s="517"/>
      <c r="T13" s="517"/>
      <c r="U13" s="517"/>
      <c r="V13" s="518"/>
      <c r="W13" s="519" t="s">
        <v>138</v>
      </c>
      <c r="X13" s="415"/>
      <c r="Y13" s="415"/>
      <c r="Z13" s="415"/>
      <c r="AA13" s="415"/>
      <c r="AB13" s="416"/>
      <c r="AC13" s="382">
        <v>61</v>
      </c>
      <c r="AD13" s="383"/>
      <c r="AE13" s="383"/>
      <c r="AF13" s="383"/>
      <c r="AG13" s="384"/>
      <c r="AH13" s="382">
        <v>96</v>
      </c>
      <c r="AI13" s="383"/>
      <c r="AJ13" s="383"/>
      <c r="AK13" s="383"/>
      <c r="AL13" s="442"/>
      <c r="AM13" s="486" t="s">
        <v>139</v>
      </c>
      <c r="AN13" s="386"/>
      <c r="AO13" s="386"/>
      <c r="AP13" s="386"/>
      <c r="AQ13" s="386"/>
      <c r="AR13" s="386"/>
      <c r="AS13" s="386"/>
      <c r="AT13" s="387"/>
      <c r="AU13" s="487" t="s">
        <v>140</v>
      </c>
      <c r="AV13" s="488"/>
      <c r="AW13" s="488"/>
      <c r="AX13" s="488"/>
      <c r="AY13" s="443" t="s">
        <v>141</v>
      </c>
      <c r="AZ13" s="444"/>
      <c r="BA13" s="444"/>
      <c r="BB13" s="444"/>
      <c r="BC13" s="444"/>
      <c r="BD13" s="444"/>
      <c r="BE13" s="444"/>
      <c r="BF13" s="444"/>
      <c r="BG13" s="444"/>
      <c r="BH13" s="444"/>
      <c r="BI13" s="444"/>
      <c r="BJ13" s="444"/>
      <c r="BK13" s="444"/>
      <c r="BL13" s="444"/>
      <c r="BM13" s="445"/>
      <c r="BN13" s="429">
        <v>74399</v>
      </c>
      <c r="BO13" s="430"/>
      <c r="BP13" s="430"/>
      <c r="BQ13" s="430"/>
      <c r="BR13" s="430"/>
      <c r="BS13" s="430"/>
      <c r="BT13" s="430"/>
      <c r="BU13" s="431"/>
      <c r="BV13" s="429">
        <v>-72227</v>
      </c>
      <c r="BW13" s="430"/>
      <c r="BX13" s="430"/>
      <c r="BY13" s="430"/>
      <c r="BZ13" s="430"/>
      <c r="CA13" s="430"/>
      <c r="CB13" s="430"/>
      <c r="CC13" s="431"/>
      <c r="CD13" s="469" t="s">
        <v>142</v>
      </c>
      <c r="CE13" s="389"/>
      <c r="CF13" s="389"/>
      <c r="CG13" s="389"/>
      <c r="CH13" s="389"/>
      <c r="CI13" s="389"/>
      <c r="CJ13" s="389"/>
      <c r="CK13" s="389"/>
      <c r="CL13" s="389"/>
      <c r="CM13" s="389"/>
      <c r="CN13" s="389"/>
      <c r="CO13" s="389"/>
      <c r="CP13" s="389"/>
      <c r="CQ13" s="389"/>
      <c r="CR13" s="389"/>
      <c r="CS13" s="470"/>
      <c r="CT13" s="426">
        <v>6.2</v>
      </c>
      <c r="CU13" s="427"/>
      <c r="CV13" s="427"/>
      <c r="CW13" s="427"/>
      <c r="CX13" s="427"/>
      <c r="CY13" s="427"/>
      <c r="CZ13" s="427"/>
      <c r="DA13" s="428"/>
      <c r="DB13" s="426">
        <v>4.8</v>
      </c>
      <c r="DC13" s="427"/>
      <c r="DD13" s="427"/>
      <c r="DE13" s="427"/>
      <c r="DF13" s="427"/>
      <c r="DG13" s="427"/>
      <c r="DH13" s="427"/>
      <c r="DI13" s="428"/>
    </row>
    <row r="14" spans="1:119" ht="18.75" customHeight="1" thickBot="1" x14ac:dyDescent="0.25">
      <c r="A14" s="172"/>
      <c r="B14" s="538"/>
      <c r="C14" s="539"/>
      <c r="D14" s="539"/>
      <c r="E14" s="539"/>
      <c r="F14" s="539"/>
      <c r="G14" s="539"/>
      <c r="H14" s="539"/>
      <c r="I14" s="539"/>
      <c r="J14" s="539"/>
      <c r="K14" s="540"/>
      <c r="L14" s="503" t="s">
        <v>143</v>
      </c>
      <c r="M14" s="556"/>
      <c r="N14" s="556"/>
      <c r="O14" s="556"/>
      <c r="P14" s="556"/>
      <c r="Q14" s="557"/>
      <c r="R14" s="516">
        <v>1528</v>
      </c>
      <c r="S14" s="517"/>
      <c r="T14" s="517"/>
      <c r="U14" s="517"/>
      <c r="V14" s="518"/>
      <c r="W14" s="520"/>
      <c r="X14" s="418"/>
      <c r="Y14" s="418"/>
      <c r="Z14" s="418"/>
      <c r="AA14" s="418"/>
      <c r="AB14" s="419"/>
      <c r="AC14" s="509">
        <v>9.8000000000000007</v>
      </c>
      <c r="AD14" s="510"/>
      <c r="AE14" s="510"/>
      <c r="AF14" s="510"/>
      <c r="AG14" s="511"/>
      <c r="AH14" s="509">
        <v>13.8</v>
      </c>
      <c r="AI14" s="510"/>
      <c r="AJ14" s="510"/>
      <c r="AK14" s="510"/>
      <c r="AL14" s="512"/>
      <c r="AM14" s="486"/>
      <c r="AN14" s="386"/>
      <c r="AO14" s="386"/>
      <c r="AP14" s="386"/>
      <c r="AQ14" s="386"/>
      <c r="AR14" s="386"/>
      <c r="AS14" s="386"/>
      <c r="AT14" s="387"/>
      <c r="AU14" s="487"/>
      <c r="AV14" s="488"/>
      <c r="AW14" s="488"/>
      <c r="AX14" s="488"/>
      <c r="AY14" s="443"/>
      <c r="AZ14" s="444"/>
      <c r="BA14" s="444"/>
      <c r="BB14" s="444"/>
      <c r="BC14" s="444"/>
      <c r="BD14" s="444"/>
      <c r="BE14" s="444"/>
      <c r="BF14" s="444"/>
      <c r="BG14" s="444"/>
      <c r="BH14" s="444"/>
      <c r="BI14" s="444"/>
      <c r="BJ14" s="444"/>
      <c r="BK14" s="444"/>
      <c r="BL14" s="444"/>
      <c r="BM14" s="445"/>
      <c r="BN14" s="429"/>
      <c r="BO14" s="430"/>
      <c r="BP14" s="430"/>
      <c r="BQ14" s="430"/>
      <c r="BR14" s="430"/>
      <c r="BS14" s="430"/>
      <c r="BT14" s="430"/>
      <c r="BU14" s="431"/>
      <c r="BV14" s="429"/>
      <c r="BW14" s="430"/>
      <c r="BX14" s="430"/>
      <c r="BY14" s="430"/>
      <c r="BZ14" s="430"/>
      <c r="CA14" s="430"/>
      <c r="CB14" s="430"/>
      <c r="CC14" s="431"/>
      <c r="CD14" s="466" t="s">
        <v>144</v>
      </c>
      <c r="CE14" s="467"/>
      <c r="CF14" s="467"/>
      <c r="CG14" s="467"/>
      <c r="CH14" s="467"/>
      <c r="CI14" s="467"/>
      <c r="CJ14" s="467"/>
      <c r="CK14" s="467"/>
      <c r="CL14" s="467"/>
      <c r="CM14" s="467"/>
      <c r="CN14" s="467"/>
      <c r="CO14" s="467"/>
      <c r="CP14" s="467"/>
      <c r="CQ14" s="467"/>
      <c r="CR14" s="467"/>
      <c r="CS14" s="468"/>
      <c r="CT14" s="526" t="s">
        <v>128</v>
      </c>
      <c r="CU14" s="527"/>
      <c r="CV14" s="527"/>
      <c r="CW14" s="527"/>
      <c r="CX14" s="527"/>
      <c r="CY14" s="527"/>
      <c r="CZ14" s="527"/>
      <c r="DA14" s="528"/>
      <c r="DB14" s="526" t="s">
        <v>136</v>
      </c>
      <c r="DC14" s="527"/>
      <c r="DD14" s="527"/>
      <c r="DE14" s="527"/>
      <c r="DF14" s="527"/>
      <c r="DG14" s="527"/>
      <c r="DH14" s="527"/>
      <c r="DI14" s="528"/>
    </row>
    <row r="15" spans="1:119" ht="18.75" customHeight="1" x14ac:dyDescent="0.2">
      <c r="A15" s="172"/>
      <c r="B15" s="538"/>
      <c r="C15" s="539"/>
      <c r="D15" s="539"/>
      <c r="E15" s="539"/>
      <c r="F15" s="539"/>
      <c r="G15" s="539"/>
      <c r="H15" s="539"/>
      <c r="I15" s="539"/>
      <c r="J15" s="539"/>
      <c r="K15" s="540"/>
      <c r="L15" s="187"/>
      <c r="M15" s="513" t="s">
        <v>137</v>
      </c>
      <c r="N15" s="514"/>
      <c r="O15" s="514"/>
      <c r="P15" s="514"/>
      <c r="Q15" s="515"/>
      <c r="R15" s="516">
        <v>1519</v>
      </c>
      <c r="S15" s="517"/>
      <c r="T15" s="517"/>
      <c r="U15" s="517"/>
      <c r="V15" s="518"/>
      <c r="W15" s="519" t="s">
        <v>145</v>
      </c>
      <c r="X15" s="415"/>
      <c r="Y15" s="415"/>
      <c r="Z15" s="415"/>
      <c r="AA15" s="415"/>
      <c r="AB15" s="416"/>
      <c r="AC15" s="382">
        <v>170</v>
      </c>
      <c r="AD15" s="383"/>
      <c r="AE15" s="383"/>
      <c r="AF15" s="383"/>
      <c r="AG15" s="384"/>
      <c r="AH15" s="382">
        <v>173</v>
      </c>
      <c r="AI15" s="383"/>
      <c r="AJ15" s="383"/>
      <c r="AK15" s="383"/>
      <c r="AL15" s="442"/>
      <c r="AM15" s="486"/>
      <c r="AN15" s="386"/>
      <c r="AO15" s="386"/>
      <c r="AP15" s="386"/>
      <c r="AQ15" s="386"/>
      <c r="AR15" s="386"/>
      <c r="AS15" s="386"/>
      <c r="AT15" s="387"/>
      <c r="AU15" s="487"/>
      <c r="AV15" s="488"/>
      <c r="AW15" s="488"/>
      <c r="AX15" s="488"/>
      <c r="AY15" s="455" t="s">
        <v>146</v>
      </c>
      <c r="AZ15" s="456"/>
      <c r="BA15" s="456"/>
      <c r="BB15" s="456"/>
      <c r="BC15" s="456"/>
      <c r="BD15" s="456"/>
      <c r="BE15" s="456"/>
      <c r="BF15" s="456"/>
      <c r="BG15" s="456"/>
      <c r="BH15" s="456"/>
      <c r="BI15" s="456"/>
      <c r="BJ15" s="456"/>
      <c r="BK15" s="456"/>
      <c r="BL15" s="456"/>
      <c r="BM15" s="457"/>
      <c r="BN15" s="458">
        <v>182511</v>
      </c>
      <c r="BO15" s="459"/>
      <c r="BP15" s="459"/>
      <c r="BQ15" s="459"/>
      <c r="BR15" s="459"/>
      <c r="BS15" s="459"/>
      <c r="BT15" s="459"/>
      <c r="BU15" s="460"/>
      <c r="BV15" s="458">
        <v>186719</v>
      </c>
      <c r="BW15" s="459"/>
      <c r="BX15" s="459"/>
      <c r="BY15" s="459"/>
      <c r="BZ15" s="459"/>
      <c r="CA15" s="459"/>
      <c r="CB15" s="459"/>
      <c r="CC15" s="460"/>
      <c r="CD15" s="529" t="s">
        <v>147</v>
      </c>
      <c r="CE15" s="530"/>
      <c r="CF15" s="530"/>
      <c r="CG15" s="530"/>
      <c r="CH15" s="530"/>
      <c r="CI15" s="530"/>
      <c r="CJ15" s="530"/>
      <c r="CK15" s="530"/>
      <c r="CL15" s="530"/>
      <c r="CM15" s="530"/>
      <c r="CN15" s="530"/>
      <c r="CO15" s="530"/>
      <c r="CP15" s="530"/>
      <c r="CQ15" s="530"/>
      <c r="CR15" s="530"/>
      <c r="CS15" s="53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2"/>
      <c r="B16" s="538"/>
      <c r="C16" s="539"/>
      <c r="D16" s="539"/>
      <c r="E16" s="539"/>
      <c r="F16" s="539"/>
      <c r="G16" s="539"/>
      <c r="H16" s="539"/>
      <c r="I16" s="539"/>
      <c r="J16" s="539"/>
      <c r="K16" s="540"/>
      <c r="L16" s="503" t="s">
        <v>148</v>
      </c>
      <c r="M16" s="504"/>
      <c r="N16" s="504"/>
      <c r="O16" s="504"/>
      <c r="P16" s="504"/>
      <c r="Q16" s="505"/>
      <c r="R16" s="506" t="s">
        <v>149</v>
      </c>
      <c r="S16" s="507"/>
      <c r="T16" s="507"/>
      <c r="U16" s="507"/>
      <c r="V16" s="508"/>
      <c r="W16" s="520"/>
      <c r="X16" s="418"/>
      <c r="Y16" s="418"/>
      <c r="Z16" s="418"/>
      <c r="AA16" s="418"/>
      <c r="AB16" s="419"/>
      <c r="AC16" s="509">
        <v>27.4</v>
      </c>
      <c r="AD16" s="510"/>
      <c r="AE16" s="510"/>
      <c r="AF16" s="510"/>
      <c r="AG16" s="511"/>
      <c r="AH16" s="509">
        <v>24.8</v>
      </c>
      <c r="AI16" s="510"/>
      <c r="AJ16" s="510"/>
      <c r="AK16" s="510"/>
      <c r="AL16" s="512"/>
      <c r="AM16" s="486"/>
      <c r="AN16" s="386"/>
      <c r="AO16" s="386"/>
      <c r="AP16" s="386"/>
      <c r="AQ16" s="386"/>
      <c r="AR16" s="386"/>
      <c r="AS16" s="386"/>
      <c r="AT16" s="387"/>
      <c r="AU16" s="487"/>
      <c r="AV16" s="488"/>
      <c r="AW16" s="488"/>
      <c r="AX16" s="488"/>
      <c r="AY16" s="443" t="s">
        <v>150</v>
      </c>
      <c r="AZ16" s="444"/>
      <c r="BA16" s="444"/>
      <c r="BB16" s="444"/>
      <c r="BC16" s="444"/>
      <c r="BD16" s="444"/>
      <c r="BE16" s="444"/>
      <c r="BF16" s="444"/>
      <c r="BG16" s="444"/>
      <c r="BH16" s="444"/>
      <c r="BI16" s="444"/>
      <c r="BJ16" s="444"/>
      <c r="BK16" s="444"/>
      <c r="BL16" s="444"/>
      <c r="BM16" s="445"/>
      <c r="BN16" s="429">
        <v>1383467</v>
      </c>
      <c r="BO16" s="430"/>
      <c r="BP16" s="430"/>
      <c r="BQ16" s="430"/>
      <c r="BR16" s="430"/>
      <c r="BS16" s="430"/>
      <c r="BT16" s="430"/>
      <c r="BU16" s="431"/>
      <c r="BV16" s="429">
        <v>1248473</v>
      </c>
      <c r="BW16" s="430"/>
      <c r="BX16" s="430"/>
      <c r="BY16" s="430"/>
      <c r="BZ16" s="430"/>
      <c r="CA16" s="430"/>
      <c r="CB16" s="430"/>
      <c r="CC16" s="431"/>
      <c r="CD16" s="181"/>
      <c r="CE16" s="461"/>
      <c r="CF16" s="461"/>
      <c r="CG16" s="461"/>
      <c r="CH16" s="461"/>
      <c r="CI16" s="461"/>
      <c r="CJ16" s="461"/>
      <c r="CK16" s="461"/>
      <c r="CL16" s="461"/>
      <c r="CM16" s="461"/>
      <c r="CN16" s="461"/>
      <c r="CO16" s="461"/>
      <c r="CP16" s="461"/>
      <c r="CQ16" s="461"/>
      <c r="CR16" s="461"/>
      <c r="CS16" s="462"/>
      <c r="CT16" s="426"/>
      <c r="CU16" s="427"/>
      <c r="CV16" s="427"/>
      <c r="CW16" s="427"/>
      <c r="CX16" s="427"/>
      <c r="CY16" s="427"/>
      <c r="CZ16" s="427"/>
      <c r="DA16" s="428"/>
      <c r="DB16" s="426"/>
      <c r="DC16" s="427"/>
      <c r="DD16" s="427"/>
      <c r="DE16" s="427"/>
      <c r="DF16" s="427"/>
      <c r="DG16" s="427"/>
      <c r="DH16" s="427"/>
      <c r="DI16" s="428"/>
    </row>
    <row r="17" spans="1:113" ht="18.75" customHeight="1" thickBot="1" x14ac:dyDescent="0.25">
      <c r="A17" s="172"/>
      <c r="B17" s="541"/>
      <c r="C17" s="542"/>
      <c r="D17" s="542"/>
      <c r="E17" s="542"/>
      <c r="F17" s="542"/>
      <c r="G17" s="542"/>
      <c r="H17" s="542"/>
      <c r="I17" s="542"/>
      <c r="J17" s="542"/>
      <c r="K17" s="543"/>
      <c r="L17" s="191"/>
      <c r="M17" s="522" t="s">
        <v>151</v>
      </c>
      <c r="N17" s="523"/>
      <c r="O17" s="523"/>
      <c r="P17" s="523"/>
      <c r="Q17" s="524"/>
      <c r="R17" s="506" t="s">
        <v>152</v>
      </c>
      <c r="S17" s="507"/>
      <c r="T17" s="507"/>
      <c r="U17" s="507"/>
      <c r="V17" s="508"/>
      <c r="W17" s="519" t="s">
        <v>153</v>
      </c>
      <c r="X17" s="415"/>
      <c r="Y17" s="415"/>
      <c r="Z17" s="415"/>
      <c r="AA17" s="415"/>
      <c r="AB17" s="416"/>
      <c r="AC17" s="382">
        <v>389</v>
      </c>
      <c r="AD17" s="383"/>
      <c r="AE17" s="383"/>
      <c r="AF17" s="383"/>
      <c r="AG17" s="384"/>
      <c r="AH17" s="382">
        <v>428</v>
      </c>
      <c r="AI17" s="383"/>
      <c r="AJ17" s="383"/>
      <c r="AK17" s="383"/>
      <c r="AL17" s="442"/>
      <c r="AM17" s="486"/>
      <c r="AN17" s="386"/>
      <c r="AO17" s="386"/>
      <c r="AP17" s="386"/>
      <c r="AQ17" s="386"/>
      <c r="AR17" s="386"/>
      <c r="AS17" s="386"/>
      <c r="AT17" s="387"/>
      <c r="AU17" s="487"/>
      <c r="AV17" s="488"/>
      <c r="AW17" s="488"/>
      <c r="AX17" s="488"/>
      <c r="AY17" s="443" t="s">
        <v>154</v>
      </c>
      <c r="AZ17" s="444"/>
      <c r="BA17" s="444"/>
      <c r="BB17" s="444"/>
      <c r="BC17" s="444"/>
      <c r="BD17" s="444"/>
      <c r="BE17" s="444"/>
      <c r="BF17" s="444"/>
      <c r="BG17" s="444"/>
      <c r="BH17" s="444"/>
      <c r="BI17" s="444"/>
      <c r="BJ17" s="444"/>
      <c r="BK17" s="444"/>
      <c r="BL17" s="444"/>
      <c r="BM17" s="445"/>
      <c r="BN17" s="429">
        <v>226654</v>
      </c>
      <c r="BO17" s="430"/>
      <c r="BP17" s="430"/>
      <c r="BQ17" s="430"/>
      <c r="BR17" s="430"/>
      <c r="BS17" s="430"/>
      <c r="BT17" s="430"/>
      <c r="BU17" s="431"/>
      <c r="BV17" s="429">
        <v>233036</v>
      </c>
      <c r="BW17" s="430"/>
      <c r="BX17" s="430"/>
      <c r="BY17" s="430"/>
      <c r="BZ17" s="430"/>
      <c r="CA17" s="430"/>
      <c r="CB17" s="430"/>
      <c r="CC17" s="431"/>
      <c r="CD17" s="181"/>
      <c r="CE17" s="461"/>
      <c r="CF17" s="461"/>
      <c r="CG17" s="461"/>
      <c r="CH17" s="461"/>
      <c r="CI17" s="461"/>
      <c r="CJ17" s="461"/>
      <c r="CK17" s="461"/>
      <c r="CL17" s="461"/>
      <c r="CM17" s="461"/>
      <c r="CN17" s="461"/>
      <c r="CO17" s="461"/>
      <c r="CP17" s="461"/>
      <c r="CQ17" s="461"/>
      <c r="CR17" s="461"/>
      <c r="CS17" s="462"/>
      <c r="CT17" s="426"/>
      <c r="CU17" s="427"/>
      <c r="CV17" s="427"/>
      <c r="CW17" s="427"/>
      <c r="CX17" s="427"/>
      <c r="CY17" s="427"/>
      <c r="CZ17" s="427"/>
      <c r="DA17" s="428"/>
      <c r="DB17" s="426"/>
      <c r="DC17" s="427"/>
      <c r="DD17" s="427"/>
      <c r="DE17" s="427"/>
      <c r="DF17" s="427"/>
      <c r="DG17" s="427"/>
      <c r="DH17" s="427"/>
      <c r="DI17" s="428"/>
    </row>
    <row r="18" spans="1:113" ht="18.75" customHeight="1" thickBot="1" x14ac:dyDescent="0.25">
      <c r="A18" s="172"/>
      <c r="B18" s="479" t="s">
        <v>155</v>
      </c>
      <c r="C18" s="480"/>
      <c r="D18" s="480"/>
      <c r="E18" s="481"/>
      <c r="F18" s="481"/>
      <c r="G18" s="481"/>
      <c r="H18" s="481"/>
      <c r="I18" s="481"/>
      <c r="J18" s="481"/>
      <c r="K18" s="481"/>
      <c r="L18" s="482">
        <v>90.81</v>
      </c>
      <c r="M18" s="482"/>
      <c r="N18" s="482"/>
      <c r="O18" s="482"/>
      <c r="P18" s="482"/>
      <c r="Q18" s="482"/>
      <c r="R18" s="483"/>
      <c r="S18" s="483"/>
      <c r="T18" s="483"/>
      <c r="U18" s="483"/>
      <c r="V18" s="484"/>
      <c r="W18" s="500"/>
      <c r="X18" s="501"/>
      <c r="Y18" s="501"/>
      <c r="Z18" s="501"/>
      <c r="AA18" s="501"/>
      <c r="AB18" s="525"/>
      <c r="AC18" s="399">
        <v>62.7</v>
      </c>
      <c r="AD18" s="400"/>
      <c r="AE18" s="400"/>
      <c r="AF18" s="400"/>
      <c r="AG18" s="485"/>
      <c r="AH18" s="399">
        <v>61.4</v>
      </c>
      <c r="AI18" s="400"/>
      <c r="AJ18" s="400"/>
      <c r="AK18" s="400"/>
      <c r="AL18" s="401"/>
      <c r="AM18" s="486"/>
      <c r="AN18" s="386"/>
      <c r="AO18" s="386"/>
      <c r="AP18" s="386"/>
      <c r="AQ18" s="386"/>
      <c r="AR18" s="386"/>
      <c r="AS18" s="386"/>
      <c r="AT18" s="387"/>
      <c r="AU18" s="487"/>
      <c r="AV18" s="488"/>
      <c r="AW18" s="488"/>
      <c r="AX18" s="488"/>
      <c r="AY18" s="443" t="s">
        <v>156</v>
      </c>
      <c r="AZ18" s="444"/>
      <c r="BA18" s="444"/>
      <c r="BB18" s="444"/>
      <c r="BC18" s="444"/>
      <c r="BD18" s="444"/>
      <c r="BE18" s="444"/>
      <c r="BF18" s="444"/>
      <c r="BG18" s="444"/>
      <c r="BH18" s="444"/>
      <c r="BI18" s="444"/>
      <c r="BJ18" s="444"/>
      <c r="BK18" s="444"/>
      <c r="BL18" s="444"/>
      <c r="BM18" s="445"/>
      <c r="BN18" s="429">
        <v>1330713</v>
      </c>
      <c r="BO18" s="430"/>
      <c r="BP18" s="430"/>
      <c r="BQ18" s="430"/>
      <c r="BR18" s="430"/>
      <c r="BS18" s="430"/>
      <c r="BT18" s="430"/>
      <c r="BU18" s="431"/>
      <c r="BV18" s="429">
        <v>1160824</v>
      </c>
      <c r="BW18" s="430"/>
      <c r="BX18" s="430"/>
      <c r="BY18" s="430"/>
      <c r="BZ18" s="430"/>
      <c r="CA18" s="430"/>
      <c r="CB18" s="430"/>
      <c r="CC18" s="431"/>
      <c r="CD18" s="181"/>
      <c r="CE18" s="461"/>
      <c r="CF18" s="461"/>
      <c r="CG18" s="461"/>
      <c r="CH18" s="461"/>
      <c r="CI18" s="461"/>
      <c r="CJ18" s="461"/>
      <c r="CK18" s="461"/>
      <c r="CL18" s="461"/>
      <c r="CM18" s="461"/>
      <c r="CN18" s="461"/>
      <c r="CO18" s="461"/>
      <c r="CP18" s="461"/>
      <c r="CQ18" s="461"/>
      <c r="CR18" s="461"/>
      <c r="CS18" s="462"/>
      <c r="CT18" s="426"/>
      <c r="CU18" s="427"/>
      <c r="CV18" s="427"/>
      <c r="CW18" s="427"/>
      <c r="CX18" s="427"/>
      <c r="CY18" s="427"/>
      <c r="CZ18" s="427"/>
      <c r="DA18" s="428"/>
      <c r="DB18" s="426"/>
      <c r="DC18" s="427"/>
      <c r="DD18" s="427"/>
      <c r="DE18" s="427"/>
      <c r="DF18" s="427"/>
      <c r="DG18" s="427"/>
      <c r="DH18" s="427"/>
      <c r="DI18" s="428"/>
    </row>
    <row r="19" spans="1:113" ht="18.75" customHeight="1" thickBot="1" x14ac:dyDescent="0.25">
      <c r="A19" s="172"/>
      <c r="B19" s="479" t="s">
        <v>157</v>
      </c>
      <c r="C19" s="480"/>
      <c r="D19" s="480"/>
      <c r="E19" s="481"/>
      <c r="F19" s="481"/>
      <c r="G19" s="481"/>
      <c r="H19" s="481"/>
      <c r="I19" s="481"/>
      <c r="J19" s="481"/>
      <c r="K19" s="481"/>
      <c r="L19" s="489">
        <v>16</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21"/>
      <c r="AM19" s="486"/>
      <c r="AN19" s="386"/>
      <c r="AO19" s="386"/>
      <c r="AP19" s="386"/>
      <c r="AQ19" s="386"/>
      <c r="AR19" s="386"/>
      <c r="AS19" s="386"/>
      <c r="AT19" s="387"/>
      <c r="AU19" s="487"/>
      <c r="AV19" s="488"/>
      <c r="AW19" s="488"/>
      <c r="AX19" s="488"/>
      <c r="AY19" s="443" t="s">
        <v>158</v>
      </c>
      <c r="AZ19" s="444"/>
      <c r="BA19" s="444"/>
      <c r="BB19" s="444"/>
      <c r="BC19" s="444"/>
      <c r="BD19" s="444"/>
      <c r="BE19" s="444"/>
      <c r="BF19" s="444"/>
      <c r="BG19" s="444"/>
      <c r="BH19" s="444"/>
      <c r="BI19" s="444"/>
      <c r="BJ19" s="444"/>
      <c r="BK19" s="444"/>
      <c r="BL19" s="444"/>
      <c r="BM19" s="445"/>
      <c r="BN19" s="429">
        <v>2008994</v>
      </c>
      <c r="BO19" s="430"/>
      <c r="BP19" s="430"/>
      <c r="BQ19" s="430"/>
      <c r="BR19" s="430"/>
      <c r="BS19" s="430"/>
      <c r="BT19" s="430"/>
      <c r="BU19" s="431"/>
      <c r="BV19" s="429">
        <v>1921058</v>
      </c>
      <c r="BW19" s="430"/>
      <c r="BX19" s="430"/>
      <c r="BY19" s="430"/>
      <c r="BZ19" s="430"/>
      <c r="CA19" s="430"/>
      <c r="CB19" s="430"/>
      <c r="CC19" s="431"/>
      <c r="CD19" s="181"/>
      <c r="CE19" s="461"/>
      <c r="CF19" s="461"/>
      <c r="CG19" s="461"/>
      <c r="CH19" s="461"/>
      <c r="CI19" s="461"/>
      <c r="CJ19" s="461"/>
      <c r="CK19" s="461"/>
      <c r="CL19" s="461"/>
      <c r="CM19" s="461"/>
      <c r="CN19" s="461"/>
      <c r="CO19" s="461"/>
      <c r="CP19" s="461"/>
      <c r="CQ19" s="461"/>
      <c r="CR19" s="461"/>
      <c r="CS19" s="462"/>
      <c r="CT19" s="426"/>
      <c r="CU19" s="427"/>
      <c r="CV19" s="427"/>
      <c r="CW19" s="427"/>
      <c r="CX19" s="427"/>
      <c r="CY19" s="427"/>
      <c r="CZ19" s="427"/>
      <c r="DA19" s="428"/>
      <c r="DB19" s="426"/>
      <c r="DC19" s="427"/>
      <c r="DD19" s="427"/>
      <c r="DE19" s="427"/>
      <c r="DF19" s="427"/>
      <c r="DG19" s="427"/>
      <c r="DH19" s="427"/>
      <c r="DI19" s="428"/>
    </row>
    <row r="20" spans="1:113" ht="18.75" customHeight="1" thickBot="1" x14ac:dyDescent="0.25">
      <c r="A20" s="172"/>
      <c r="B20" s="479" t="s">
        <v>159</v>
      </c>
      <c r="C20" s="480"/>
      <c r="D20" s="480"/>
      <c r="E20" s="481"/>
      <c r="F20" s="481"/>
      <c r="G20" s="481"/>
      <c r="H20" s="481"/>
      <c r="I20" s="481"/>
      <c r="J20" s="481"/>
      <c r="K20" s="481"/>
      <c r="L20" s="489">
        <v>644</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91"/>
      <c r="AO20" s="391"/>
      <c r="AP20" s="391"/>
      <c r="AQ20" s="391"/>
      <c r="AR20" s="391"/>
      <c r="AS20" s="391"/>
      <c r="AT20" s="392"/>
      <c r="AU20" s="495"/>
      <c r="AV20" s="496"/>
      <c r="AW20" s="496"/>
      <c r="AX20" s="497"/>
      <c r="AY20" s="443"/>
      <c r="AZ20" s="444"/>
      <c r="BA20" s="444"/>
      <c r="BB20" s="444"/>
      <c r="BC20" s="444"/>
      <c r="BD20" s="444"/>
      <c r="BE20" s="444"/>
      <c r="BF20" s="444"/>
      <c r="BG20" s="444"/>
      <c r="BH20" s="444"/>
      <c r="BI20" s="444"/>
      <c r="BJ20" s="444"/>
      <c r="BK20" s="444"/>
      <c r="BL20" s="444"/>
      <c r="BM20" s="445"/>
      <c r="BN20" s="429"/>
      <c r="BO20" s="430"/>
      <c r="BP20" s="430"/>
      <c r="BQ20" s="430"/>
      <c r="BR20" s="430"/>
      <c r="BS20" s="430"/>
      <c r="BT20" s="430"/>
      <c r="BU20" s="431"/>
      <c r="BV20" s="429"/>
      <c r="BW20" s="430"/>
      <c r="BX20" s="430"/>
      <c r="BY20" s="430"/>
      <c r="BZ20" s="430"/>
      <c r="CA20" s="430"/>
      <c r="CB20" s="430"/>
      <c r="CC20" s="431"/>
      <c r="CD20" s="181"/>
      <c r="CE20" s="461"/>
      <c r="CF20" s="461"/>
      <c r="CG20" s="461"/>
      <c r="CH20" s="461"/>
      <c r="CI20" s="461"/>
      <c r="CJ20" s="461"/>
      <c r="CK20" s="461"/>
      <c r="CL20" s="461"/>
      <c r="CM20" s="461"/>
      <c r="CN20" s="461"/>
      <c r="CO20" s="461"/>
      <c r="CP20" s="461"/>
      <c r="CQ20" s="461"/>
      <c r="CR20" s="461"/>
      <c r="CS20" s="462"/>
      <c r="CT20" s="426"/>
      <c r="CU20" s="427"/>
      <c r="CV20" s="427"/>
      <c r="CW20" s="427"/>
      <c r="CX20" s="427"/>
      <c r="CY20" s="427"/>
      <c r="CZ20" s="427"/>
      <c r="DA20" s="428"/>
      <c r="DB20" s="426"/>
      <c r="DC20" s="427"/>
      <c r="DD20" s="427"/>
      <c r="DE20" s="427"/>
      <c r="DF20" s="427"/>
      <c r="DG20" s="427"/>
      <c r="DH20" s="427"/>
      <c r="DI20" s="428"/>
    </row>
    <row r="21" spans="1:113" ht="18.75" customHeight="1" thickBot="1" x14ac:dyDescent="0.25">
      <c r="A21" s="172"/>
      <c r="B21" s="476" t="s">
        <v>160</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402"/>
      <c r="AZ21" s="403"/>
      <c r="BA21" s="403"/>
      <c r="BB21" s="403"/>
      <c r="BC21" s="403"/>
      <c r="BD21" s="403"/>
      <c r="BE21" s="403"/>
      <c r="BF21" s="403"/>
      <c r="BG21" s="403"/>
      <c r="BH21" s="403"/>
      <c r="BI21" s="403"/>
      <c r="BJ21" s="403"/>
      <c r="BK21" s="403"/>
      <c r="BL21" s="403"/>
      <c r="BM21" s="404"/>
      <c r="BN21" s="463"/>
      <c r="BO21" s="464"/>
      <c r="BP21" s="464"/>
      <c r="BQ21" s="464"/>
      <c r="BR21" s="464"/>
      <c r="BS21" s="464"/>
      <c r="BT21" s="464"/>
      <c r="BU21" s="465"/>
      <c r="BV21" s="463"/>
      <c r="BW21" s="464"/>
      <c r="BX21" s="464"/>
      <c r="BY21" s="464"/>
      <c r="BZ21" s="464"/>
      <c r="CA21" s="464"/>
      <c r="CB21" s="464"/>
      <c r="CC21" s="465"/>
      <c r="CD21" s="181"/>
      <c r="CE21" s="461"/>
      <c r="CF21" s="461"/>
      <c r="CG21" s="461"/>
      <c r="CH21" s="461"/>
      <c r="CI21" s="461"/>
      <c r="CJ21" s="461"/>
      <c r="CK21" s="461"/>
      <c r="CL21" s="461"/>
      <c r="CM21" s="461"/>
      <c r="CN21" s="461"/>
      <c r="CO21" s="461"/>
      <c r="CP21" s="461"/>
      <c r="CQ21" s="461"/>
      <c r="CR21" s="461"/>
      <c r="CS21" s="462"/>
      <c r="CT21" s="426"/>
      <c r="CU21" s="427"/>
      <c r="CV21" s="427"/>
      <c r="CW21" s="427"/>
      <c r="CX21" s="427"/>
      <c r="CY21" s="427"/>
      <c r="CZ21" s="427"/>
      <c r="DA21" s="428"/>
      <c r="DB21" s="426"/>
      <c r="DC21" s="427"/>
      <c r="DD21" s="427"/>
      <c r="DE21" s="427"/>
      <c r="DF21" s="427"/>
      <c r="DG21" s="427"/>
      <c r="DH21" s="427"/>
      <c r="DI21" s="428"/>
    </row>
    <row r="22" spans="1:113" ht="18.75" customHeight="1" x14ac:dyDescent="0.2">
      <c r="A22" s="172"/>
      <c r="B22" s="405" t="s">
        <v>161</v>
      </c>
      <c r="C22" s="406"/>
      <c r="D22" s="407"/>
      <c r="E22" s="414" t="s">
        <v>1</v>
      </c>
      <c r="F22" s="415"/>
      <c r="G22" s="415"/>
      <c r="H22" s="415"/>
      <c r="I22" s="415"/>
      <c r="J22" s="415"/>
      <c r="K22" s="416"/>
      <c r="L22" s="414" t="s">
        <v>162</v>
      </c>
      <c r="M22" s="415"/>
      <c r="N22" s="415"/>
      <c r="O22" s="415"/>
      <c r="P22" s="416"/>
      <c r="Q22" s="420" t="s">
        <v>163</v>
      </c>
      <c r="R22" s="421"/>
      <c r="S22" s="421"/>
      <c r="T22" s="421"/>
      <c r="U22" s="421"/>
      <c r="V22" s="422"/>
      <c r="W22" s="471" t="s">
        <v>164</v>
      </c>
      <c r="X22" s="406"/>
      <c r="Y22" s="407"/>
      <c r="Z22" s="414" t="s">
        <v>1</v>
      </c>
      <c r="AA22" s="415"/>
      <c r="AB22" s="415"/>
      <c r="AC22" s="415"/>
      <c r="AD22" s="415"/>
      <c r="AE22" s="415"/>
      <c r="AF22" s="415"/>
      <c r="AG22" s="416"/>
      <c r="AH22" s="432" t="s">
        <v>165</v>
      </c>
      <c r="AI22" s="415"/>
      <c r="AJ22" s="415"/>
      <c r="AK22" s="415"/>
      <c r="AL22" s="416"/>
      <c r="AM22" s="432" t="s">
        <v>166</v>
      </c>
      <c r="AN22" s="433"/>
      <c r="AO22" s="433"/>
      <c r="AP22" s="433"/>
      <c r="AQ22" s="433"/>
      <c r="AR22" s="434"/>
      <c r="AS22" s="420" t="s">
        <v>163</v>
      </c>
      <c r="AT22" s="421"/>
      <c r="AU22" s="421"/>
      <c r="AV22" s="421"/>
      <c r="AW22" s="421"/>
      <c r="AX22" s="438"/>
      <c r="AY22" s="455" t="s">
        <v>167</v>
      </c>
      <c r="AZ22" s="456"/>
      <c r="BA22" s="456"/>
      <c r="BB22" s="456"/>
      <c r="BC22" s="456"/>
      <c r="BD22" s="456"/>
      <c r="BE22" s="456"/>
      <c r="BF22" s="456"/>
      <c r="BG22" s="456"/>
      <c r="BH22" s="456"/>
      <c r="BI22" s="456"/>
      <c r="BJ22" s="456"/>
      <c r="BK22" s="456"/>
      <c r="BL22" s="456"/>
      <c r="BM22" s="457"/>
      <c r="BN22" s="458">
        <v>3777673</v>
      </c>
      <c r="BO22" s="459"/>
      <c r="BP22" s="459"/>
      <c r="BQ22" s="459"/>
      <c r="BR22" s="459"/>
      <c r="BS22" s="459"/>
      <c r="BT22" s="459"/>
      <c r="BU22" s="460"/>
      <c r="BV22" s="458">
        <v>3778664</v>
      </c>
      <c r="BW22" s="459"/>
      <c r="BX22" s="459"/>
      <c r="BY22" s="459"/>
      <c r="BZ22" s="459"/>
      <c r="CA22" s="459"/>
      <c r="CB22" s="459"/>
      <c r="CC22" s="460"/>
      <c r="CD22" s="181"/>
      <c r="CE22" s="461"/>
      <c r="CF22" s="461"/>
      <c r="CG22" s="461"/>
      <c r="CH22" s="461"/>
      <c r="CI22" s="461"/>
      <c r="CJ22" s="461"/>
      <c r="CK22" s="461"/>
      <c r="CL22" s="461"/>
      <c r="CM22" s="461"/>
      <c r="CN22" s="461"/>
      <c r="CO22" s="461"/>
      <c r="CP22" s="461"/>
      <c r="CQ22" s="461"/>
      <c r="CR22" s="461"/>
      <c r="CS22" s="462"/>
      <c r="CT22" s="426"/>
      <c r="CU22" s="427"/>
      <c r="CV22" s="427"/>
      <c r="CW22" s="427"/>
      <c r="CX22" s="427"/>
      <c r="CY22" s="427"/>
      <c r="CZ22" s="427"/>
      <c r="DA22" s="428"/>
      <c r="DB22" s="426"/>
      <c r="DC22" s="427"/>
      <c r="DD22" s="427"/>
      <c r="DE22" s="427"/>
      <c r="DF22" s="427"/>
      <c r="DG22" s="427"/>
      <c r="DH22" s="427"/>
      <c r="DI22" s="428"/>
    </row>
    <row r="23" spans="1:113" ht="18.75" customHeight="1" x14ac:dyDescent="0.2">
      <c r="A23" s="172"/>
      <c r="B23" s="408"/>
      <c r="C23" s="409"/>
      <c r="D23" s="410"/>
      <c r="E23" s="417"/>
      <c r="F23" s="418"/>
      <c r="G23" s="418"/>
      <c r="H23" s="418"/>
      <c r="I23" s="418"/>
      <c r="J23" s="418"/>
      <c r="K23" s="419"/>
      <c r="L23" s="417"/>
      <c r="M23" s="418"/>
      <c r="N23" s="418"/>
      <c r="O23" s="418"/>
      <c r="P23" s="419"/>
      <c r="Q23" s="423"/>
      <c r="R23" s="424"/>
      <c r="S23" s="424"/>
      <c r="T23" s="424"/>
      <c r="U23" s="424"/>
      <c r="V23" s="425"/>
      <c r="W23" s="472"/>
      <c r="X23" s="409"/>
      <c r="Y23" s="410"/>
      <c r="Z23" s="417"/>
      <c r="AA23" s="418"/>
      <c r="AB23" s="418"/>
      <c r="AC23" s="418"/>
      <c r="AD23" s="418"/>
      <c r="AE23" s="418"/>
      <c r="AF23" s="418"/>
      <c r="AG23" s="419"/>
      <c r="AH23" s="417"/>
      <c r="AI23" s="418"/>
      <c r="AJ23" s="418"/>
      <c r="AK23" s="418"/>
      <c r="AL23" s="419"/>
      <c r="AM23" s="435"/>
      <c r="AN23" s="436"/>
      <c r="AO23" s="436"/>
      <c r="AP23" s="436"/>
      <c r="AQ23" s="436"/>
      <c r="AR23" s="437"/>
      <c r="AS23" s="423"/>
      <c r="AT23" s="424"/>
      <c r="AU23" s="424"/>
      <c r="AV23" s="424"/>
      <c r="AW23" s="424"/>
      <c r="AX23" s="439"/>
      <c r="AY23" s="443" t="s">
        <v>168</v>
      </c>
      <c r="AZ23" s="444"/>
      <c r="BA23" s="444"/>
      <c r="BB23" s="444"/>
      <c r="BC23" s="444"/>
      <c r="BD23" s="444"/>
      <c r="BE23" s="444"/>
      <c r="BF23" s="444"/>
      <c r="BG23" s="444"/>
      <c r="BH23" s="444"/>
      <c r="BI23" s="444"/>
      <c r="BJ23" s="444"/>
      <c r="BK23" s="444"/>
      <c r="BL23" s="444"/>
      <c r="BM23" s="445"/>
      <c r="BN23" s="429">
        <v>2729882</v>
      </c>
      <c r="BO23" s="430"/>
      <c r="BP23" s="430"/>
      <c r="BQ23" s="430"/>
      <c r="BR23" s="430"/>
      <c r="BS23" s="430"/>
      <c r="BT23" s="430"/>
      <c r="BU23" s="431"/>
      <c r="BV23" s="429">
        <v>2710439</v>
      </c>
      <c r="BW23" s="430"/>
      <c r="BX23" s="430"/>
      <c r="BY23" s="430"/>
      <c r="BZ23" s="430"/>
      <c r="CA23" s="430"/>
      <c r="CB23" s="430"/>
      <c r="CC23" s="431"/>
      <c r="CD23" s="181"/>
      <c r="CE23" s="461"/>
      <c r="CF23" s="461"/>
      <c r="CG23" s="461"/>
      <c r="CH23" s="461"/>
      <c r="CI23" s="461"/>
      <c r="CJ23" s="461"/>
      <c r="CK23" s="461"/>
      <c r="CL23" s="461"/>
      <c r="CM23" s="461"/>
      <c r="CN23" s="461"/>
      <c r="CO23" s="461"/>
      <c r="CP23" s="461"/>
      <c r="CQ23" s="461"/>
      <c r="CR23" s="461"/>
      <c r="CS23" s="462"/>
      <c r="CT23" s="426"/>
      <c r="CU23" s="427"/>
      <c r="CV23" s="427"/>
      <c r="CW23" s="427"/>
      <c r="CX23" s="427"/>
      <c r="CY23" s="427"/>
      <c r="CZ23" s="427"/>
      <c r="DA23" s="428"/>
      <c r="DB23" s="426"/>
      <c r="DC23" s="427"/>
      <c r="DD23" s="427"/>
      <c r="DE23" s="427"/>
      <c r="DF23" s="427"/>
      <c r="DG23" s="427"/>
      <c r="DH23" s="427"/>
      <c r="DI23" s="428"/>
    </row>
    <row r="24" spans="1:113" ht="18.75" customHeight="1" thickBot="1" x14ac:dyDescent="0.25">
      <c r="A24" s="172"/>
      <c r="B24" s="408"/>
      <c r="C24" s="409"/>
      <c r="D24" s="410"/>
      <c r="E24" s="385" t="s">
        <v>169</v>
      </c>
      <c r="F24" s="386"/>
      <c r="G24" s="386"/>
      <c r="H24" s="386"/>
      <c r="I24" s="386"/>
      <c r="J24" s="386"/>
      <c r="K24" s="387"/>
      <c r="L24" s="382">
        <v>1</v>
      </c>
      <c r="M24" s="383"/>
      <c r="N24" s="383"/>
      <c r="O24" s="383"/>
      <c r="P24" s="384"/>
      <c r="Q24" s="382">
        <v>6940</v>
      </c>
      <c r="R24" s="383"/>
      <c r="S24" s="383"/>
      <c r="T24" s="383"/>
      <c r="U24" s="383"/>
      <c r="V24" s="384"/>
      <c r="W24" s="472"/>
      <c r="X24" s="409"/>
      <c r="Y24" s="410"/>
      <c r="Z24" s="385" t="s">
        <v>170</v>
      </c>
      <c r="AA24" s="386"/>
      <c r="AB24" s="386"/>
      <c r="AC24" s="386"/>
      <c r="AD24" s="386"/>
      <c r="AE24" s="386"/>
      <c r="AF24" s="386"/>
      <c r="AG24" s="387"/>
      <c r="AH24" s="382">
        <v>45</v>
      </c>
      <c r="AI24" s="383"/>
      <c r="AJ24" s="383"/>
      <c r="AK24" s="383"/>
      <c r="AL24" s="384"/>
      <c r="AM24" s="382">
        <v>135855</v>
      </c>
      <c r="AN24" s="383"/>
      <c r="AO24" s="383"/>
      <c r="AP24" s="383"/>
      <c r="AQ24" s="383"/>
      <c r="AR24" s="384"/>
      <c r="AS24" s="382">
        <v>3019</v>
      </c>
      <c r="AT24" s="383"/>
      <c r="AU24" s="383"/>
      <c r="AV24" s="383"/>
      <c r="AW24" s="383"/>
      <c r="AX24" s="442"/>
      <c r="AY24" s="402" t="s">
        <v>171</v>
      </c>
      <c r="AZ24" s="403"/>
      <c r="BA24" s="403"/>
      <c r="BB24" s="403"/>
      <c r="BC24" s="403"/>
      <c r="BD24" s="403"/>
      <c r="BE24" s="403"/>
      <c r="BF24" s="403"/>
      <c r="BG24" s="403"/>
      <c r="BH24" s="403"/>
      <c r="BI24" s="403"/>
      <c r="BJ24" s="403"/>
      <c r="BK24" s="403"/>
      <c r="BL24" s="403"/>
      <c r="BM24" s="404"/>
      <c r="BN24" s="429">
        <v>3127756</v>
      </c>
      <c r="BO24" s="430"/>
      <c r="BP24" s="430"/>
      <c r="BQ24" s="430"/>
      <c r="BR24" s="430"/>
      <c r="BS24" s="430"/>
      <c r="BT24" s="430"/>
      <c r="BU24" s="431"/>
      <c r="BV24" s="429">
        <v>3120907</v>
      </c>
      <c r="BW24" s="430"/>
      <c r="BX24" s="430"/>
      <c r="BY24" s="430"/>
      <c r="BZ24" s="430"/>
      <c r="CA24" s="430"/>
      <c r="CB24" s="430"/>
      <c r="CC24" s="431"/>
      <c r="CD24" s="181"/>
      <c r="CE24" s="461"/>
      <c r="CF24" s="461"/>
      <c r="CG24" s="461"/>
      <c r="CH24" s="461"/>
      <c r="CI24" s="461"/>
      <c r="CJ24" s="461"/>
      <c r="CK24" s="461"/>
      <c r="CL24" s="461"/>
      <c r="CM24" s="461"/>
      <c r="CN24" s="461"/>
      <c r="CO24" s="461"/>
      <c r="CP24" s="461"/>
      <c r="CQ24" s="461"/>
      <c r="CR24" s="461"/>
      <c r="CS24" s="462"/>
      <c r="CT24" s="426"/>
      <c r="CU24" s="427"/>
      <c r="CV24" s="427"/>
      <c r="CW24" s="427"/>
      <c r="CX24" s="427"/>
      <c r="CY24" s="427"/>
      <c r="CZ24" s="427"/>
      <c r="DA24" s="428"/>
      <c r="DB24" s="426"/>
      <c r="DC24" s="427"/>
      <c r="DD24" s="427"/>
      <c r="DE24" s="427"/>
      <c r="DF24" s="427"/>
      <c r="DG24" s="427"/>
      <c r="DH24" s="427"/>
      <c r="DI24" s="428"/>
    </row>
    <row r="25" spans="1:113" ht="18.75" customHeight="1" x14ac:dyDescent="0.2">
      <c r="A25" s="172"/>
      <c r="B25" s="408"/>
      <c r="C25" s="409"/>
      <c r="D25" s="410"/>
      <c r="E25" s="385" t="s">
        <v>172</v>
      </c>
      <c r="F25" s="386"/>
      <c r="G25" s="386"/>
      <c r="H25" s="386"/>
      <c r="I25" s="386"/>
      <c r="J25" s="386"/>
      <c r="K25" s="387"/>
      <c r="L25" s="382">
        <v>1</v>
      </c>
      <c r="M25" s="383"/>
      <c r="N25" s="383"/>
      <c r="O25" s="383"/>
      <c r="P25" s="384"/>
      <c r="Q25" s="382">
        <v>5590</v>
      </c>
      <c r="R25" s="383"/>
      <c r="S25" s="383"/>
      <c r="T25" s="383"/>
      <c r="U25" s="383"/>
      <c r="V25" s="384"/>
      <c r="W25" s="472"/>
      <c r="X25" s="409"/>
      <c r="Y25" s="410"/>
      <c r="Z25" s="385" t="s">
        <v>173</v>
      </c>
      <c r="AA25" s="386"/>
      <c r="AB25" s="386"/>
      <c r="AC25" s="386"/>
      <c r="AD25" s="386"/>
      <c r="AE25" s="386"/>
      <c r="AF25" s="386"/>
      <c r="AG25" s="387"/>
      <c r="AH25" s="382" t="s">
        <v>136</v>
      </c>
      <c r="AI25" s="383"/>
      <c r="AJ25" s="383"/>
      <c r="AK25" s="383"/>
      <c r="AL25" s="384"/>
      <c r="AM25" s="382" t="s">
        <v>136</v>
      </c>
      <c r="AN25" s="383"/>
      <c r="AO25" s="383"/>
      <c r="AP25" s="383"/>
      <c r="AQ25" s="383"/>
      <c r="AR25" s="384"/>
      <c r="AS25" s="382" t="s">
        <v>136</v>
      </c>
      <c r="AT25" s="383"/>
      <c r="AU25" s="383"/>
      <c r="AV25" s="383"/>
      <c r="AW25" s="383"/>
      <c r="AX25" s="442"/>
      <c r="AY25" s="455" t="s">
        <v>174</v>
      </c>
      <c r="AZ25" s="456"/>
      <c r="BA25" s="456"/>
      <c r="BB25" s="456"/>
      <c r="BC25" s="456"/>
      <c r="BD25" s="456"/>
      <c r="BE25" s="456"/>
      <c r="BF25" s="456"/>
      <c r="BG25" s="456"/>
      <c r="BH25" s="456"/>
      <c r="BI25" s="456"/>
      <c r="BJ25" s="456"/>
      <c r="BK25" s="456"/>
      <c r="BL25" s="456"/>
      <c r="BM25" s="457"/>
      <c r="BN25" s="458" t="s">
        <v>136</v>
      </c>
      <c r="BO25" s="459"/>
      <c r="BP25" s="459"/>
      <c r="BQ25" s="459"/>
      <c r="BR25" s="459"/>
      <c r="BS25" s="459"/>
      <c r="BT25" s="459"/>
      <c r="BU25" s="460"/>
      <c r="BV25" s="458" t="s">
        <v>136</v>
      </c>
      <c r="BW25" s="459"/>
      <c r="BX25" s="459"/>
      <c r="BY25" s="459"/>
      <c r="BZ25" s="459"/>
      <c r="CA25" s="459"/>
      <c r="CB25" s="459"/>
      <c r="CC25" s="460"/>
      <c r="CD25" s="181"/>
      <c r="CE25" s="461"/>
      <c r="CF25" s="461"/>
      <c r="CG25" s="461"/>
      <c r="CH25" s="461"/>
      <c r="CI25" s="461"/>
      <c r="CJ25" s="461"/>
      <c r="CK25" s="461"/>
      <c r="CL25" s="461"/>
      <c r="CM25" s="461"/>
      <c r="CN25" s="461"/>
      <c r="CO25" s="461"/>
      <c r="CP25" s="461"/>
      <c r="CQ25" s="461"/>
      <c r="CR25" s="461"/>
      <c r="CS25" s="462"/>
      <c r="CT25" s="426"/>
      <c r="CU25" s="427"/>
      <c r="CV25" s="427"/>
      <c r="CW25" s="427"/>
      <c r="CX25" s="427"/>
      <c r="CY25" s="427"/>
      <c r="CZ25" s="427"/>
      <c r="DA25" s="428"/>
      <c r="DB25" s="426"/>
      <c r="DC25" s="427"/>
      <c r="DD25" s="427"/>
      <c r="DE25" s="427"/>
      <c r="DF25" s="427"/>
      <c r="DG25" s="427"/>
      <c r="DH25" s="427"/>
      <c r="DI25" s="428"/>
    </row>
    <row r="26" spans="1:113" ht="18.75" customHeight="1" x14ac:dyDescent="0.2">
      <c r="A26" s="172"/>
      <c r="B26" s="408"/>
      <c r="C26" s="409"/>
      <c r="D26" s="410"/>
      <c r="E26" s="385" t="s">
        <v>175</v>
      </c>
      <c r="F26" s="386"/>
      <c r="G26" s="386"/>
      <c r="H26" s="386"/>
      <c r="I26" s="386"/>
      <c r="J26" s="386"/>
      <c r="K26" s="387"/>
      <c r="L26" s="382">
        <v>1</v>
      </c>
      <c r="M26" s="383"/>
      <c r="N26" s="383"/>
      <c r="O26" s="383"/>
      <c r="P26" s="384"/>
      <c r="Q26" s="382">
        <v>5270</v>
      </c>
      <c r="R26" s="383"/>
      <c r="S26" s="383"/>
      <c r="T26" s="383"/>
      <c r="U26" s="383"/>
      <c r="V26" s="384"/>
      <c r="W26" s="472"/>
      <c r="X26" s="409"/>
      <c r="Y26" s="410"/>
      <c r="Z26" s="385" t="s">
        <v>176</v>
      </c>
      <c r="AA26" s="440"/>
      <c r="AB26" s="440"/>
      <c r="AC26" s="440"/>
      <c r="AD26" s="440"/>
      <c r="AE26" s="440"/>
      <c r="AF26" s="440"/>
      <c r="AG26" s="441"/>
      <c r="AH26" s="382">
        <v>1</v>
      </c>
      <c r="AI26" s="383"/>
      <c r="AJ26" s="383"/>
      <c r="AK26" s="383"/>
      <c r="AL26" s="384"/>
      <c r="AM26" s="382" t="s">
        <v>177</v>
      </c>
      <c r="AN26" s="383"/>
      <c r="AO26" s="383"/>
      <c r="AP26" s="383"/>
      <c r="AQ26" s="383"/>
      <c r="AR26" s="384"/>
      <c r="AS26" s="382" t="s">
        <v>177</v>
      </c>
      <c r="AT26" s="383"/>
      <c r="AU26" s="383"/>
      <c r="AV26" s="383"/>
      <c r="AW26" s="383"/>
      <c r="AX26" s="442"/>
      <c r="AY26" s="469" t="s">
        <v>178</v>
      </c>
      <c r="AZ26" s="389"/>
      <c r="BA26" s="389"/>
      <c r="BB26" s="389"/>
      <c r="BC26" s="389"/>
      <c r="BD26" s="389"/>
      <c r="BE26" s="389"/>
      <c r="BF26" s="389"/>
      <c r="BG26" s="389"/>
      <c r="BH26" s="389"/>
      <c r="BI26" s="389"/>
      <c r="BJ26" s="389"/>
      <c r="BK26" s="389"/>
      <c r="BL26" s="389"/>
      <c r="BM26" s="470"/>
      <c r="BN26" s="429" t="s">
        <v>136</v>
      </c>
      <c r="BO26" s="430"/>
      <c r="BP26" s="430"/>
      <c r="BQ26" s="430"/>
      <c r="BR26" s="430"/>
      <c r="BS26" s="430"/>
      <c r="BT26" s="430"/>
      <c r="BU26" s="431"/>
      <c r="BV26" s="429" t="s">
        <v>128</v>
      </c>
      <c r="BW26" s="430"/>
      <c r="BX26" s="430"/>
      <c r="BY26" s="430"/>
      <c r="BZ26" s="430"/>
      <c r="CA26" s="430"/>
      <c r="CB26" s="430"/>
      <c r="CC26" s="431"/>
      <c r="CD26" s="181"/>
      <c r="CE26" s="461"/>
      <c r="CF26" s="461"/>
      <c r="CG26" s="461"/>
      <c r="CH26" s="461"/>
      <c r="CI26" s="461"/>
      <c r="CJ26" s="461"/>
      <c r="CK26" s="461"/>
      <c r="CL26" s="461"/>
      <c r="CM26" s="461"/>
      <c r="CN26" s="461"/>
      <c r="CO26" s="461"/>
      <c r="CP26" s="461"/>
      <c r="CQ26" s="461"/>
      <c r="CR26" s="461"/>
      <c r="CS26" s="462"/>
      <c r="CT26" s="426"/>
      <c r="CU26" s="427"/>
      <c r="CV26" s="427"/>
      <c r="CW26" s="427"/>
      <c r="CX26" s="427"/>
      <c r="CY26" s="427"/>
      <c r="CZ26" s="427"/>
      <c r="DA26" s="428"/>
      <c r="DB26" s="426"/>
      <c r="DC26" s="427"/>
      <c r="DD26" s="427"/>
      <c r="DE26" s="427"/>
      <c r="DF26" s="427"/>
      <c r="DG26" s="427"/>
      <c r="DH26" s="427"/>
      <c r="DI26" s="428"/>
    </row>
    <row r="27" spans="1:113" ht="18.75" customHeight="1" thickBot="1" x14ac:dyDescent="0.25">
      <c r="A27" s="172"/>
      <c r="B27" s="408"/>
      <c r="C27" s="409"/>
      <c r="D27" s="410"/>
      <c r="E27" s="385" t="s">
        <v>179</v>
      </c>
      <c r="F27" s="386"/>
      <c r="G27" s="386"/>
      <c r="H27" s="386"/>
      <c r="I27" s="386"/>
      <c r="J27" s="386"/>
      <c r="K27" s="387"/>
      <c r="L27" s="382">
        <v>1</v>
      </c>
      <c r="M27" s="383"/>
      <c r="N27" s="383"/>
      <c r="O27" s="383"/>
      <c r="P27" s="384"/>
      <c r="Q27" s="382">
        <v>2250</v>
      </c>
      <c r="R27" s="383"/>
      <c r="S27" s="383"/>
      <c r="T27" s="383"/>
      <c r="U27" s="383"/>
      <c r="V27" s="384"/>
      <c r="W27" s="472"/>
      <c r="X27" s="409"/>
      <c r="Y27" s="410"/>
      <c r="Z27" s="385" t="s">
        <v>180</v>
      </c>
      <c r="AA27" s="386"/>
      <c r="AB27" s="386"/>
      <c r="AC27" s="386"/>
      <c r="AD27" s="386"/>
      <c r="AE27" s="386"/>
      <c r="AF27" s="386"/>
      <c r="AG27" s="387"/>
      <c r="AH27" s="382" t="s">
        <v>136</v>
      </c>
      <c r="AI27" s="383"/>
      <c r="AJ27" s="383"/>
      <c r="AK27" s="383"/>
      <c r="AL27" s="384"/>
      <c r="AM27" s="382" t="s">
        <v>136</v>
      </c>
      <c r="AN27" s="383"/>
      <c r="AO27" s="383"/>
      <c r="AP27" s="383"/>
      <c r="AQ27" s="383"/>
      <c r="AR27" s="384"/>
      <c r="AS27" s="382" t="s">
        <v>136</v>
      </c>
      <c r="AT27" s="383"/>
      <c r="AU27" s="383"/>
      <c r="AV27" s="383"/>
      <c r="AW27" s="383"/>
      <c r="AX27" s="442"/>
      <c r="AY27" s="466" t="s">
        <v>181</v>
      </c>
      <c r="AZ27" s="467"/>
      <c r="BA27" s="467"/>
      <c r="BB27" s="467"/>
      <c r="BC27" s="467"/>
      <c r="BD27" s="467"/>
      <c r="BE27" s="467"/>
      <c r="BF27" s="467"/>
      <c r="BG27" s="467"/>
      <c r="BH27" s="467"/>
      <c r="BI27" s="467"/>
      <c r="BJ27" s="467"/>
      <c r="BK27" s="467"/>
      <c r="BL27" s="467"/>
      <c r="BM27" s="468"/>
      <c r="BN27" s="463">
        <v>39000</v>
      </c>
      <c r="BO27" s="464"/>
      <c r="BP27" s="464"/>
      <c r="BQ27" s="464"/>
      <c r="BR27" s="464"/>
      <c r="BS27" s="464"/>
      <c r="BT27" s="464"/>
      <c r="BU27" s="465"/>
      <c r="BV27" s="463">
        <v>39000</v>
      </c>
      <c r="BW27" s="464"/>
      <c r="BX27" s="464"/>
      <c r="BY27" s="464"/>
      <c r="BZ27" s="464"/>
      <c r="CA27" s="464"/>
      <c r="CB27" s="464"/>
      <c r="CC27" s="465"/>
      <c r="CD27" s="175"/>
      <c r="CE27" s="461"/>
      <c r="CF27" s="461"/>
      <c r="CG27" s="461"/>
      <c r="CH27" s="461"/>
      <c r="CI27" s="461"/>
      <c r="CJ27" s="461"/>
      <c r="CK27" s="461"/>
      <c r="CL27" s="461"/>
      <c r="CM27" s="461"/>
      <c r="CN27" s="461"/>
      <c r="CO27" s="461"/>
      <c r="CP27" s="461"/>
      <c r="CQ27" s="461"/>
      <c r="CR27" s="461"/>
      <c r="CS27" s="462"/>
      <c r="CT27" s="426"/>
      <c r="CU27" s="427"/>
      <c r="CV27" s="427"/>
      <c r="CW27" s="427"/>
      <c r="CX27" s="427"/>
      <c r="CY27" s="427"/>
      <c r="CZ27" s="427"/>
      <c r="DA27" s="428"/>
      <c r="DB27" s="426"/>
      <c r="DC27" s="427"/>
      <c r="DD27" s="427"/>
      <c r="DE27" s="427"/>
      <c r="DF27" s="427"/>
      <c r="DG27" s="427"/>
      <c r="DH27" s="427"/>
      <c r="DI27" s="428"/>
    </row>
    <row r="28" spans="1:113" ht="18.75" customHeight="1" x14ac:dyDescent="0.2">
      <c r="A28" s="172"/>
      <c r="B28" s="408"/>
      <c r="C28" s="409"/>
      <c r="D28" s="410"/>
      <c r="E28" s="385" t="s">
        <v>182</v>
      </c>
      <c r="F28" s="386"/>
      <c r="G28" s="386"/>
      <c r="H28" s="386"/>
      <c r="I28" s="386"/>
      <c r="J28" s="386"/>
      <c r="K28" s="387"/>
      <c r="L28" s="382">
        <v>1</v>
      </c>
      <c r="M28" s="383"/>
      <c r="N28" s="383"/>
      <c r="O28" s="383"/>
      <c r="P28" s="384"/>
      <c r="Q28" s="382">
        <v>1840</v>
      </c>
      <c r="R28" s="383"/>
      <c r="S28" s="383"/>
      <c r="T28" s="383"/>
      <c r="U28" s="383"/>
      <c r="V28" s="384"/>
      <c r="W28" s="472"/>
      <c r="X28" s="409"/>
      <c r="Y28" s="410"/>
      <c r="Z28" s="385" t="s">
        <v>183</v>
      </c>
      <c r="AA28" s="386"/>
      <c r="AB28" s="386"/>
      <c r="AC28" s="386"/>
      <c r="AD28" s="386"/>
      <c r="AE28" s="386"/>
      <c r="AF28" s="386"/>
      <c r="AG28" s="387"/>
      <c r="AH28" s="382" t="s">
        <v>136</v>
      </c>
      <c r="AI28" s="383"/>
      <c r="AJ28" s="383"/>
      <c r="AK28" s="383"/>
      <c r="AL28" s="384"/>
      <c r="AM28" s="382" t="s">
        <v>128</v>
      </c>
      <c r="AN28" s="383"/>
      <c r="AO28" s="383"/>
      <c r="AP28" s="383"/>
      <c r="AQ28" s="383"/>
      <c r="AR28" s="384"/>
      <c r="AS28" s="382" t="s">
        <v>136</v>
      </c>
      <c r="AT28" s="383"/>
      <c r="AU28" s="383"/>
      <c r="AV28" s="383"/>
      <c r="AW28" s="383"/>
      <c r="AX28" s="442"/>
      <c r="AY28" s="446" t="s">
        <v>184</v>
      </c>
      <c r="AZ28" s="447"/>
      <c r="BA28" s="447"/>
      <c r="BB28" s="448"/>
      <c r="BC28" s="455" t="s">
        <v>48</v>
      </c>
      <c r="BD28" s="456"/>
      <c r="BE28" s="456"/>
      <c r="BF28" s="456"/>
      <c r="BG28" s="456"/>
      <c r="BH28" s="456"/>
      <c r="BI28" s="456"/>
      <c r="BJ28" s="456"/>
      <c r="BK28" s="456"/>
      <c r="BL28" s="456"/>
      <c r="BM28" s="457"/>
      <c r="BN28" s="458">
        <v>815783</v>
      </c>
      <c r="BO28" s="459"/>
      <c r="BP28" s="459"/>
      <c r="BQ28" s="459"/>
      <c r="BR28" s="459"/>
      <c r="BS28" s="459"/>
      <c r="BT28" s="459"/>
      <c r="BU28" s="460"/>
      <c r="BV28" s="458">
        <v>728732</v>
      </c>
      <c r="BW28" s="459"/>
      <c r="BX28" s="459"/>
      <c r="BY28" s="459"/>
      <c r="BZ28" s="459"/>
      <c r="CA28" s="459"/>
      <c r="CB28" s="459"/>
      <c r="CC28" s="460"/>
      <c r="CD28" s="181"/>
      <c r="CE28" s="461"/>
      <c r="CF28" s="461"/>
      <c r="CG28" s="461"/>
      <c r="CH28" s="461"/>
      <c r="CI28" s="461"/>
      <c r="CJ28" s="461"/>
      <c r="CK28" s="461"/>
      <c r="CL28" s="461"/>
      <c r="CM28" s="461"/>
      <c r="CN28" s="461"/>
      <c r="CO28" s="461"/>
      <c r="CP28" s="461"/>
      <c r="CQ28" s="461"/>
      <c r="CR28" s="461"/>
      <c r="CS28" s="462"/>
      <c r="CT28" s="426"/>
      <c r="CU28" s="427"/>
      <c r="CV28" s="427"/>
      <c r="CW28" s="427"/>
      <c r="CX28" s="427"/>
      <c r="CY28" s="427"/>
      <c r="CZ28" s="427"/>
      <c r="DA28" s="428"/>
      <c r="DB28" s="426"/>
      <c r="DC28" s="427"/>
      <c r="DD28" s="427"/>
      <c r="DE28" s="427"/>
      <c r="DF28" s="427"/>
      <c r="DG28" s="427"/>
      <c r="DH28" s="427"/>
      <c r="DI28" s="428"/>
    </row>
    <row r="29" spans="1:113" ht="18.75" customHeight="1" x14ac:dyDescent="0.2">
      <c r="A29" s="172"/>
      <c r="B29" s="408"/>
      <c r="C29" s="409"/>
      <c r="D29" s="410"/>
      <c r="E29" s="385" t="s">
        <v>185</v>
      </c>
      <c r="F29" s="386"/>
      <c r="G29" s="386"/>
      <c r="H29" s="386"/>
      <c r="I29" s="386"/>
      <c r="J29" s="386"/>
      <c r="K29" s="387"/>
      <c r="L29" s="382">
        <v>6</v>
      </c>
      <c r="M29" s="383"/>
      <c r="N29" s="383"/>
      <c r="O29" s="383"/>
      <c r="P29" s="384"/>
      <c r="Q29" s="382">
        <v>1660</v>
      </c>
      <c r="R29" s="383"/>
      <c r="S29" s="383"/>
      <c r="T29" s="383"/>
      <c r="U29" s="383"/>
      <c r="V29" s="384"/>
      <c r="W29" s="473"/>
      <c r="X29" s="474"/>
      <c r="Y29" s="475"/>
      <c r="Z29" s="385" t="s">
        <v>186</v>
      </c>
      <c r="AA29" s="386"/>
      <c r="AB29" s="386"/>
      <c r="AC29" s="386"/>
      <c r="AD29" s="386"/>
      <c r="AE29" s="386"/>
      <c r="AF29" s="386"/>
      <c r="AG29" s="387"/>
      <c r="AH29" s="382">
        <v>45</v>
      </c>
      <c r="AI29" s="383"/>
      <c r="AJ29" s="383"/>
      <c r="AK29" s="383"/>
      <c r="AL29" s="384"/>
      <c r="AM29" s="382">
        <v>135855</v>
      </c>
      <c r="AN29" s="383"/>
      <c r="AO29" s="383"/>
      <c r="AP29" s="383"/>
      <c r="AQ29" s="383"/>
      <c r="AR29" s="384"/>
      <c r="AS29" s="382">
        <v>3019</v>
      </c>
      <c r="AT29" s="383"/>
      <c r="AU29" s="383"/>
      <c r="AV29" s="383"/>
      <c r="AW29" s="383"/>
      <c r="AX29" s="442"/>
      <c r="AY29" s="449"/>
      <c r="AZ29" s="450"/>
      <c r="BA29" s="450"/>
      <c r="BB29" s="451"/>
      <c r="BC29" s="443" t="s">
        <v>187</v>
      </c>
      <c r="BD29" s="444"/>
      <c r="BE29" s="444"/>
      <c r="BF29" s="444"/>
      <c r="BG29" s="444"/>
      <c r="BH29" s="444"/>
      <c r="BI29" s="444"/>
      <c r="BJ29" s="444"/>
      <c r="BK29" s="444"/>
      <c r="BL29" s="444"/>
      <c r="BM29" s="445"/>
      <c r="BN29" s="429">
        <v>444977</v>
      </c>
      <c r="BO29" s="430"/>
      <c r="BP29" s="430"/>
      <c r="BQ29" s="430"/>
      <c r="BR29" s="430"/>
      <c r="BS29" s="430"/>
      <c r="BT29" s="430"/>
      <c r="BU29" s="431"/>
      <c r="BV29" s="429">
        <v>358941</v>
      </c>
      <c r="BW29" s="430"/>
      <c r="BX29" s="430"/>
      <c r="BY29" s="430"/>
      <c r="BZ29" s="430"/>
      <c r="CA29" s="430"/>
      <c r="CB29" s="430"/>
      <c r="CC29" s="431"/>
      <c r="CD29" s="175"/>
      <c r="CE29" s="461"/>
      <c r="CF29" s="461"/>
      <c r="CG29" s="461"/>
      <c r="CH29" s="461"/>
      <c r="CI29" s="461"/>
      <c r="CJ29" s="461"/>
      <c r="CK29" s="461"/>
      <c r="CL29" s="461"/>
      <c r="CM29" s="461"/>
      <c r="CN29" s="461"/>
      <c r="CO29" s="461"/>
      <c r="CP29" s="461"/>
      <c r="CQ29" s="461"/>
      <c r="CR29" s="461"/>
      <c r="CS29" s="462"/>
      <c r="CT29" s="426"/>
      <c r="CU29" s="427"/>
      <c r="CV29" s="427"/>
      <c r="CW29" s="427"/>
      <c r="CX29" s="427"/>
      <c r="CY29" s="427"/>
      <c r="CZ29" s="427"/>
      <c r="DA29" s="428"/>
      <c r="DB29" s="426"/>
      <c r="DC29" s="427"/>
      <c r="DD29" s="427"/>
      <c r="DE29" s="427"/>
      <c r="DF29" s="427"/>
      <c r="DG29" s="427"/>
      <c r="DH29" s="427"/>
      <c r="DI29" s="428"/>
    </row>
    <row r="30" spans="1:113" ht="18.75" customHeight="1" thickBot="1" x14ac:dyDescent="0.25">
      <c r="A30" s="172"/>
      <c r="B30" s="411"/>
      <c r="C30" s="412"/>
      <c r="D30" s="413"/>
      <c r="E30" s="390"/>
      <c r="F30" s="391"/>
      <c r="G30" s="391"/>
      <c r="H30" s="391"/>
      <c r="I30" s="391"/>
      <c r="J30" s="391"/>
      <c r="K30" s="392"/>
      <c r="L30" s="393"/>
      <c r="M30" s="394"/>
      <c r="N30" s="394"/>
      <c r="O30" s="394"/>
      <c r="P30" s="395"/>
      <c r="Q30" s="393"/>
      <c r="R30" s="394"/>
      <c r="S30" s="394"/>
      <c r="T30" s="394"/>
      <c r="U30" s="394"/>
      <c r="V30" s="395"/>
      <c r="W30" s="396" t="s">
        <v>188</v>
      </c>
      <c r="X30" s="397"/>
      <c r="Y30" s="397"/>
      <c r="Z30" s="397"/>
      <c r="AA30" s="397"/>
      <c r="AB30" s="397"/>
      <c r="AC30" s="397"/>
      <c r="AD30" s="397"/>
      <c r="AE30" s="397"/>
      <c r="AF30" s="397"/>
      <c r="AG30" s="398"/>
      <c r="AH30" s="399">
        <v>96.5</v>
      </c>
      <c r="AI30" s="400"/>
      <c r="AJ30" s="400"/>
      <c r="AK30" s="400"/>
      <c r="AL30" s="400"/>
      <c r="AM30" s="400"/>
      <c r="AN30" s="400"/>
      <c r="AO30" s="400"/>
      <c r="AP30" s="400"/>
      <c r="AQ30" s="400"/>
      <c r="AR30" s="400"/>
      <c r="AS30" s="400"/>
      <c r="AT30" s="400"/>
      <c r="AU30" s="400"/>
      <c r="AV30" s="400"/>
      <c r="AW30" s="400"/>
      <c r="AX30" s="401"/>
      <c r="AY30" s="452"/>
      <c r="AZ30" s="453"/>
      <c r="BA30" s="453"/>
      <c r="BB30" s="454"/>
      <c r="BC30" s="402" t="s">
        <v>50</v>
      </c>
      <c r="BD30" s="403"/>
      <c r="BE30" s="403"/>
      <c r="BF30" s="403"/>
      <c r="BG30" s="403"/>
      <c r="BH30" s="403"/>
      <c r="BI30" s="403"/>
      <c r="BJ30" s="403"/>
      <c r="BK30" s="403"/>
      <c r="BL30" s="403"/>
      <c r="BM30" s="404"/>
      <c r="BN30" s="463">
        <v>563696</v>
      </c>
      <c r="BO30" s="464"/>
      <c r="BP30" s="464"/>
      <c r="BQ30" s="464"/>
      <c r="BR30" s="464"/>
      <c r="BS30" s="464"/>
      <c r="BT30" s="464"/>
      <c r="BU30" s="465"/>
      <c r="BV30" s="463">
        <v>689173</v>
      </c>
      <c r="BW30" s="464"/>
      <c r="BX30" s="464"/>
      <c r="BY30" s="464"/>
      <c r="BZ30" s="464"/>
      <c r="CA30" s="464"/>
      <c r="CB30" s="464"/>
      <c r="CC30" s="465"/>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2"/>
      <c r="B31" s="197"/>
      <c r="DI31" s="198"/>
    </row>
    <row r="32" spans="1:113" ht="13.5" customHeight="1" x14ac:dyDescent="0.2">
      <c r="A32" s="172"/>
      <c r="B32" s="199"/>
      <c r="C32" s="388" t="s">
        <v>189</v>
      </c>
      <c r="D32" s="388"/>
      <c r="E32" s="388"/>
      <c r="F32" s="388"/>
      <c r="G32" s="388"/>
      <c r="H32" s="388"/>
      <c r="I32" s="388"/>
      <c r="J32" s="388"/>
      <c r="K32" s="388"/>
      <c r="L32" s="388"/>
      <c r="M32" s="388"/>
      <c r="N32" s="388"/>
      <c r="O32" s="388"/>
      <c r="P32" s="388"/>
      <c r="Q32" s="388"/>
      <c r="R32" s="388"/>
      <c r="S32" s="388"/>
      <c r="U32" s="389" t="s">
        <v>190</v>
      </c>
      <c r="V32" s="389"/>
      <c r="W32" s="389"/>
      <c r="X32" s="389"/>
      <c r="Y32" s="389"/>
      <c r="Z32" s="389"/>
      <c r="AA32" s="389"/>
      <c r="AB32" s="389"/>
      <c r="AC32" s="389"/>
      <c r="AD32" s="389"/>
      <c r="AE32" s="389"/>
      <c r="AF32" s="389"/>
      <c r="AG32" s="389"/>
      <c r="AH32" s="389"/>
      <c r="AI32" s="389"/>
      <c r="AJ32" s="389"/>
      <c r="AK32" s="389"/>
      <c r="AM32" s="389" t="s">
        <v>191</v>
      </c>
      <c r="AN32" s="389"/>
      <c r="AO32" s="389"/>
      <c r="AP32" s="389"/>
      <c r="AQ32" s="389"/>
      <c r="AR32" s="389"/>
      <c r="AS32" s="389"/>
      <c r="AT32" s="389"/>
      <c r="AU32" s="389"/>
      <c r="AV32" s="389"/>
      <c r="AW32" s="389"/>
      <c r="AX32" s="389"/>
      <c r="AY32" s="389"/>
      <c r="AZ32" s="389"/>
      <c r="BA32" s="389"/>
      <c r="BB32" s="389"/>
      <c r="BC32" s="389"/>
      <c r="BE32" s="389" t="s">
        <v>192</v>
      </c>
      <c r="BF32" s="389"/>
      <c r="BG32" s="389"/>
      <c r="BH32" s="389"/>
      <c r="BI32" s="389"/>
      <c r="BJ32" s="389"/>
      <c r="BK32" s="389"/>
      <c r="BL32" s="389"/>
      <c r="BM32" s="389"/>
      <c r="BN32" s="389"/>
      <c r="BO32" s="389"/>
      <c r="BP32" s="389"/>
      <c r="BQ32" s="389"/>
      <c r="BR32" s="389"/>
      <c r="BS32" s="389"/>
      <c r="BT32" s="389"/>
      <c r="BU32" s="389"/>
      <c r="BW32" s="389" t="s">
        <v>193</v>
      </c>
      <c r="BX32" s="389"/>
      <c r="BY32" s="389"/>
      <c r="BZ32" s="389"/>
      <c r="CA32" s="389"/>
      <c r="CB32" s="389"/>
      <c r="CC32" s="389"/>
      <c r="CD32" s="389"/>
      <c r="CE32" s="389"/>
      <c r="CF32" s="389"/>
      <c r="CG32" s="389"/>
      <c r="CH32" s="389"/>
      <c r="CI32" s="389"/>
      <c r="CJ32" s="389"/>
      <c r="CK32" s="389"/>
      <c r="CL32" s="389"/>
      <c r="CM32" s="389"/>
      <c r="CO32" s="389" t="s">
        <v>194</v>
      </c>
      <c r="CP32" s="389"/>
      <c r="CQ32" s="389"/>
      <c r="CR32" s="389"/>
      <c r="CS32" s="389"/>
      <c r="CT32" s="389"/>
      <c r="CU32" s="389"/>
      <c r="CV32" s="389"/>
      <c r="CW32" s="389"/>
      <c r="CX32" s="389"/>
      <c r="CY32" s="389"/>
      <c r="CZ32" s="389"/>
      <c r="DA32" s="389"/>
      <c r="DB32" s="389"/>
      <c r="DC32" s="389"/>
      <c r="DD32" s="389"/>
      <c r="DE32" s="389"/>
      <c r="DI32" s="198"/>
    </row>
    <row r="33" spans="1:113" ht="13.5" customHeight="1" x14ac:dyDescent="0.2">
      <c r="A33" s="172"/>
      <c r="B33" s="199"/>
      <c r="C33" s="381" t="s">
        <v>195</v>
      </c>
      <c r="D33" s="381"/>
      <c r="E33" s="380" t="s">
        <v>196</v>
      </c>
      <c r="F33" s="380"/>
      <c r="G33" s="380"/>
      <c r="H33" s="380"/>
      <c r="I33" s="380"/>
      <c r="J33" s="380"/>
      <c r="K33" s="380"/>
      <c r="L33" s="380"/>
      <c r="M33" s="380"/>
      <c r="N33" s="380"/>
      <c r="O33" s="380"/>
      <c r="P33" s="380"/>
      <c r="Q33" s="380"/>
      <c r="R33" s="380"/>
      <c r="S33" s="380"/>
      <c r="T33" s="176"/>
      <c r="U33" s="381" t="s">
        <v>195</v>
      </c>
      <c r="V33" s="381"/>
      <c r="W33" s="380" t="s">
        <v>196</v>
      </c>
      <c r="X33" s="380"/>
      <c r="Y33" s="380"/>
      <c r="Z33" s="380"/>
      <c r="AA33" s="380"/>
      <c r="AB33" s="380"/>
      <c r="AC33" s="380"/>
      <c r="AD33" s="380"/>
      <c r="AE33" s="380"/>
      <c r="AF33" s="380"/>
      <c r="AG33" s="380"/>
      <c r="AH33" s="380"/>
      <c r="AI33" s="380"/>
      <c r="AJ33" s="380"/>
      <c r="AK33" s="380"/>
      <c r="AL33" s="176"/>
      <c r="AM33" s="381" t="s">
        <v>195</v>
      </c>
      <c r="AN33" s="381"/>
      <c r="AO33" s="380" t="s">
        <v>196</v>
      </c>
      <c r="AP33" s="380"/>
      <c r="AQ33" s="380"/>
      <c r="AR33" s="380"/>
      <c r="AS33" s="380"/>
      <c r="AT33" s="380"/>
      <c r="AU33" s="380"/>
      <c r="AV33" s="380"/>
      <c r="AW33" s="380"/>
      <c r="AX33" s="380"/>
      <c r="AY33" s="380"/>
      <c r="AZ33" s="380"/>
      <c r="BA33" s="380"/>
      <c r="BB33" s="380"/>
      <c r="BC33" s="380"/>
      <c r="BD33" s="182"/>
      <c r="BE33" s="380" t="s">
        <v>197</v>
      </c>
      <c r="BF33" s="380"/>
      <c r="BG33" s="380" t="s">
        <v>198</v>
      </c>
      <c r="BH33" s="380"/>
      <c r="BI33" s="380"/>
      <c r="BJ33" s="380"/>
      <c r="BK33" s="380"/>
      <c r="BL33" s="380"/>
      <c r="BM33" s="380"/>
      <c r="BN33" s="380"/>
      <c r="BO33" s="380"/>
      <c r="BP33" s="380"/>
      <c r="BQ33" s="380"/>
      <c r="BR33" s="380"/>
      <c r="BS33" s="380"/>
      <c r="BT33" s="380"/>
      <c r="BU33" s="380"/>
      <c r="BV33" s="182"/>
      <c r="BW33" s="381" t="s">
        <v>197</v>
      </c>
      <c r="BX33" s="381"/>
      <c r="BY33" s="380" t="s">
        <v>199</v>
      </c>
      <c r="BZ33" s="380"/>
      <c r="CA33" s="380"/>
      <c r="CB33" s="380"/>
      <c r="CC33" s="380"/>
      <c r="CD33" s="380"/>
      <c r="CE33" s="380"/>
      <c r="CF33" s="380"/>
      <c r="CG33" s="380"/>
      <c r="CH33" s="380"/>
      <c r="CI33" s="380"/>
      <c r="CJ33" s="380"/>
      <c r="CK33" s="380"/>
      <c r="CL33" s="380"/>
      <c r="CM33" s="380"/>
      <c r="CN33" s="176"/>
      <c r="CO33" s="381" t="s">
        <v>195</v>
      </c>
      <c r="CP33" s="381"/>
      <c r="CQ33" s="380" t="s">
        <v>200</v>
      </c>
      <c r="CR33" s="380"/>
      <c r="CS33" s="380"/>
      <c r="CT33" s="380"/>
      <c r="CU33" s="380"/>
      <c r="CV33" s="380"/>
      <c r="CW33" s="380"/>
      <c r="CX33" s="380"/>
      <c r="CY33" s="380"/>
      <c r="CZ33" s="380"/>
      <c r="DA33" s="380"/>
      <c r="DB33" s="380"/>
      <c r="DC33" s="380"/>
      <c r="DD33" s="380"/>
      <c r="DE33" s="380"/>
      <c r="DF33" s="176"/>
      <c r="DG33" s="379" t="s">
        <v>201</v>
      </c>
      <c r="DH33" s="379"/>
      <c r="DI33" s="177"/>
    </row>
    <row r="34" spans="1:113" ht="32.25" customHeight="1" x14ac:dyDescent="0.2">
      <c r="A34" s="172"/>
      <c r="B34" s="199"/>
      <c r="C34" s="377">
        <f>IF(E34="","",1)</f>
        <v>1</v>
      </c>
      <c r="D34" s="377"/>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72"/>
      <c r="U34" s="377">
        <f>IF(W34="","",MAX(C34:D43)+1)</f>
        <v>3</v>
      </c>
      <c r="V34" s="377"/>
      <c r="W34" s="378" t="str">
        <f>IF('各会計、関係団体の財政状況及び健全化判断比率'!B28="","",'各会計、関係団体の財政状況及び健全化判断比率'!B28)</f>
        <v>三島町国民健康保険特別会計</v>
      </c>
      <c r="X34" s="378"/>
      <c r="Y34" s="378"/>
      <c r="Z34" s="378"/>
      <c r="AA34" s="378"/>
      <c r="AB34" s="378"/>
      <c r="AC34" s="378"/>
      <c r="AD34" s="378"/>
      <c r="AE34" s="378"/>
      <c r="AF34" s="378"/>
      <c r="AG34" s="378"/>
      <c r="AH34" s="378"/>
      <c r="AI34" s="378"/>
      <c r="AJ34" s="378"/>
      <c r="AK34" s="378"/>
      <c r="AL34" s="172"/>
      <c r="AM34" s="377" t="str">
        <f>IF(AO34="","",MAX(C34:D43,U34:V43)+1)</f>
        <v/>
      </c>
      <c r="AN34" s="377"/>
      <c r="AO34" s="378"/>
      <c r="AP34" s="378"/>
      <c r="AQ34" s="378"/>
      <c r="AR34" s="378"/>
      <c r="AS34" s="378"/>
      <c r="AT34" s="378"/>
      <c r="AU34" s="378"/>
      <c r="AV34" s="378"/>
      <c r="AW34" s="378"/>
      <c r="AX34" s="378"/>
      <c r="AY34" s="378"/>
      <c r="AZ34" s="378"/>
      <c r="BA34" s="378"/>
      <c r="BB34" s="378"/>
      <c r="BC34" s="378"/>
      <c r="BD34" s="172"/>
      <c r="BE34" s="377">
        <f>IF(BG34="","",MAX(C34:D43,U34:V43,AM34:AN43)+1)</f>
        <v>6</v>
      </c>
      <c r="BF34" s="377"/>
      <c r="BG34" s="378" t="str">
        <f>IF('各会計、関係団体の財政状況及び健全化判断比率'!B31="","",'各会計、関係団体の財政状況及び健全化判断比率'!B31)</f>
        <v>三島町簡易水道事業特別会計</v>
      </c>
      <c r="BH34" s="378"/>
      <c r="BI34" s="378"/>
      <c r="BJ34" s="378"/>
      <c r="BK34" s="378"/>
      <c r="BL34" s="378"/>
      <c r="BM34" s="378"/>
      <c r="BN34" s="378"/>
      <c r="BO34" s="378"/>
      <c r="BP34" s="378"/>
      <c r="BQ34" s="378"/>
      <c r="BR34" s="378"/>
      <c r="BS34" s="378"/>
      <c r="BT34" s="378"/>
      <c r="BU34" s="378"/>
      <c r="BV34" s="172"/>
      <c r="BW34" s="377">
        <f>IF(BY34="","",MAX(C34:D43,U34:V43,AM34:AN43,BE34:BF43)+1)</f>
        <v>9</v>
      </c>
      <c r="BX34" s="377"/>
      <c r="BY34" s="378" t="str">
        <f>IF('各会計、関係団体の財政状況及び健全化判断比率'!B68="","",'各会計、関係団体の財政状況及び健全化判断比率'!B68)</f>
        <v>会津若松地方広域市町村圏整備組合（一般会計）</v>
      </c>
      <c r="BZ34" s="378"/>
      <c r="CA34" s="378"/>
      <c r="CB34" s="378"/>
      <c r="CC34" s="378"/>
      <c r="CD34" s="378"/>
      <c r="CE34" s="378"/>
      <c r="CF34" s="378"/>
      <c r="CG34" s="378"/>
      <c r="CH34" s="378"/>
      <c r="CI34" s="378"/>
      <c r="CJ34" s="378"/>
      <c r="CK34" s="378"/>
      <c r="CL34" s="378"/>
      <c r="CM34" s="378"/>
      <c r="CN34" s="172"/>
      <c r="CO34" s="377">
        <f>IF(CQ34="","",MAX(C34:D43,U34:V43,AM34:AN43,BE34:BF43,BW34:BX43)+1)</f>
        <v>18</v>
      </c>
      <c r="CP34" s="377"/>
      <c r="CQ34" s="378" t="str">
        <f>IF('各会計、関係団体の財政状況及び健全化判断比率'!BS7="","",'各会計、関係団体の財政状況及び健全化判断比率'!BS7)</f>
        <v>会津桐タンス株式会社</v>
      </c>
      <c r="CR34" s="378"/>
      <c r="CS34" s="378"/>
      <c r="CT34" s="378"/>
      <c r="CU34" s="378"/>
      <c r="CV34" s="378"/>
      <c r="CW34" s="378"/>
      <c r="CX34" s="378"/>
      <c r="CY34" s="378"/>
      <c r="CZ34" s="378"/>
      <c r="DA34" s="378"/>
      <c r="DB34" s="378"/>
      <c r="DC34" s="378"/>
      <c r="DD34" s="378"/>
      <c r="DE34" s="378"/>
      <c r="DG34" s="375" t="str">
        <f>IF('各会計、関係団体の財政状況及び健全化判断比率'!BR7="","",'各会計、関係団体の財政状況及び健全化判断比率'!BR7)</f>
        <v/>
      </c>
      <c r="DH34" s="375"/>
      <c r="DI34" s="177"/>
    </row>
    <row r="35" spans="1:113" ht="32.25" customHeight="1" x14ac:dyDescent="0.2">
      <c r="A35" s="172"/>
      <c r="B35" s="199"/>
      <c r="C35" s="377">
        <f>IF(E35="","",C34+1)</f>
        <v>2</v>
      </c>
      <c r="D35" s="377"/>
      <c r="E35" s="378" t="str">
        <f>IF('各会計、関係団体の財政状況及び健全化判断比率'!B8="","",'各会計、関係団体の財政状況及び健全化判断比率'!B8)</f>
        <v>三島町路線バス事業特別会計</v>
      </c>
      <c r="F35" s="378"/>
      <c r="G35" s="378"/>
      <c r="H35" s="378"/>
      <c r="I35" s="378"/>
      <c r="J35" s="378"/>
      <c r="K35" s="378"/>
      <c r="L35" s="378"/>
      <c r="M35" s="378"/>
      <c r="N35" s="378"/>
      <c r="O35" s="378"/>
      <c r="P35" s="378"/>
      <c r="Q35" s="378"/>
      <c r="R35" s="378"/>
      <c r="S35" s="378"/>
      <c r="T35" s="172"/>
      <c r="U35" s="377">
        <f>IF(W35="","",U34+1)</f>
        <v>4</v>
      </c>
      <c r="V35" s="377"/>
      <c r="W35" s="378" t="str">
        <f>IF('各会計、関係団体の財政状況及び健全化判断比率'!B29="","",'各会計、関係団体の財政状況及び健全化判断比率'!B29)</f>
        <v>三島町介護保険特別会計</v>
      </c>
      <c r="X35" s="378"/>
      <c r="Y35" s="378"/>
      <c r="Z35" s="378"/>
      <c r="AA35" s="378"/>
      <c r="AB35" s="378"/>
      <c r="AC35" s="378"/>
      <c r="AD35" s="378"/>
      <c r="AE35" s="378"/>
      <c r="AF35" s="378"/>
      <c r="AG35" s="378"/>
      <c r="AH35" s="378"/>
      <c r="AI35" s="378"/>
      <c r="AJ35" s="378"/>
      <c r="AK35" s="378"/>
      <c r="AL35" s="172"/>
      <c r="AM35" s="377" t="str">
        <f t="shared" ref="AM35:AM43" si="0">IF(AO35="","",AM34+1)</f>
        <v/>
      </c>
      <c r="AN35" s="377"/>
      <c r="AO35" s="378"/>
      <c r="AP35" s="378"/>
      <c r="AQ35" s="378"/>
      <c r="AR35" s="378"/>
      <c r="AS35" s="378"/>
      <c r="AT35" s="378"/>
      <c r="AU35" s="378"/>
      <c r="AV35" s="378"/>
      <c r="AW35" s="378"/>
      <c r="AX35" s="378"/>
      <c r="AY35" s="378"/>
      <c r="AZ35" s="378"/>
      <c r="BA35" s="378"/>
      <c r="BB35" s="378"/>
      <c r="BC35" s="378"/>
      <c r="BD35" s="172"/>
      <c r="BE35" s="377">
        <f t="shared" ref="BE35:BE43" si="1">IF(BG35="","",BE34+1)</f>
        <v>7</v>
      </c>
      <c r="BF35" s="377"/>
      <c r="BG35" s="378" t="str">
        <f>IF('各会計、関係団体の財政状況及び健全化判断比率'!B32="","",'各会計、関係団体の財政状況及び健全化判断比率'!B32)</f>
        <v>三島町農業集落排水事業特別会計</v>
      </c>
      <c r="BH35" s="378"/>
      <c r="BI35" s="378"/>
      <c r="BJ35" s="378"/>
      <c r="BK35" s="378"/>
      <c r="BL35" s="378"/>
      <c r="BM35" s="378"/>
      <c r="BN35" s="378"/>
      <c r="BO35" s="378"/>
      <c r="BP35" s="378"/>
      <c r="BQ35" s="378"/>
      <c r="BR35" s="378"/>
      <c r="BS35" s="378"/>
      <c r="BT35" s="378"/>
      <c r="BU35" s="378"/>
      <c r="BV35" s="172"/>
      <c r="BW35" s="377">
        <f t="shared" ref="BW35:BW43" si="2">IF(BY35="","",BW34+1)</f>
        <v>10</v>
      </c>
      <c r="BX35" s="377"/>
      <c r="BY35" s="378" t="str">
        <f>IF('各会計、関係団体の財政状況及び健全化判断比率'!B69="","",'各会計、関係団体の財政状況及び健全化判断比率'!B69)</f>
        <v>　　　　〃　　　　（水道用水供給事業会計）</v>
      </c>
      <c r="BZ35" s="378"/>
      <c r="CA35" s="378"/>
      <c r="CB35" s="378"/>
      <c r="CC35" s="378"/>
      <c r="CD35" s="378"/>
      <c r="CE35" s="378"/>
      <c r="CF35" s="378"/>
      <c r="CG35" s="378"/>
      <c r="CH35" s="378"/>
      <c r="CI35" s="378"/>
      <c r="CJ35" s="378"/>
      <c r="CK35" s="378"/>
      <c r="CL35" s="378"/>
      <c r="CM35" s="378"/>
      <c r="CN35" s="172"/>
      <c r="CO35" s="377">
        <f t="shared" ref="CO35:CO43" si="3">IF(CQ35="","",CO34+1)</f>
        <v>19</v>
      </c>
      <c r="CP35" s="377"/>
      <c r="CQ35" s="378" t="str">
        <f>IF('各会計、関係団体の財政状況及び健全化判断比率'!BS8="","",'各会計、関係団体の財政状況及び健全化判断比率'!BS8)</f>
        <v>桐の里産業株式会社</v>
      </c>
      <c r="CR35" s="378"/>
      <c r="CS35" s="378"/>
      <c r="CT35" s="378"/>
      <c r="CU35" s="378"/>
      <c r="CV35" s="378"/>
      <c r="CW35" s="378"/>
      <c r="CX35" s="378"/>
      <c r="CY35" s="378"/>
      <c r="CZ35" s="378"/>
      <c r="DA35" s="378"/>
      <c r="DB35" s="378"/>
      <c r="DC35" s="378"/>
      <c r="DD35" s="378"/>
      <c r="DE35" s="378"/>
      <c r="DG35" s="375" t="str">
        <f>IF('各会計、関係団体の財政状況及び健全化判断比率'!BR8="","",'各会計、関係団体の財政状況及び健全化判断比率'!BR8)</f>
        <v/>
      </c>
      <c r="DH35" s="375"/>
      <c r="DI35" s="177"/>
    </row>
    <row r="36" spans="1:113" ht="32.25" customHeight="1" x14ac:dyDescent="0.2">
      <c r="A36" s="172"/>
      <c r="B36" s="199"/>
      <c r="C36" s="377" t="str">
        <f>IF(E36="","",C35+1)</f>
        <v/>
      </c>
      <c r="D36" s="377"/>
      <c r="E36" s="378" t="str">
        <f>IF('各会計、関係団体の財政状況及び健全化判断比率'!B9="","",'各会計、関係団体の財政状況及び健全化判断比率'!B9)</f>
        <v/>
      </c>
      <c r="F36" s="378"/>
      <c r="G36" s="378"/>
      <c r="H36" s="378"/>
      <c r="I36" s="378"/>
      <c r="J36" s="378"/>
      <c r="K36" s="378"/>
      <c r="L36" s="378"/>
      <c r="M36" s="378"/>
      <c r="N36" s="378"/>
      <c r="O36" s="378"/>
      <c r="P36" s="378"/>
      <c r="Q36" s="378"/>
      <c r="R36" s="378"/>
      <c r="S36" s="378"/>
      <c r="T36" s="172"/>
      <c r="U36" s="377">
        <f t="shared" ref="U36:U43" si="4">IF(W36="","",U35+1)</f>
        <v>5</v>
      </c>
      <c r="V36" s="377"/>
      <c r="W36" s="378" t="str">
        <f>IF('各会計、関係団体の財政状況及び健全化判断比率'!B30="","",'各会計、関係団体の財政状況及び健全化判断比率'!B30)</f>
        <v>三島町後期高齢者医療特別会計</v>
      </c>
      <c r="X36" s="378"/>
      <c r="Y36" s="378"/>
      <c r="Z36" s="378"/>
      <c r="AA36" s="378"/>
      <c r="AB36" s="378"/>
      <c r="AC36" s="378"/>
      <c r="AD36" s="378"/>
      <c r="AE36" s="378"/>
      <c r="AF36" s="378"/>
      <c r="AG36" s="378"/>
      <c r="AH36" s="378"/>
      <c r="AI36" s="378"/>
      <c r="AJ36" s="378"/>
      <c r="AK36" s="378"/>
      <c r="AL36" s="172"/>
      <c r="AM36" s="377" t="str">
        <f t="shared" si="0"/>
        <v/>
      </c>
      <c r="AN36" s="377"/>
      <c r="AO36" s="378"/>
      <c r="AP36" s="378"/>
      <c r="AQ36" s="378"/>
      <c r="AR36" s="378"/>
      <c r="AS36" s="378"/>
      <c r="AT36" s="378"/>
      <c r="AU36" s="378"/>
      <c r="AV36" s="378"/>
      <c r="AW36" s="378"/>
      <c r="AX36" s="378"/>
      <c r="AY36" s="378"/>
      <c r="AZ36" s="378"/>
      <c r="BA36" s="378"/>
      <c r="BB36" s="378"/>
      <c r="BC36" s="378"/>
      <c r="BD36" s="172"/>
      <c r="BE36" s="377">
        <f t="shared" si="1"/>
        <v>8</v>
      </c>
      <c r="BF36" s="377"/>
      <c r="BG36" s="378" t="str">
        <f>IF('各会計、関係団体の財政状況及び健全化判断比率'!B33="","",'各会計、関係団体の財政状況及び健全化判断比率'!B33)</f>
        <v>三島町戸別合併処理浄化槽事業特別会計</v>
      </c>
      <c r="BH36" s="378"/>
      <c r="BI36" s="378"/>
      <c r="BJ36" s="378"/>
      <c r="BK36" s="378"/>
      <c r="BL36" s="378"/>
      <c r="BM36" s="378"/>
      <c r="BN36" s="378"/>
      <c r="BO36" s="378"/>
      <c r="BP36" s="378"/>
      <c r="BQ36" s="378"/>
      <c r="BR36" s="378"/>
      <c r="BS36" s="378"/>
      <c r="BT36" s="378"/>
      <c r="BU36" s="378"/>
      <c r="BV36" s="172"/>
      <c r="BW36" s="377">
        <f t="shared" si="2"/>
        <v>11</v>
      </c>
      <c r="BX36" s="377"/>
      <c r="BY36" s="378" t="str">
        <f>IF('各会計、関係団体の財政状況及び健全化判断比率'!B70="","",'各会計、関係団体の財政状況及び健全化判断比率'!B70)</f>
        <v>福島県市町村総合事務組合（一般会計）</v>
      </c>
      <c r="BZ36" s="378"/>
      <c r="CA36" s="378"/>
      <c r="CB36" s="378"/>
      <c r="CC36" s="378"/>
      <c r="CD36" s="378"/>
      <c r="CE36" s="378"/>
      <c r="CF36" s="378"/>
      <c r="CG36" s="378"/>
      <c r="CH36" s="378"/>
      <c r="CI36" s="378"/>
      <c r="CJ36" s="378"/>
      <c r="CK36" s="378"/>
      <c r="CL36" s="378"/>
      <c r="CM36" s="378"/>
      <c r="CN36" s="172"/>
      <c r="CO36" s="377" t="str">
        <f t="shared" si="3"/>
        <v/>
      </c>
      <c r="CP36" s="377"/>
      <c r="CQ36" s="378" t="str">
        <f>IF('各会計、関係団体の財政状況及び健全化判断比率'!BS9="","",'各会計、関係団体の財政状況及び健全化判断比率'!BS9)</f>
        <v/>
      </c>
      <c r="CR36" s="378"/>
      <c r="CS36" s="378"/>
      <c r="CT36" s="378"/>
      <c r="CU36" s="378"/>
      <c r="CV36" s="378"/>
      <c r="CW36" s="378"/>
      <c r="CX36" s="378"/>
      <c r="CY36" s="378"/>
      <c r="CZ36" s="378"/>
      <c r="DA36" s="378"/>
      <c r="DB36" s="378"/>
      <c r="DC36" s="378"/>
      <c r="DD36" s="378"/>
      <c r="DE36" s="378"/>
      <c r="DG36" s="375" t="str">
        <f>IF('各会計、関係団体の財政状況及び健全化判断比率'!BR9="","",'各会計、関係団体の財政状況及び健全化判断比率'!BR9)</f>
        <v/>
      </c>
      <c r="DH36" s="375"/>
      <c r="DI36" s="177"/>
    </row>
    <row r="37" spans="1:113" ht="32.25" customHeight="1" x14ac:dyDescent="0.2">
      <c r="A37" s="172"/>
      <c r="B37" s="199"/>
      <c r="C37" s="377" t="str">
        <f>IF(E37="","",C36+1)</f>
        <v/>
      </c>
      <c r="D37" s="377"/>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72"/>
      <c r="U37" s="377" t="str">
        <f t="shared" si="4"/>
        <v/>
      </c>
      <c r="V37" s="377"/>
      <c r="W37" s="378"/>
      <c r="X37" s="378"/>
      <c r="Y37" s="378"/>
      <c r="Z37" s="378"/>
      <c r="AA37" s="378"/>
      <c r="AB37" s="378"/>
      <c r="AC37" s="378"/>
      <c r="AD37" s="378"/>
      <c r="AE37" s="378"/>
      <c r="AF37" s="378"/>
      <c r="AG37" s="378"/>
      <c r="AH37" s="378"/>
      <c r="AI37" s="378"/>
      <c r="AJ37" s="378"/>
      <c r="AK37" s="378"/>
      <c r="AL37" s="172"/>
      <c r="AM37" s="377" t="str">
        <f t="shared" si="0"/>
        <v/>
      </c>
      <c r="AN37" s="377"/>
      <c r="AO37" s="378"/>
      <c r="AP37" s="378"/>
      <c r="AQ37" s="378"/>
      <c r="AR37" s="378"/>
      <c r="AS37" s="378"/>
      <c r="AT37" s="378"/>
      <c r="AU37" s="378"/>
      <c r="AV37" s="378"/>
      <c r="AW37" s="378"/>
      <c r="AX37" s="378"/>
      <c r="AY37" s="378"/>
      <c r="AZ37" s="378"/>
      <c r="BA37" s="378"/>
      <c r="BB37" s="378"/>
      <c r="BC37" s="378"/>
      <c r="BD37" s="172"/>
      <c r="BE37" s="377" t="str">
        <f t="shared" si="1"/>
        <v/>
      </c>
      <c r="BF37" s="377"/>
      <c r="BG37" s="378"/>
      <c r="BH37" s="378"/>
      <c r="BI37" s="378"/>
      <c r="BJ37" s="378"/>
      <c r="BK37" s="378"/>
      <c r="BL37" s="378"/>
      <c r="BM37" s="378"/>
      <c r="BN37" s="378"/>
      <c r="BO37" s="378"/>
      <c r="BP37" s="378"/>
      <c r="BQ37" s="378"/>
      <c r="BR37" s="378"/>
      <c r="BS37" s="378"/>
      <c r="BT37" s="378"/>
      <c r="BU37" s="378"/>
      <c r="BV37" s="172"/>
      <c r="BW37" s="377">
        <f t="shared" si="2"/>
        <v>12</v>
      </c>
      <c r="BX37" s="377"/>
      <c r="BY37" s="378" t="str">
        <f>IF('各会計、関係団体の財政状況及び健全化判断比率'!B71="","",'各会計、関係団体の財政状況及び健全化判断比率'!B71)</f>
        <v>　　　〃　　　　（消防補償等特別会計）</v>
      </c>
      <c r="BZ37" s="378"/>
      <c r="CA37" s="378"/>
      <c r="CB37" s="378"/>
      <c r="CC37" s="378"/>
      <c r="CD37" s="378"/>
      <c r="CE37" s="378"/>
      <c r="CF37" s="378"/>
      <c r="CG37" s="378"/>
      <c r="CH37" s="378"/>
      <c r="CI37" s="378"/>
      <c r="CJ37" s="378"/>
      <c r="CK37" s="378"/>
      <c r="CL37" s="378"/>
      <c r="CM37" s="378"/>
      <c r="CN37" s="172"/>
      <c r="CO37" s="377" t="str">
        <f t="shared" si="3"/>
        <v/>
      </c>
      <c r="CP37" s="377"/>
      <c r="CQ37" s="378" t="str">
        <f>IF('各会計、関係団体の財政状況及び健全化判断比率'!BS10="","",'各会計、関係団体の財政状況及び健全化判断比率'!BS10)</f>
        <v/>
      </c>
      <c r="CR37" s="378"/>
      <c r="CS37" s="378"/>
      <c r="CT37" s="378"/>
      <c r="CU37" s="378"/>
      <c r="CV37" s="378"/>
      <c r="CW37" s="378"/>
      <c r="CX37" s="378"/>
      <c r="CY37" s="378"/>
      <c r="CZ37" s="378"/>
      <c r="DA37" s="378"/>
      <c r="DB37" s="378"/>
      <c r="DC37" s="378"/>
      <c r="DD37" s="378"/>
      <c r="DE37" s="378"/>
      <c r="DG37" s="375" t="str">
        <f>IF('各会計、関係団体の財政状況及び健全化判断比率'!BR10="","",'各会計、関係団体の財政状況及び健全化判断比率'!BR10)</f>
        <v/>
      </c>
      <c r="DH37" s="375"/>
      <c r="DI37" s="177"/>
    </row>
    <row r="38" spans="1:113" ht="32.25" customHeight="1" x14ac:dyDescent="0.2">
      <c r="A38" s="172"/>
      <c r="B38" s="199"/>
      <c r="C38" s="377" t="str">
        <f t="shared" ref="C38:C43" si="5">IF(E38="","",C37+1)</f>
        <v/>
      </c>
      <c r="D38" s="377"/>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72"/>
      <c r="U38" s="377" t="str">
        <f t="shared" si="4"/>
        <v/>
      </c>
      <c r="V38" s="377"/>
      <c r="W38" s="378"/>
      <c r="X38" s="378"/>
      <c r="Y38" s="378"/>
      <c r="Z38" s="378"/>
      <c r="AA38" s="378"/>
      <c r="AB38" s="378"/>
      <c r="AC38" s="378"/>
      <c r="AD38" s="378"/>
      <c r="AE38" s="378"/>
      <c r="AF38" s="378"/>
      <c r="AG38" s="378"/>
      <c r="AH38" s="378"/>
      <c r="AI38" s="378"/>
      <c r="AJ38" s="378"/>
      <c r="AK38" s="378"/>
      <c r="AL38" s="172"/>
      <c r="AM38" s="377" t="str">
        <f t="shared" si="0"/>
        <v/>
      </c>
      <c r="AN38" s="377"/>
      <c r="AO38" s="378"/>
      <c r="AP38" s="378"/>
      <c r="AQ38" s="378"/>
      <c r="AR38" s="378"/>
      <c r="AS38" s="378"/>
      <c r="AT38" s="378"/>
      <c r="AU38" s="378"/>
      <c r="AV38" s="378"/>
      <c r="AW38" s="378"/>
      <c r="AX38" s="378"/>
      <c r="AY38" s="378"/>
      <c r="AZ38" s="378"/>
      <c r="BA38" s="378"/>
      <c r="BB38" s="378"/>
      <c r="BC38" s="378"/>
      <c r="BD38" s="172"/>
      <c r="BE38" s="377" t="str">
        <f t="shared" si="1"/>
        <v/>
      </c>
      <c r="BF38" s="377"/>
      <c r="BG38" s="378"/>
      <c r="BH38" s="378"/>
      <c r="BI38" s="378"/>
      <c r="BJ38" s="378"/>
      <c r="BK38" s="378"/>
      <c r="BL38" s="378"/>
      <c r="BM38" s="378"/>
      <c r="BN38" s="378"/>
      <c r="BO38" s="378"/>
      <c r="BP38" s="378"/>
      <c r="BQ38" s="378"/>
      <c r="BR38" s="378"/>
      <c r="BS38" s="378"/>
      <c r="BT38" s="378"/>
      <c r="BU38" s="378"/>
      <c r="BV38" s="172"/>
      <c r="BW38" s="377">
        <f t="shared" si="2"/>
        <v>13</v>
      </c>
      <c r="BX38" s="377"/>
      <c r="BY38" s="378" t="str">
        <f>IF('各会計、関係団体の財政状況及び健全化判断比率'!B72="","",'各会計、関係団体の財政状況及び健全化判断比率'!B72)</f>
        <v>　　　〃　　　　（消防賞じゅつ金特別会計）</v>
      </c>
      <c r="BZ38" s="378"/>
      <c r="CA38" s="378"/>
      <c r="CB38" s="378"/>
      <c r="CC38" s="378"/>
      <c r="CD38" s="378"/>
      <c r="CE38" s="378"/>
      <c r="CF38" s="378"/>
      <c r="CG38" s="378"/>
      <c r="CH38" s="378"/>
      <c r="CI38" s="378"/>
      <c r="CJ38" s="378"/>
      <c r="CK38" s="378"/>
      <c r="CL38" s="378"/>
      <c r="CM38" s="378"/>
      <c r="CN38" s="172"/>
      <c r="CO38" s="377" t="str">
        <f t="shared" si="3"/>
        <v/>
      </c>
      <c r="CP38" s="377"/>
      <c r="CQ38" s="378" t="str">
        <f>IF('各会計、関係団体の財政状況及び健全化判断比率'!BS11="","",'各会計、関係団体の財政状況及び健全化判断比率'!BS11)</f>
        <v/>
      </c>
      <c r="CR38" s="378"/>
      <c r="CS38" s="378"/>
      <c r="CT38" s="378"/>
      <c r="CU38" s="378"/>
      <c r="CV38" s="378"/>
      <c r="CW38" s="378"/>
      <c r="CX38" s="378"/>
      <c r="CY38" s="378"/>
      <c r="CZ38" s="378"/>
      <c r="DA38" s="378"/>
      <c r="DB38" s="378"/>
      <c r="DC38" s="378"/>
      <c r="DD38" s="378"/>
      <c r="DE38" s="378"/>
      <c r="DG38" s="375" t="str">
        <f>IF('各会計、関係団体の財政状況及び健全化判断比率'!BR11="","",'各会計、関係団体の財政状況及び健全化判断比率'!BR11)</f>
        <v/>
      </c>
      <c r="DH38" s="375"/>
      <c r="DI38" s="177"/>
    </row>
    <row r="39" spans="1:113" ht="32.25" customHeight="1" x14ac:dyDescent="0.2">
      <c r="A39" s="172"/>
      <c r="B39" s="199"/>
      <c r="C39" s="377" t="str">
        <f t="shared" si="5"/>
        <v/>
      </c>
      <c r="D39" s="377"/>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72"/>
      <c r="U39" s="377" t="str">
        <f t="shared" si="4"/>
        <v/>
      </c>
      <c r="V39" s="377"/>
      <c r="W39" s="378"/>
      <c r="X39" s="378"/>
      <c r="Y39" s="378"/>
      <c r="Z39" s="378"/>
      <c r="AA39" s="378"/>
      <c r="AB39" s="378"/>
      <c r="AC39" s="378"/>
      <c r="AD39" s="378"/>
      <c r="AE39" s="378"/>
      <c r="AF39" s="378"/>
      <c r="AG39" s="378"/>
      <c r="AH39" s="378"/>
      <c r="AI39" s="378"/>
      <c r="AJ39" s="378"/>
      <c r="AK39" s="378"/>
      <c r="AL39" s="172"/>
      <c r="AM39" s="377" t="str">
        <f t="shared" si="0"/>
        <v/>
      </c>
      <c r="AN39" s="377"/>
      <c r="AO39" s="378"/>
      <c r="AP39" s="378"/>
      <c r="AQ39" s="378"/>
      <c r="AR39" s="378"/>
      <c r="AS39" s="378"/>
      <c r="AT39" s="378"/>
      <c r="AU39" s="378"/>
      <c r="AV39" s="378"/>
      <c r="AW39" s="378"/>
      <c r="AX39" s="378"/>
      <c r="AY39" s="378"/>
      <c r="AZ39" s="378"/>
      <c r="BA39" s="378"/>
      <c r="BB39" s="378"/>
      <c r="BC39" s="378"/>
      <c r="BD39" s="172"/>
      <c r="BE39" s="377" t="str">
        <f t="shared" si="1"/>
        <v/>
      </c>
      <c r="BF39" s="377"/>
      <c r="BG39" s="378"/>
      <c r="BH39" s="378"/>
      <c r="BI39" s="378"/>
      <c r="BJ39" s="378"/>
      <c r="BK39" s="378"/>
      <c r="BL39" s="378"/>
      <c r="BM39" s="378"/>
      <c r="BN39" s="378"/>
      <c r="BO39" s="378"/>
      <c r="BP39" s="378"/>
      <c r="BQ39" s="378"/>
      <c r="BR39" s="378"/>
      <c r="BS39" s="378"/>
      <c r="BT39" s="378"/>
      <c r="BU39" s="378"/>
      <c r="BV39" s="172"/>
      <c r="BW39" s="377">
        <f t="shared" si="2"/>
        <v>14</v>
      </c>
      <c r="BX39" s="377"/>
      <c r="BY39" s="378" t="str">
        <f>IF('各会計、関係団体の財政状況及び健全化判断比率'!B73="","",'各会計、関係団体の財政状況及び健全化判断比率'!B73)</f>
        <v>　　　〃　　　（非常勤職員公務災害補償特別会計）</v>
      </c>
      <c r="BZ39" s="378"/>
      <c r="CA39" s="378"/>
      <c r="CB39" s="378"/>
      <c r="CC39" s="378"/>
      <c r="CD39" s="378"/>
      <c r="CE39" s="378"/>
      <c r="CF39" s="378"/>
      <c r="CG39" s="378"/>
      <c r="CH39" s="378"/>
      <c r="CI39" s="378"/>
      <c r="CJ39" s="378"/>
      <c r="CK39" s="378"/>
      <c r="CL39" s="378"/>
      <c r="CM39" s="378"/>
      <c r="CN39" s="172"/>
      <c r="CO39" s="377" t="str">
        <f t="shared" si="3"/>
        <v/>
      </c>
      <c r="CP39" s="377"/>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75" t="str">
        <f>IF('各会計、関係団体の財政状況及び健全化判断比率'!BR12="","",'各会計、関係団体の財政状況及び健全化判断比率'!BR12)</f>
        <v/>
      </c>
      <c r="DH39" s="375"/>
      <c r="DI39" s="177"/>
    </row>
    <row r="40" spans="1:113" ht="32.25" customHeight="1" x14ac:dyDescent="0.2">
      <c r="A40" s="172"/>
      <c r="B40" s="199"/>
      <c r="C40" s="377" t="str">
        <f t="shared" si="5"/>
        <v/>
      </c>
      <c r="D40" s="377"/>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72"/>
      <c r="U40" s="377" t="str">
        <f t="shared" si="4"/>
        <v/>
      </c>
      <c r="V40" s="377"/>
      <c r="W40" s="378"/>
      <c r="X40" s="378"/>
      <c r="Y40" s="378"/>
      <c r="Z40" s="378"/>
      <c r="AA40" s="378"/>
      <c r="AB40" s="378"/>
      <c r="AC40" s="378"/>
      <c r="AD40" s="378"/>
      <c r="AE40" s="378"/>
      <c r="AF40" s="378"/>
      <c r="AG40" s="378"/>
      <c r="AH40" s="378"/>
      <c r="AI40" s="378"/>
      <c r="AJ40" s="378"/>
      <c r="AK40" s="378"/>
      <c r="AL40" s="172"/>
      <c r="AM40" s="377" t="str">
        <f t="shared" si="0"/>
        <v/>
      </c>
      <c r="AN40" s="377"/>
      <c r="AO40" s="378"/>
      <c r="AP40" s="378"/>
      <c r="AQ40" s="378"/>
      <c r="AR40" s="378"/>
      <c r="AS40" s="378"/>
      <c r="AT40" s="378"/>
      <c r="AU40" s="378"/>
      <c r="AV40" s="378"/>
      <c r="AW40" s="378"/>
      <c r="AX40" s="378"/>
      <c r="AY40" s="378"/>
      <c r="AZ40" s="378"/>
      <c r="BA40" s="378"/>
      <c r="BB40" s="378"/>
      <c r="BC40" s="378"/>
      <c r="BD40" s="172"/>
      <c r="BE40" s="377" t="str">
        <f t="shared" si="1"/>
        <v/>
      </c>
      <c r="BF40" s="377"/>
      <c r="BG40" s="378"/>
      <c r="BH40" s="378"/>
      <c r="BI40" s="378"/>
      <c r="BJ40" s="378"/>
      <c r="BK40" s="378"/>
      <c r="BL40" s="378"/>
      <c r="BM40" s="378"/>
      <c r="BN40" s="378"/>
      <c r="BO40" s="378"/>
      <c r="BP40" s="378"/>
      <c r="BQ40" s="378"/>
      <c r="BR40" s="378"/>
      <c r="BS40" s="378"/>
      <c r="BT40" s="378"/>
      <c r="BU40" s="378"/>
      <c r="BV40" s="172"/>
      <c r="BW40" s="377">
        <f t="shared" si="2"/>
        <v>15</v>
      </c>
      <c r="BX40" s="377"/>
      <c r="BY40" s="378" t="str">
        <f>IF('各会計、関係団体の財政状況及び健全化判断比率'!B74="","",'各会計、関係団体の財政状況及び健全化判断比率'!B74)</f>
        <v>　　　〃　　　（自治会館管理特別会計）</v>
      </c>
      <c r="BZ40" s="378"/>
      <c r="CA40" s="378"/>
      <c r="CB40" s="378"/>
      <c r="CC40" s="378"/>
      <c r="CD40" s="378"/>
      <c r="CE40" s="378"/>
      <c r="CF40" s="378"/>
      <c r="CG40" s="378"/>
      <c r="CH40" s="378"/>
      <c r="CI40" s="378"/>
      <c r="CJ40" s="378"/>
      <c r="CK40" s="378"/>
      <c r="CL40" s="378"/>
      <c r="CM40" s="378"/>
      <c r="CN40" s="172"/>
      <c r="CO40" s="377" t="str">
        <f t="shared" si="3"/>
        <v/>
      </c>
      <c r="CP40" s="377"/>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75" t="str">
        <f>IF('各会計、関係団体の財政状況及び健全化判断比率'!BR13="","",'各会計、関係団体の財政状況及び健全化判断比率'!BR13)</f>
        <v/>
      </c>
      <c r="DH40" s="375"/>
      <c r="DI40" s="177"/>
    </row>
    <row r="41" spans="1:113" ht="32.25" customHeight="1" x14ac:dyDescent="0.2">
      <c r="A41" s="172"/>
      <c r="B41" s="199"/>
      <c r="C41" s="377" t="str">
        <f t="shared" si="5"/>
        <v/>
      </c>
      <c r="D41" s="377"/>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72"/>
      <c r="U41" s="377" t="str">
        <f t="shared" si="4"/>
        <v/>
      </c>
      <c r="V41" s="377"/>
      <c r="W41" s="378"/>
      <c r="X41" s="378"/>
      <c r="Y41" s="378"/>
      <c r="Z41" s="378"/>
      <c r="AA41" s="378"/>
      <c r="AB41" s="378"/>
      <c r="AC41" s="378"/>
      <c r="AD41" s="378"/>
      <c r="AE41" s="378"/>
      <c r="AF41" s="378"/>
      <c r="AG41" s="378"/>
      <c r="AH41" s="378"/>
      <c r="AI41" s="378"/>
      <c r="AJ41" s="378"/>
      <c r="AK41" s="378"/>
      <c r="AL41" s="172"/>
      <c r="AM41" s="377" t="str">
        <f t="shared" si="0"/>
        <v/>
      </c>
      <c r="AN41" s="377"/>
      <c r="AO41" s="378"/>
      <c r="AP41" s="378"/>
      <c r="AQ41" s="378"/>
      <c r="AR41" s="378"/>
      <c r="AS41" s="378"/>
      <c r="AT41" s="378"/>
      <c r="AU41" s="378"/>
      <c r="AV41" s="378"/>
      <c r="AW41" s="378"/>
      <c r="AX41" s="378"/>
      <c r="AY41" s="378"/>
      <c r="AZ41" s="378"/>
      <c r="BA41" s="378"/>
      <c r="BB41" s="378"/>
      <c r="BC41" s="378"/>
      <c r="BD41" s="172"/>
      <c r="BE41" s="377" t="str">
        <f t="shared" si="1"/>
        <v/>
      </c>
      <c r="BF41" s="377"/>
      <c r="BG41" s="378"/>
      <c r="BH41" s="378"/>
      <c r="BI41" s="378"/>
      <c r="BJ41" s="378"/>
      <c r="BK41" s="378"/>
      <c r="BL41" s="378"/>
      <c r="BM41" s="378"/>
      <c r="BN41" s="378"/>
      <c r="BO41" s="378"/>
      <c r="BP41" s="378"/>
      <c r="BQ41" s="378"/>
      <c r="BR41" s="378"/>
      <c r="BS41" s="378"/>
      <c r="BT41" s="378"/>
      <c r="BU41" s="378"/>
      <c r="BV41" s="172"/>
      <c r="BW41" s="377">
        <f t="shared" si="2"/>
        <v>16</v>
      </c>
      <c r="BX41" s="377"/>
      <c r="BY41" s="378" t="str">
        <f>IF('各会計、関係団体の財政状況及び健全化判断比率'!B75="","",'各会計、関係団体の財政状況及び健全化判断比率'!B75)</f>
        <v>福島県後期高齢者医療広域連合（一般会計）</v>
      </c>
      <c r="BZ41" s="378"/>
      <c r="CA41" s="378"/>
      <c r="CB41" s="378"/>
      <c r="CC41" s="378"/>
      <c r="CD41" s="378"/>
      <c r="CE41" s="378"/>
      <c r="CF41" s="378"/>
      <c r="CG41" s="378"/>
      <c r="CH41" s="378"/>
      <c r="CI41" s="378"/>
      <c r="CJ41" s="378"/>
      <c r="CK41" s="378"/>
      <c r="CL41" s="378"/>
      <c r="CM41" s="378"/>
      <c r="CN41" s="172"/>
      <c r="CO41" s="377" t="str">
        <f t="shared" si="3"/>
        <v/>
      </c>
      <c r="CP41" s="377"/>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75" t="str">
        <f>IF('各会計、関係団体の財政状況及び健全化判断比率'!BR14="","",'各会計、関係団体の財政状況及び健全化判断比率'!BR14)</f>
        <v/>
      </c>
      <c r="DH41" s="375"/>
      <c r="DI41" s="177"/>
    </row>
    <row r="42" spans="1:113" ht="32.25" customHeight="1" x14ac:dyDescent="0.2">
      <c r="B42" s="199"/>
      <c r="C42" s="377" t="str">
        <f t="shared" si="5"/>
        <v/>
      </c>
      <c r="D42" s="377"/>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72"/>
      <c r="U42" s="377" t="str">
        <f t="shared" si="4"/>
        <v/>
      </c>
      <c r="V42" s="377"/>
      <c r="W42" s="378"/>
      <c r="X42" s="378"/>
      <c r="Y42" s="378"/>
      <c r="Z42" s="378"/>
      <c r="AA42" s="378"/>
      <c r="AB42" s="378"/>
      <c r="AC42" s="378"/>
      <c r="AD42" s="378"/>
      <c r="AE42" s="378"/>
      <c r="AF42" s="378"/>
      <c r="AG42" s="378"/>
      <c r="AH42" s="378"/>
      <c r="AI42" s="378"/>
      <c r="AJ42" s="378"/>
      <c r="AK42" s="378"/>
      <c r="AL42" s="172"/>
      <c r="AM42" s="377" t="str">
        <f t="shared" si="0"/>
        <v/>
      </c>
      <c r="AN42" s="377"/>
      <c r="AO42" s="378"/>
      <c r="AP42" s="378"/>
      <c r="AQ42" s="378"/>
      <c r="AR42" s="378"/>
      <c r="AS42" s="378"/>
      <c r="AT42" s="378"/>
      <c r="AU42" s="378"/>
      <c r="AV42" s="378"/>
      <c r="AW42" s="378"/>
      <c r="AX42" s="378"/>
      <c r="AY42" s="378"/>
      <c r="AZ42" s="378"/>
      <c r="BA42" s="378"/>
      <c r="BB42" s="378"/>
      <c r="BC42" s="378"/>
      <c r="BD42" s="172"/>
      <c r="BE42" s="377" t="str">
        <f t="shared" si="1"/>
        <v/>
      </c>
      <c r="BF42" s="377"/>
      <c r="BG42" s="378"/>
      <c r="BH42" s="378"/>
      <c r="BI42" s="378"/>
      <c r="BJ42" s="378"/>
      <c r="BK42" s="378"/>
      <c r="BL42" s="378"/>
      <c r="BM42" s="378"/>
      <c r="BN42" s="378"/>
      <c r="BO42" s="378"/>
      <c r="BP42" s="378"/>
      <c r="BQ42" s="378"/>
      <c r="BR42" s="378"/>
      <c r="BS42" s="378"/>
      <c r="BT42" s="378"/>
      <c r="BU42" s="378"/>
      <c r="BV42" s="172"/>
      <c r="BW42" s="377">
        <f t="shared" si="2"/>
        <v>17</v>
      </c>
      <c r="BX42" s="377"/>
      <c r="BY42" s="378" t="str">
        <f>IF('各会計、関係団体の財政状況及び健全化判断比率'!B76="","",'各会計、関係団体の財政状況及び健全化判断比率'!B76)</f>
        <v>　　　〃　　　（後期高齢者医療特別会計）</v>
      </c>
      <c r="BZ42" s="378"/>
      <c r="CA42" s="378"/>
      <c r="CB42" s="378"/>
      <c r="CC42" s="378"/>
      <c r="CD42" s="378"/>
      <c r="CE42" s="378"/>
      <c r="CF42" s="378"/>
      <c r="CG42" s="378"/>
      <c r="CH42" s="378"/>
      <c r="CI42" s="378"/>
      <c r="CJ42" s="378"/>
      <c r="CK42" s="378"/>
      <c r="CL42" s="378"/>
      <c r="CM42" s="378"/>
      <c r="CN42" s="172"/>
      <c r="CO42" s="377" t="str">
        <f t="shared" si="3"/>
        <v/>
      </c>
      <c r="CP42" s="377"/>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75" t="str">
        <f>IF('各会計、関係団体の財政状況及び健全化判断比率'!BR15="","",'各会計、関係団体の財政状況及び健全化判断比率'!BR15)</f>
        <v/>
      </c>
      <c r="DH42" s="375"/>
      <c r="DI42" s="177"/>
    </row>
    <row r="43" spans="1:113" ht="32.25" customHeight="1" x14ac:dyDescent="0.2">
      <c r="B43" s="199"/>
      <c r="C43" s="377" t="str">
        <f t="shared" si="5"/>
        <v/>
      </c>
      <c r="D43" s="377"/>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72"/>
      <c r="U43" s="377" t="str">
        <f t="shared" si="4"/>
        <v/>
      </c>
      <c r="V43" s="377"/>
      <c r="W43" s="378"/>
      <c r="X43" s="378"/>
      <c r="Y43" s="378"/>
      <c r="Z43" s="378"/>
      <c r="AA43" s="378"/>
      <c r="AB43" s="378"/>
      <c r="AC43" s="378"/>
      <c r="AD43" s="378"/>
      <c r="AE43" s="378"/>
      <c r="AF43" s="378"/>
      <c r="AG43" s="378"/>
      <c r="AH43" s="378"/>
      <c r="AI43" s="378"/>
      <c r="AJ43" s="378"/>
      <c r="AK43" s="378"/>
      <c r="AL43" s="172"/>
      <c r="AM43" s="377" t="str">
        <f t="shared" si="0"/>
        <v/>
      </c>
      <c r="AN43" s="377"/>
      <c r="AO43" s="378"/>
      <c r="AP43" s="378"/>
      <c r="AQ43" s="378"/>
      <c r="AR43" s="378"/>
      <c r="AS43" s="378"/>
      <c r="AT43" s="378"/>
      <c r="AU43" s="378"/>
      <c r="AV43" s="378"/>
      <c r="AW43" s="378"/>
      <c r="AX43" s="378"/>
      <c r="AY43" s="378"/>
      <c r="AZ43" s="378"/>
      <c r="BA43" s="378"/>
      <c r="BB43" s="378"/>
      <c r="BC43" s="378"/>
      <c r="BD43" s="172"/>
      <c r="BE43" s="377" t="str">
        <f t="shared" si="1"/>
        <v/>
      </c>
      <c r="BF43" s="377"/>
      <c r="BG43" s="378"/>
      <c r="BH43" s="378"/>
      <c r="BI43" s="378"/>
      <c r="BJ43" s="378"/>
      <c r="BK43" s="378"/>
      <c r="BL43" s="378"/>
      <c r="BM43" s="378"/>
      <c r="BN43" s="378"/>
      <c r="BO43" s="378"/>
      <c r="BP43" s="378"/>
      <c r="BQ43" s="378"/>
      <c r="BR43" s="378"/>
      <c r="BS43" s="378"/>
      <c r="BT43" s="378"/>
      <c r="BU43" s="378"/>
      <c r="BV43" s="172"/>
      <c r="BW43" s="377" t="str">
        <f t="shared" si="2"/>
        <v/>
      </c>
      <c r="BX43" s="377"/>
      <c r="BY43" s="378" t="str">
        <f>IF('各会計、関係団体の財政状況及び健全化判断比率'!B77="","",'各会計、関係団体の財政状況及び健全化判断比率'!B77)</f>
        <v/>
      </c>
      <c r="BZ43" s="378"/>
      <c r="CA43" s="378"/>
      <c r="CB43" s="378"/>
      <c r="CC43" s="378"/>
      <c r="CD43" s="378"/>
      <c r="CE43" s="378"/>
      <c r="CF43" s="378"/>
      <c r="CG43" s="378"/>
      <c r="CH43" s="378"/>
      <c r="CI43" s="378"/>
      <c r="CJ43" s="378"/>
      <c r="CK43" s="378"/>
      <c r="CL43" s="378"/>
      <c r="CM43" s="378"/>
      <c r="CN43" s="172"/>
      <c r="CO43" s="377" t="str">
        <f t="shared" si="3"/>
        <v/>
      </c>
      <c r="CP43" s="377"/>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75" t="str">
        <f>IF('各会計、関係団体の財政状況及び健全化判断比率'!BR16="","",'各会計、関係団体の財政状況及び健全化判断比率'!BR16)</f>
        <v/>
      </c>
      <c r="DH43" s="375"/>
      <c r="DI43" s="177"/>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202</v>
      </c>
      <c r="E46" s="374" t="s">
        <v>203</v>
      </c>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4"/>
      <c r="CP46" s="374"/>
      <c r="CQ46" s="374"/>
      <c r="CR46" s="374"/>
      <c r="CS46" s="374"/>
      <c r="CT46" s="374"/>
      <c r="CU46" s="374"/>
      <c r="CV46" s="374"/>
      <c r="CW46" s="374"/>
      <c r="CX46" s="374"/>
      <c r="CY46" s="374"/>
      <c r="CZ46" s="374"/>
      <c r="DA46" s="374"/>
      <c r="DB46" s="374"/>
      <c r="DC46" s="374"/>
      <c r="DD46" s="374"/>
      <c r="DE46" s="374"/>
      <c r="DF46" s="374"/>
      <c r="DG46" s="374"/>
      <c r="DH46" s="374"/>
      <c r="DI46" s="374"/>
    </row>
    <row r="47" spans="1:113" x14ac:dyDescent="0.2">
      <c r="E47" s="374" t="s">
        <v>204</v>
      </c>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4"/>
      <c r="CP47" s="374"/>
      <c r="CQ47" s="374"/>
      <c r="CR47" s="374"/>
      <c r="CS47" s="374"/>
      <c r="CT47" s="374"/>
      <c r="CU47" s="374"/>
      <c r="CV47" s="374"/>
      <c r="CW47" s="374"/>
      <c r="CX47" s="374"/>
      <c r="CY47" s="374"/>
      <c r="CZ47" s="374"/>
      <c r="DA47" s="374"/>
      <c r="DB47" s="374"/>
      <c r="DC47" s="374"/>
      <c r="DD47" s="374"/>
      <c r="DE47" s="374"/>
      <c r="DF47" s="374"/>
      <c r="DG47" s="374"/>
      <c r="DH47" s="374"/>
      <c r="DI47" s="374"/>
    </row>
    <row r="48" spans="1:113" x14ac:dyDescent="0.2">
      <c r="E48" s="374" t="s">
        <v>205</v>
      </c>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4"/>
      <c r="CT48" s="374"/>
      <c r="CU48" s="374"/>
      <c r="CV48" s="374"/>
      <c r="CW48" s="374"/>
      <c r="CX48" s="374"/>
      <c r="CY48" s="374"/>
      <c r="CZ48" s="374"/>
      <c r="DA48" s="374"/>
      <c r="DB48" s="374"/>
      <c r="DC48" s="374"/>
      <c r="DD48" s="374"/>
      <c r="DE48" s="374"/>
      <c r="DF48" s="374"/>
      <c r="DG48" s="374"/>
      <c r="DH48" s="374"/>
      <c r="DI48" s="374"/>
    </row>
    <row r="49" spans="5:113" x14ac:dyDescent="0.2">
      <c r="E49" s="376" t="s">
        <v>206</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x14ac:dyDescent="0.2">
      <c r="E50" s="374" t="s">
        <v>207</v>
      </c>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row>
    <row r="51" spans="5:113" x14ac:dyDescent="0.2">
      <c r="E51" s="374" t="s">
        <v>208</v>
      </c>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4"/>
      <c r="CY51" s="374"/>
      <c r="CZ51" s="374"/>
      <c r="DA51" s="374"/>
      <c r="DB51" s="374"/>
      <c r="DC51" s="374"/>
      <c r="DD51" s="374"/>
      <c r="DE51" s="374"/>
      <c r="DF51" s="374"/>
      <c r="DG51" s="374"/>
      <c r="DH51" s="374"/>
      <c r="DI51" s="374"/>
    </row>
    <row r="52" spans="5:113" x14ac:dyDescent="0.2">
      <c r="E52" s="374" t="s">
        <v>209</v>
      </c>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374"/>
      <c r="BO52" s="374"/>
      <c r="BP52" s="374"/>
      <c r="BQ52" s="374"/>
      <c r="BR52" s="374"/>
      <c r="BS52" s="374"/>
      <c r="BT52" s="374"/>
      <c r="BU52" s="374"/>
      <c r="BV52" s="374"/>
      <c r="BW52" s="374"/>
      <c r="BX52" s="374"/>
      <c r="BY52" s="374"/>
      <c r="BZ52" s="374"/>
      <c r="CA52" s="374"/>
      <c r="CB52" s="374"/>
      <c r="CC52" s="374"/>
      <c r="CD52" s="374"/>
      <c r="CE52" s="374"/>
      <c r="CF52" s="374"/>
      <c r="CG52" s="374"/>
      <c r="CH52" s="374"/>
      <c r="CI52" s="374"/>
      <c r="CJ52" s="374"/>
      <c r="CK52" s="374"/>
      <c r="CL52" s="374"/>
      <c r="CM52" s="374"/>
      <c r="CN52" s="374"/>
      <c r="CO52" s="374"/>
      <c r="CP52" s="374"/>
      <c r="CQ52" s="374"/>
      <c r="CR52" s="374"/>
      <c r="CS52" s="374"/>
      <c r="CT52" s="374"/>
      <c r="CU52" s="374"/>
      <c r="CV52" s="374"/>
      <c r="CW52" s="374"/>
      <c r="CX52" s="374"/>
      <c r="CY52" s="374"/>
      <c r="CZ52" s="374"/>
      <c r="DA52" s="374"/>
      <c r="DB52" s="374"/>
      <c r="DC52" s="374"/>
      <c r="DD52" s="374"/>
      <c r="DE52" s="374"/>
      <c r="DF52" s="374"/>
      <c r="DG52" s="374"/>
      <c r="DH52" s="374"/>
      <c r="DI52" s="374"/>
    </row>
    <row r="53" spans="5:113" x14ac:dyDescent="0.2">
      <c r="E53" s="171" t="s">
        <v>595</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158" t="s">
        <v>563</v>
      </c>
      <c r="D34" s="1158"/>
      <c r="E34" s="1159"/>
      <c r="F34" s="32">
        <v>24.11</v>
      </c>
      <c r="G34" s="33">
        <v>16.09</v>
      </c>
      <c r="H34" s="33">
        <v>15.2</v>
      </c>
      <c r="I34" s="33">
        <v>13.14</v>
      </c>
      <c r="J34" s="34">
        <v>10.99</v>
      </c>
      <c r="K34" s="22"/>
      <c r="L34" s="22"/>
      <c r="M34" s="22"/>
      <c r="N34" s="22"/>
      <c r="O34" s="22"/>
      <c r="P34" s="22"/>
    </row>
    <row r="35" spans="1:16" ht="39" customHeight="1" x14ac:dyDescent="0.2">
      <c r="A35" s="22"/>
      <c r="B35" s="35"/>
      <c r="C35" s="1154" t="s">
        <v>564</v>
      </c>
      <c r="D35" s="1154"/>
      <c r="E35" s="1155"/>
      <c r="F35" s="36">
        <v>1.29</v>
      </c>
      <c r="G35" s="37">
        <v>1.72</v>
      </c>
      <c r="H35" s="37">
        <v>2.2200000000000002</v>
      </c>
      <c r="I35" s="37">
        <v>2</v>
      </c>
      <c r="J35" s="38">
        <v>2.1800000000000002</v>
      </c>
      <c r="K35" s="22"/>
      <c r="L35" s="22"/>
      <c r="M35" s="22"/>
      <c r="N35" s="22"/>
      <c r="O35" s="22"/>
      <c r="P35" s="22"/>
    </row>
    <row r="36" spans="1:16" ht="39" customHeight="1" x14ac:dyDescent="0.2">
      <c r="A36" s="22"/>
      <c r="B36" s="35"/>
      <c r="C36" s="1154" t="s">
        <v>565</v>
      </c>
      <c r="D36" s="1154"/>
      <c r="E36" s="1155"/>
      <c r="F36" s="36">
        <v>0.56000000000000005</v>
      </c>
      <c r="G36" s="37">
        <v>0.36</v>
      </c>
      <c r="H36" s="37">
        <v>0.82</v>
      </c>
      <c r="I36" s="37">
        <v>0.42</v>
      </c>
      <c r="J36" s="38">
        <v>0.44</v>
      </c>
      <c r="K36" s="22"/>
      <c r="L36" s="22"/>
      <c r="M36" s="22"/>
      <c r="N36" s="22"/>
      <c r="O36" s="22"/>
      <c r="P36" s="22"/>
    </row>
    <row r="37" spans="1:16" ht="39" customHeight="1" x14ac:dyDescent="0.2">
      <c r="A37" s="22"/>
      <c r="B37" s="35"/>
      <c r="C37" s="1154" t="s">
        <v>566</v>
      </c>
      <c r="D37" s="1154"/>
      <c r="E37" s="1155"/>
      <c r="F37" s="36">
        <v>0.17</v>
      </c>
      <c r="G37" s="37">
        <v>0.12</v>
      </c>
      <c r="H37" s="37">
        <v>0.21</v>
      </c>
      <c r="I37" s="37">
        <v>0.11</v>
      </c>
      <c r="J37" s="38">
        <v>0.28999999999999998</v>
      </c>
      <c r="K37" s="22"/>
      <c r="L37" s="22"/>
      <c r="M37" s="22"/>
      <c r="N37" s="22"/>
      <c r="O37" s="22"/>
      <c r="P37" s="22"/>
    </row>
    <row r="38" spans="1:16" ht="39" customHeight="1" x14ac:dyDescent="0.2">
      <c r="A38" s="22"/>
      <c r="B38" s="35"/>
      <c r="C38" s="1154" t="s">
        <v>567</v>
      </c>
      <c r="D38" s="1154"/>
      <c r="E38" s="1155"/>
      <c r="F38" s="36">
        <v>0.32</v>
      </c>
      <c r="G38" s="37">
        <v>1.21</v>
      </c>
      <c r="H38" s="37">
        <v>0.42</v>
      </c>
      <c r="I38" s="37">
        <v>0.56000000000000005</v>
      </c>
      <c r="J38" s="38">
        <v>7.0000000000000007E-2</v>
      </c>
      <c r="K38" s="22"/>
      <c r="L38" s="22"/>
      <c r="M38" s="22"/>
      <c r="N38" s="22"/>
      <c r="O38" s="22"/>
      <c r="P38" s="22"/>
    </row>
    <row r="39" spans="1:16" ht="39" customHeight="1" x14ac:dyDescent="0.2">
      <c r="A39" s="22"/>
      <c r="B39" s="35"/>
      <c r="C39" s="1154" t="s">
        <v>568</v>
      </c>
      <c r="D39" s="1154"/>
      <c r="E39" s="1155"/>
      <c r="F39" s="36">
        <v>0.13</v>
      </c>
      <c r="G39" s="37">
        <v>0.14000000000000001</v>
      </c>
      <c r="H39" s="37">
        <v>0.11</v>
      </c>
      <c r="I39" s="37">
        <v>0.14000000000000001</v>
      </c>
      <c r="J39" s="38">
        <v>0.04</v>
      </c>
      <c r="K39" s="22"/>
      <c r="L39" s="22"/>
      <c r="M39" s="22"/>
      <c r="N39" s="22"/>
      <c r="O39" s="22"/>
      <c r="P39" s="22"/>
    </row>
    <row r="40" spans="1:16" ht="39" customHeight="1" x14ac:dyDescent="0.2">
      <c r="A40" s="22"/>
      <c r="B40" s="35"/>
      <c r="C40" s="1154" t="s">
        <v>569</v>
      </c>
      <c r="D40" s="1154"/>
      <c r="E40" s="1155"/>
      <c r="F40" s="36">
        <v>0.23</v>
      </c>
      <c r="G40" s="37">
        <v>0.01</v>
      </c>
      <c r="H40" s="37">
        <v>0.1</v>
      </c>
      <c r="I40" s="37">
        <v>0.09</v>
      </c>
      <c r="J40" s="38">
        <v>0.03</v>
      </c>
      <c r="K40" s="22"/>
      <c r="L40" s="22"/>
      <c r="M40" s="22"/>
      <c r="N40" s="22"/>
      <c r="O40" s="22"/>
      <c r="P40" s="22"/>
    </row>
    <row r="41" spans="1:16" ht="39" customHeight="1" x14ac:dyDescent="0.2">
      <c r="A41" s="22"/>
      <c r="B41" s="35"/>
      <c r="C41" s="1154" t="s">
        <v>570</v>
      </c>
      <c r="D41" s="1154"/>
      <c r="E41" s="1155"/>
      <c r="F41" s="36">
        <v>0.03</v>
      </c>
      <c r="G41" s="37">
        <v>0.03</v>
      </c>
      <c r="H41" s="37">
        <v>0.06</v>
      </c>
      <c r="I41" s="37">
        <v>0.02</v>
      </c>
      <c r="J41" s="38">
        <v>0.01</v>
      </c>
      <c r="K41" s="22"/>
      <c r="L41" s="22"/>
      <c r="M41" s="22"/>
      <c r="N41" s="22"/>
      <c r="O41" s="22"/>
      <c r="P41" s="22"/>
    </row>
    <row r="42" spans="1:16" ht="39" customHeight="1" x14ac:dyDescent="0.2">
      <c r="A42" s="22"/>
      <c r="B42" s="39"/>
      <c r="C42" s="1154" t="s">
        <v>571</v>
      </c>
      <c r="D42" s="1154"/>
      <c r="E42" s="1155"/>
      <c r="F42" s="36" t="s">
        <v>512</v>
      </c>
      <c r="G42" s="37" t="s">
        <v>512</v>
      </c>
      <c r="H42" s="37" t="s">
        <v>512</v>
      </c>
      <c r="I42" s="37" t="s">
        <v>512</v>
      </c>
      <c r="J42" s="38" t="s">
        <v>512</v>
      </c>
      <c r="K42" s="22"/>
      <c r="L42" s="22"/>
      <c r="M42" s="22"/>
      <c r="N42" s="22"/>
      <c r="O42" s="22"/>
      <c r="P42" s="22"/>
    </row>
    <row r="43" spans="1:16" ht="39" customHeight="1" thickBot="1" x14ac:dyDescent="0.25">
      <c r="A43" s="22"/>
      <c r="B43" s="40"/>
      <c r="C43" s="1156" t="s">
        <v>572</v>
      </c>
      <c r="D43" s="1156"/>
      <c r="E43" s="1157"/>
      <c r="F43" s="41" t="s">
        <v>512</v>
      </c>
      <c r="G43" s="42" t="s">
        <v>512</v>
      </c>
      <c r="H43" s="42" t="s">
        <v>512</v>
      </c>
      <c r="I43" s="42" t="s">
        <v>512</v>
      </c>
      <c r="J43" s="43" t="s">
        <v>512</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PnLVYvspDMIqK7dkQ1B0Mxt4frY/FENszmeiQKtx5Ti+lzO0vccVm73T9+XwPlYP7fZBX/NDweXVFjgx8KRZRg==" saltValue="f5P3mpwuhwoaBE00Kuie0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554</v>
      </c>
      <c r="L44" s="54" t="s">
        <v>555</v>
      </c>
      <c r="M44" s="54" t="s">
        <v>556</v>
      </c>
      <c r="N44" s="54" t="s">
        <v>557</v>
      </c>
      <c r="O44" s="55" t="s">
        <v>558</v>
      </c>
      <c r="P44" s="46"/>
      <c r="Q44" s="46"/>
      <c r="R44" s="46"/>
      <c r="S44" s="46"/>
      <c r="T44" s="46"/>
      <c r="U44" s="46"/>
    </row>
    <row r="45" spans="1:21" ht="30.75" customHeight="1" x14ac:dyDescent="0.2">
      <c r="A45" s="46"/>
      <c r="B45" s="1178" t="s">
        <v>11</v>
      </c>
      <c r="C45" s="1179"/>
      <c r="D45" s="56"/>
      <c r="E45" s="1184" t="s">
        <v>12</v>
      </c>
      <c r="F45" s="1184"/>
      <c r="G45" s="1184"/>
      <c r="H45" s="1184"/>
      <c r="I45" s="1184"/>
      <c r="J45" s="1185"/>
      <c r="K45" s="57">
        <v>172</v>
      </c>
      <c r="L45" s="58">
        <v>191</v>
      </c>
      <c r="M45" s="58">
        <v>228</v>
      </c>
      <c r="N45" s="58">
        <v>233</v>
      </c>
      <c r="O45" s="59">
        <v>280</v>
      </c>
      <c r="P45" s="46"/>
      <c r="Q45" s="46"/>
      <c r="R45" s="46"/>
      <c r="S45" s="46"/>
      <c r="T45" s="46"/>
      <c r="U45" s="46"/>
    </row>
    <row r="46" spans="1:21" ht="30.75" customHeight="1" x14ac:dyDescent="0.2">
      <c r="A46" s="46"/>
      <c r="B46" s="1180"/>
      <c r="C46" s="1181"/>
      <c r="D46" s="60"/>
      <c r="E46" s="1162" t="s">
        <v>13</v>
      </c>
      <c r="F46" s="1162"/>
      <c r="G46" s="1162"/>
      <c r="H46" s="1162"/>
      <c r="I46" s="1162"/>
      <c r="J46" s="1163"/>
      <c r="K46" s="61" t="s">
        <v>512</v>
      </c>
      <c r="L46" s="62" t="s">
        <v>512</v>
      </c>
      <c r="M46" s="62" t="s">
        <v>512</v>
      </c>
      <c r="N46" s="62" t="s">
        <v>512</v>
      </c>
      <c r="O46" s="63" t="s">
        <v>512</v>
      </c>
      <c r="P46" s="46"/>
      <c r="Q46" s="46"/>
      <c r="R46" s="46"/>
      <c r="S46" s="46"/>
      <c r="T46" s="46"/>
      <c r="U46" s="46"/>
    </row>
    <row r="47" spans="1:21" ht="30.75" customHeight="1" x14ac:dyDescent="0.2">
      <c r="A47" s="46"/>
      <c r="B47" s="1180"/>
      <c r="C47" s="1181"/>
      <c r="D47" s="60"/>
      <c r="E47" s="1162" t="s">
        <v>14</v>
      </c>
      <c r="F47" s="1162"/>
      <c r="G47" s="1162"/>
      <c r="H47" s="1162"/>
      <c r="I47" s="1162"/>
      <c r="J47" s="1163"/>
      <c r="K47" s="61" t="s">
        <v>512</v>
      </c>
      <c r="L47" s="62" t="s">
        <v>512</v>
      </c>
      <c r="M47" s="62" t="s">
        <v>512</v>
      </c>
      <c r="N47" s="62" t="s">
        <v>512</v>
      </c>
      <c r="O47" s="63" t="s">
        <v>512</v>
      </c>
      <c r="P47" s="46"/>
      <c r="Q47" s="46"/>
      <c r="R47" s="46"/>
      <c r="S47" s="46"/>
      <c r="T47" s="46"/>
      <c r="U47" s="46"/>
    </row>
    <row r="48" spans="1:21" ht="30.75" customHeight="1" x14ac:dyDescent="0.2">
      <c r="A48" s="46"/>
      <c r="B48" s="1180"/>
      <c r="C48" s="1181"/>
      <c r="D48" s="60"/>
      <c r="E48" s="1162" t="s">
        <v>15</v>
      </c>
      <c r="F48" s="1162"/>
      <c r="G48" s="1162"/>
      <c r="H48" s="1162"/>
      <c r="I48" s="1162"/>
      <c r="J48" s="1163"/>
      <c r="K48" s="61">
        <v>59</v>
      </c>
      <c r="L48" s="62">
        <v>49</v>
      </c>
      <c r="M48" s="62">
        <v>44</v>
      </c>
      <c r="N48" s="62">
        <v>49</v>
      </c>
      <c r="O48" s="63">
        <v>62</v>
      </c>
      <c r="P48" s="46"/>
      <c r="Q48" s="46"/>
      <c r="R48" s="46"/>
      <c r="S48" s="46"/>
      <c r="T48" s="46"/>
      <c r="U48" s="46"/>
    </row>
    <row r="49" spans="1:21" ht="30.75" customHeight="1" x14ac:dyDescent="0.2">
      <c r="A49" s="46"/>
      <c r="B49" s="1180"/>
      <c r="C49" s="1181"/>
      <c r="D49" s="60"/>
      <c r="E49" s="1162" t="s">
        <v>16</v>
      </c>
      <c r="F49" s="1162"/>
      <c r="G49" s="1162"/>
      <c r="H49" s="1162"/>
      <c r="I49" s="1162"/>
      <c r="J49" s="1163"/>
      <c r="K49" s="61">
        <v>4</v>
      </c>
      <c r="L49" s="62">
        <v>4</v>
      </c>
      <c r="M49" s="62">
        <v>4</v>
      </c>
      <c r="N49" s="62">
        <v>4</v>
      </c>
      <c r="O49" s="63">
        <v>6</v>
      </c>
      <c r="P49" s="46"/>
      <c r="Q49" s="46"/>
      <c r="R49" s="46"/>
      <c r="S49" s="46"/>
      <c r="T49" s="46"/>
      <c r="U49" s="46"/>
    </row>
    <row r="50" spans="1:21" ht="30.75" customHeight="1" x14ac:dyDescent="0.2">
      <c r="A50" s="46"/>
      <c r="B50" s="1180"/>
      <c r="C50" s="1181"/>
      <c r="D50" s="60"/>
      <c r="E50" s="1162" t="s">
        <v>17</v>
      </c>
      <c r="F50" s="1162"/>
      <c r="G50" s="1162"/>
      <c r="H50" s="1162"/>
      <c r="I50" s="1162"/>
      <c r="J50" s="1163"/>
      <c r="K50" s="61" t="s">
        <v>512</v>
      </c>
      <c r="L50" s="62" t="s">
        <v>512</v>
      </c>
      <c r="M50" s="62" t="s">
        <v>512</v>
      </c>
      <c r="N50" s="62" t="s">
        <v>512</v>
      </c>
      <c r="O50" s="63" t="s">
        <v>512</v>
      </c>
      <c r="P50" s="46"/>
      <c r="Q50" s="46"/>
      <c r="R50" s="46"/>
      <c r="S50" s="46"/>
      <c r="T50" s="46"/>
      <c r="U50" s="46"/>
    </row>
    <row r="51" spans="1:21" ht="30.75" customHeight="1" x14ac:dyDescent="0.2">
      <c r="A51" s="46"/>
      <c r="B51" s="1182"/>
      <c r="C51" s="1183"/>
      <c r="D51" s="64"/>
      <c r="E51" s="1162" t="s">
        <v>18</v>
      </c>
      <c r="F51" s="1162"/>
      <c r="G51" s="1162"/>
      <c r="H51" s="1162"/>
      <c r="I51" s="1162"/>
      <c r="J51" s="1163"/>
      <c r="K51" s="61" t="s">
        <v>512</v>
      </c>
      <c r="L51" s="62" t="s">
        <v>512</v>
      </c>
      <c r="M51" s="62" t="s">
        <v>512</v>
      </c>
      <c r="N51" s="62" t="s">
        <v>512</v>
      </c>
      <c r="O51" s="63" t="s">
        <v>512</v>
      </c>
      <c r="P51" s="46"/>
      <c r="Q51" s="46"/>
      <c r="R51" s="46"/>
      <c r="S51" s="46"/>
      <c r="T51" s="46"/>
      <c r="U51" s="46"/>
    </row>
    <row r="52" spans="1:21" ht="30.75" customHeight="1" x14ac:dyDescent="0.2">
      <c r="A52" s="46"/>
      <c r="B52" s="1160" t="s">
        <v>19</v>
      </c>
      <c r="C52" s="1161"/>
      <c r="D52" s="64"/>
      <c r="E52" s="1162" t="s">
        <v>20</v>
      </c>
      <c r="F52" s="1162"/>
      <c r="G52" s="1162"/>
      <c r="H52" s="1162"/>
      <c r="I52" s="1162"/>
      <c r="J52" s="1163"/>
      <c r="K52" s="61">
        <v>195</v>
      </c>
      <c r="L52" s="62">
        <v>203</v>
      </c>
      <c r="M52" s="62">
        <v>227</v>
      </c>
      <c r="N52" s="62">
        <v>219</v>
      </c>
      <c r="O52" s="63">
        <v>249</v>
      </c>
      <c r="P52" s="46"/>
      <c r="Q52" s="46"/>
      <c r="R52" s="46"/>
      <c r="S52" s="46"/>
      <c r="T52" s="46"/>
      <c r="U52" s="46"/>
    </row>
    <row r="53" spans="1:21" ht="30.75" customHeight="1" thickBot="1" x14ac:dyDescent="0.25">
      <c r="A53" s="46"/>
      <c r="B53" s="1164" t="s">
        <v>21</v>
      </c>
      <c r="C53" s="1165"/>
      <c r="D53" s="65"/>
      <c r="E53" s="1166" t="s">
        <v>22</v>
      </c>
      <c r="F53" s="1166"/>
      <c r="G53" s="1166"/>
      <c r="H53" s="1166"/>
      <c r="I53" s="1166"/>
      <c r="J53" s="1167"/>
      <c r="K53" s="66">
        <v>40</v>
      </c>
      <c r="L53" s="67">
        <v>41</v>
      </c>
      <c r="M53" s="67">
        <v>49</v>
      </c>
      <c r="N53" s="67">
        <v>67</v>
      </c>
      <c r="O53" s="68">
        <v>99</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573</v>
      </c>
      <c r="P55" s="46"/>
      <c r="Q55" s="46"/>
      <c r="R55" s="46"/>
      <c r="S55" s="46"/>
      <c r="T55" s="46"/>
      <c r="U55" s="46"/>
    </row>
    <row r="56" spans="1:21" ht="31.5" customHeight="1" thickBot="1" x14ac:dyDescent="0.25">
      <c r="A56" s="46"/>
      <c r="B56" s="74"/>
      <c r="C56" s="75"/>
      <c r="D56" s="75"/>
      <c r="E56" s="76"/>
      <c r="F56" s="76"/>
      <c r="G56" s="76"/>
      <c r="H56" s="76"/>
      <c r="I56" s="76"/>
      <c r="J56" s="77" t="s">
        <v>2</v>
      </c>
      <c r="K56" s="78" t="s">
        <v>574</v>
      </c>
      <c r="L56" s="79" t="s">
        <v>575</v>
      </c>
      <c r="M56" s="79" t="s">
        <v>576</v>
      </c>
      <c r="N56" s="79" t="s">
        <v>577</v>
      </c>
      <c r="O56" s="80" t="s">
        <v>578</v>
      </c>
      <c r="P56" s="46"/>
      <c r="Q56" s="46"/>
      <c r="R56" s="46"/>
      <c r="S56" s="46"/>
      <c r="T56" s="46"/>
      <c r="U56" s="46"/>
    </row>
    <row r="57" spans="1:21" ht="31.5" customHeight="1" x14ac:dyDescent="0.2">
      <c r="B57" s="1168" t="s">
        <v>25</v>
      </c>
      <c r="C57" s="1169"/>
      <c r="D57" s="1172" t="s">
        <v>26</v>
      </c>
      <c r="E57" s="1173"/>
      <c r="F57" s="1173"/>
      <c r="G57" s="1173"/>
      <c r="H57" s="1173"/>
      <c r="I57" s="1173"/>
      <c r="J57" s="1174"/>
      <c r="K57" s="81"/>
      <c r="L57" s="82"/>
      <c r="M57" s="82"/>
      <c r="N57" s="82"/>
      <c r="O57" s="83"/>
    </row>
    <row r="58" spans="1:21" ht="31.5" customHeight="1" thickBot="1" x14ac:dyDescent="0.25">
      <c r="B58" s="1170"/>
      <c r="C58" s="1171"/>
      <c r="D58" s="1175" t="s">
        <v>27</v>
      </c>
      <c r="E58" s="1176"/>
      <c r="F58" s="1176"/>
      <c r="G58" s="1176"/>
      <c r="H58" s="1176"/>
      <c r="I58" s="1176"/>
      <c r="J58" s="1177"/>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Kb/kmc6c4ZSShCtXR/OZB4aZhunIzjZdNfP07+s/EK2eghoG50qaC1ykP2tCi5WBPchDWKMt+YXCiCrBXqNGTw==" saltValue="setX+ULEBSz5O74EYPjwD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554</v>
      </c>
      <c r="J40" s="98" t="s">
        <v>555</v>
      </c>
      <c r="K40" s="98" t="s">
        <v>556</v>
      </c>
      <c r="L40" s="98" t="s">
        <v>557</v>
      </c>
      <c r="M40" s="99" t="s">
        <v>558</v>
      </c>
    </row>
    <row r="41" spans="2:13" ht="27.75" customHeight="1" x14ac:dyDescent="0.2">
      <c r="B41" s="1198" t="s">
        <v>30</v>
      </c>
      <c r="C41" s="1199"/>
      <c r="D41" s="100"/>
      <c r="E41" s="1200" t="s">
        <v>31</v>
      </c>
      <c r="F41" s="1200"/>
      <c r="G41" s="1200"/>
      <c r="H41" s="1201"/>
      <c r="I41" s="339">
        <v>2778</v>
      </c>
      <c r="J41" s="340">
        <v>3020</v>
      </c>
      <c r="K41" s="340">
        <v>3544</v>
      </c>
      <c r="L41" s="340">
        <v>3779</v>
      </c>
      <c r="M41" s="341">
        <v>3778</v>
      </c>
    </row>
    <row r="42" spans="2:13" ht="27.75" customHeight="1" x14ac:dyDescent="0.2">
      <c r="B42" s="1188"/>
      <c r="C42" s="1189"/>
      <c r="D42" s="101"/>
      <c r="E42" s="1192" t="s">
        <v>32</v>
      </c>
      <c r="F42" s="1192"/>
      <c r="G42" s="1192"/>
      <c r="H42" s="1193"/>
      <c r="I42" s="342" t="s">
        <v>512</v>
      </c>
      <c r="J42" s="343" t="s">
        <v>512</v>
      </c>
      <c r="K42" s="343" t="s">
        <v>512</v>
      </c>
      <c r="L42" s="343" t="s">
        <v>512</v>
      </c>
      <c r="M42" s="344" t="s">
        <v>512</v>
      </c>
    </row>
    <row r="43" spans="2:13" ht="27.75" customHeight="1" x14ac:dyDescent="0.2">
      <c r="B43" s="1188"/>
      <c r="C43" s="1189"/>
      <c r="D43" s="101"/>
      <c r="E43" s="1192" t="s">
        <v>33</v>
      </c>
      <c r="F43" s="1192"/>
      <c r="G43" s="1192"/>
      <c r="H43" s="1193"/>
      <c r="I43" s="342">
        <v>631</v>
      </c>
      <c r="J43" s="343">
        <v>471</v>
      </c>
      <c r="K43" s="343">
        <v>649</v>
      </c>
      <c r="L43" s="343">
        <v>644</v>
      </c>
      <c r="M43" s="344">
        <v>589</v>
      </c>
    </row>
    <row r="44" spans="2:13" ht="27.75" customHeight="1" x14ac:dyDescent="0.2">
      <c r="B44" s="1188"/>
      <c r="C44" s="1189"/>
      <c r="D44" s="101"/>
      <c r="E44" s="1192" t="s">
        <v>34</v>
      </c>
      <c r="F44" s="1192"/>
      <c r="G44" s="1192"/>
      <c r="H44" s="1193"/>
      <c r="I44" s="342">
        <v>4</v>
      </c>
      <c r="J44" s="343">
        <v>4</v>
      </c>
      <c r="K44" s="343">
        <v>4</v>
      </c>
      <c r="L44" s="343">
        <v>4</v>
      </c>
      <c r="M44" s="344">
        <v>6</v>
      </c>
    </row>
    <row r="45" spans="2:13" ht="27.75" customHeight="1" x14ac:dyDescent="0.2">
      <c r="B45" s="1188"/>
      <c r="C45" s="1189"/>
      <c r="D45" s="101"/>
      <c r="E45" s="1192" t="s">
        <v>35</v>
      </c>
      <c r="F45" s="1192"/>
      <c r="G45" s="1192"/>
      <c r="H45" s="1193"/>
      <c r="I45" s="342">
        <v>261</v>
      </c>
      <c r="J45" s="343">
        <v>155</v>
      </c>
      <c r="K45" s="343">
        <v>207</v>
      </c>
      <c r="L45" s="343">
        <v>173</v>
      </c>
      <c r="M45" s="344">
        <v>184</v>
      </c>
    </row>
    <row r="46" spans="2:13" ht="27.75" customHeight="1" x14ac:dyDescent="0.2">
      <c r="B46" s="1188"/>
      <c r="C46" s="1189"/>
      <c r="D46" s="102"/>
      <c r="E46" s="1192" t="s">
        <v>36</v>
      </c>
      <c r="F46" s="1192"/>
      <c r="G46" s="1192"/>
      <c r="H46" s="1193"/>
      <c r="I46" s="342" t="s">
        <v>512</v>
      </c>
      <c r="J46" s="343" t="s">
        <v>512</v>
      </c>
      <c r="K46" s="343" t="s">
        <v>512</v>
      </c>
      <c r="L46" s="343" t="s">
        <v>512</v>
      </c>
      <c r="M46" s="344" t="s">
        <v>512</v>
      </c>
    </row>
    <row r="47" spans="2:13" ht="27.75" customHeight="1" x14ac:dyDescent="0.2">
      <c r="B47" s="1188"/>
      <c r="C47" s="1189"/>
      <c r="D47" s="103"/>
      <c r="E47" s="1202" t="s">
        <v>37</v>
      </c>
      <c r="F47" s="1203"/>
      <c r="G47" s="1203"/>
      <c r="H47" s="1204"/>
      <c r="I47" s="342" t="s">
        <v>512</v>
      </c>
      <c r="J47" s="343" t="s">
        <v>512</v>
      </c>
      <c r="K47" s="343" t="s">
        <v>512</v>
      </c>
      <c r="L47" s="343" t="s">
        <v>512</v>
      </c>
      <c r="M47" s="344" t="s">
        <v>512</v>
      </c>
    </row>
    <row r="48" spans="2:13" ht="27.75" customHeight="1" x14ac:dyDescent="0.2">
      <c r="B48" s="1188"/>
      <c r="C48" s="1189"/>
      <c r="D48" s="101"/>
      <c r="E48" s="1192" t="s">
        <v>38</v>
      </c>
      <c r="F48" s="1192"/>
      <c r="G48" s="1192"/>
      <c r="H48" s="1193"/>
      <c r="I48" s="342" t="s">
        <v>512</v>
      </c>
      <c r="J48" s="343" t="s">
        <v>512</v>
      </c>
      <c r="K48" s="343" t="s">
        <v>512</v>
      </c>
      <c r="L48" s="343" t="s">
        <v>512</v>
      </c>
      <c r="M48" s="344" t="s">
        <v>512</v>
      </c>
    </row>
    <row r="49" spans="2:13" ht="27.75" customHeight="1" x14ac:dyDescent="0.2">
      <c r="B49" s="1190"/>
      <c r="C49" s="1191"/>
      <c r="D49" s="101"/>
      <c r="E49" s="1192" t="s">
        <v>39</v>
      </c>
      <c r="F49" s="1192"/>
      <c r="G49" s="1192"/>
      <c r="H49" s="1193"/>
      <c r="I49" s="342" t="s">
        <v>512</v>
      </c>
      <c r="J49" s="343" t="s">
        <v>512</v>
      </c>
      <c r="K49" s="343" t="s">
        <v>512</v>
      </c>
      <c r="L49" s="343" t="s">
        <v>512</v>
      </c>
      <c r="M49" s="344" t="s">
        <v>512</v>
      </c>
    </row>
    <row r="50" spans="2:13" ht="27.75" customHeight="1" x14ac:dyDescent="0.2">
      <c r="B50" s="1186" t="s">
        <v>40</v>
      </c>
      <c r="C50" s="1187"/>
      <c r="D50" s="104"/>
      <c r="E50" s="1192" t="s">
        <v>41</v>
      </c>
      <c r="F50" s="1192"/>
      <c r="G50" s="1192"/>
      <c r="H50" s="1193"/>
      <c r="I50" s="342">
        <v>1696</v>
      </c>
      <c r="J50" s="343">
        <v>1828</v>
      </c>
      <c r="K50" s="343">
        <v>1757</v>
      </c>
      <c r="L50" s="343">
        <v>1681</v>
      </c>
      <c r="M50" s="344">
        <v>1722</v>
      </c>
    </row>
    <row r="51" spans="2:13" ht="27.75" customHeight="1" x14ac:dyDescent="0.2">
      <c r="B51" s="1188"/>
      <c r="C51" s="1189"/>
      <c r="D51" s="101"/>
      <c r="E51" s="1192" t="s">
        <v>42</v>
      </c>
      <c r="F51" s="1192"/>
      <c r="G51" s="1192"/>
      <c r="H51" s="1193"/>
      <c r="I51" s="342">
        <v>15</v>
      </c>
      <c r="J51" s="343">
        <v>11</v>
      </c>
      <c r="K51" s="343">
        <v>7</v>
      </c>
      <c r="L51" s="343">
        <v>5</v>
      </c>
      <c r="M51" s="344">
        <v>3</v>
      </c>
    </row>
    <row r="52" spans="2:13" ht="27.75" customHeight="1" x14ac:dyDescent="0.2">
      <c r="B52" s="1190"/>
      <c r="C52" s="1191"/>
      <c r="D52" s="101"/>
      <c r="E52" s="1192" t="s">
        <v>43</v>
      </c>
      <c r="F52" s="1192"/>
      <c r="G52" s="1192"/>
      <c r="H52" s="1193"/>
      <c r="I52" s="342">
        <v>2629</v>
      </c>
      <c r="J52" s="343">
        <v>2834</v>
      </c>
      <c r="K52" s="343">
        <v>3116</v>
      </c>
      <c r="L52" s="343">
        <v>3237</v>
      </c>
      <c r="M52" s="344">
        <v>3151</v>
      </c>
    </row>
    <row r="53" spans="2:13" ht="27.75" customHeight="1" thickBot="1" x14ac:dyDescent="0.25">
      <c r="B53" s="1194" t="s">
        <v>44</v>
      </c>
      <c r="C53" s="1195"/>
      <c r="D53" s="105"/>
      <c r="E53" s="1196" t="s">
        <v>45</v>
      </c>
      <c r="F53" s="1196"/>
      <c r="G53" s="1196"/>
      <c r="H53" s="1197"/>
      <c r="I53" s="345">
        <v>-666</v>
      </c>
      <c r="J53" s="346">
        <v>-1023</v>
      </c>
      <c r="K53" s="346">
        <v>-477</v>
      </c>
      <c r="L53" s="346">
        <v>-324</v>
      </c>
      <c r="M53" s="347">
        <v>-320</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VzpAsrzb/BehtaL6z0xKFgLCO+s8xYM/bqjB787GGC/6ndlFDbZwUHRfqNrO32jUaeCYC0/sbbo1+WHOhgX/Vg==" saltValue="9sjn6jZyxU/OlR5+XuH+A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556</v>
      </c>
      <c r="G54" s="114" t="s">
        <v>557</v>
      </c>
      <c r="H54" s="115" t="s">
        <v>558</v>
      </c>
    </row>
    <row r="55" spans="2:8" ht="52.5" customHeight="1" x14ac:dyDescent="0.2">
      <c r="B55" s="116"/>
      <c r="C55" s="1213" t="s">
        <v>48</v>
      </c>
      <c r="D55" s="1213"/>
      <c r="E55" s="1214"/>
      <c r="F55" s="117">
        <v>784</v>
      </c>
      <c r="G55" s="117">
        <v>729</v>
      </c>
      <c r="H55" s="118">
        <v>816</v>
      </c>
    </row>
    <row r="56" spans="2:8" ht="52.5" customHeight="1" x14ac:dyDescent="0.2">
      <c r="B56" s="119"/>
      <c r="C56" s="1215" t="s">
        <v>49</v>
      </c>
      <c r="D56" s="1215"/>
      <c r="E56" s="1216"/>
      <c r="F56" s="120">
        <v>359</v>
      </c>
      <c r="G56" s="120">
        <v>359</v>
      </c>
      <c r="H56" s="121">
        <v>445</v>
      </c>
    </row>
    <row r="57" spans="2:8" ht="53.25" customHeight="1" x14ac:dyDescent="0.2">
      <c r="B57" s="119"/>
      <c r="C57" s="1217" t="s">
        <v>50</v>
      </c>
      <c r="D57" s="1217"/>
      <c r="E57" s="1218"/>
      <c r="F57" s="122">
        <v>713</v>
      </c>
      <c r="G57" s="122">
        <v>689</v>
      </c>
      <c r="H57" s="123">
        <v>564</v>
      </c>
    </row>
    <row r="58" spans="2:8" ht="45.75" customHeight="1" x14ac:dyDescent="0.2">
      <c r="B58" s="124"/>
      <c r="C58" s="1205" t="s">
        <v>590</v>
      </c>
      <c r="D58" s="1206"/>
      <c r="E58" s="1207"/>
      <c r="F58" s="125">
        <v>440</v>
      </c>
      <c r="G58" s="125">
        <v>398</v>
      </c>
      <c r="H58" s="126">
        <v>279</v>
      </c>
    </row>
    <row r="59" spans="2:8" ht="45.75" customHeight="1" x14ac:dyDescent="0.2">
      <c r="B59" s="124"/>
      <c r="C59" s="1205" t="s">
        <v>591</v>
      </c>
      <c r="D59" s="1206"/>
      <c r="E59" s="1207"/>
      <c r="F59" s="125">
        <v>130</v>
      </c>
      <c r="G59" s="125">
        <v>139</v>
      </c>
      <c r="H59" s="126">
        <v>137</v>
      </c>
    </row>
    <row r="60" spans="2:8" ht="45.75" customHeight="1" x14ac:dyDescent="0.2">
      <c r="B60" s="124"/>
      <c r="C60" s="1205" t="s">
        <v>592</v>
      </c>
      <c r="D60" s="1206"/>
      <c r="E60" s="1207"/>
      <c r="F60" s="125">
        <v>119</v>
      </c>
      <c r="G60" s="125">
        <v>119</v>
      </c>
      <c r="H60" s="126">
        <v>109</v>
      </c>
    </row>
    <row r="61" spans="2:8" ht="45.75" customHeight="1" x14ac:dyDescent="0.2">
      <c r="B61" s="124"/>
      <c r="C61" s="1205" t="s">
        <v>593</v>
      </c>
      <c r="D61" s="1206"/>
      <c r="E61" s="1207"/>
      <c r="F61" s="125">
        <v>4</v>
      </c>
      <c r="G61" s="125">
        <v>9</v>
      </c>
      <c r="H61" s="126">
        <v>13</v>
      </c>
    </row>
    <row r="62" spans="2:8" ht="45.75" customHeight="1" thickBot="1" x14ac:dyDescent="0.25">
      <c r="B62" s="127"/>
      <c r="C62" s="1208" t="s">
        <v>594</v>
      </c>
      <c r="D62" s="1209"/>
      <c r="E62" s="1210"/>
      <c r="F62" s="128">
        <v>5</v>
      </c>
      <c r="G62" s="128">
        <v>8</v>
      </c>
      <c r="H62" s="129">
        <v>10</v>
      </c>
    </row>
    <row r="63" spans="2:8" ht="52.5" customHeight="1" thickBot="1" x14ac:dyDescent="0.25">
      <c r="B63" s="130"/>
      <c r="C63" s="1211" t="s">
        <v>51</v>
      </c>
      <c r="D63" s="1211"/>
      <c r="E63" s="1212"/>
      <c r="F63" s="131">
        <v>1856</v>
      </c>
      <c r="G63" s="131">
        <v>1777</v>
      </c>
      <c r="H63" s="132">
        <v>1824</v>
      </c>
    </row>
    <row r="64" spans="2:8" ht="13.2" x14ac:dyDescent="0.2"/>
  </sheetData>
  <sheetProtection algorithmName="SHA-512" hashValue="4DwexSpdWcG87fdcF/ZxXDGw7kaOIq+NSJodZXZnOXN/GchafX1r4lIITkTfJvLSxDOHD9tlHpn724D7F88VKQ==" saltValue="IppvBI4FzFF5qdPhhF7U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2"/>
  <cols>
    <col min="1" max="1" width="6.33203125" style="252" customWidth="1"/>
    <col min="2" max="107" width="2.44140625" style="252" customWidth="1"/>
    <col min="108" max="108" width="6.109375" style="258" customWidth="1"/>
    <col min="109" max="109" width="5.88671875" style="256" customWidth="1"/>
    <col min="110" max="16384" width="8.6640625" style="252" hidden="1"/>
  </cols>
  <sheetData>
    <row r="1" spans="1:109" ht="42.75" customHeight="1" x14ac:dyDescent="0.2">
      <c r="A1" s="348"/>
      <c r="B1" s="349"/>
      <c r="DD1" s="252"/>
      <c r="DE1" s="252"/>
    </row>
    <row r="2" spans="1:109" ht="25.5" customHeight="1" x14ac:dyDescent="0.2">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52"/>
      <c r="DE2" s="252"/>
    </row>
    <row r="3" spans="1:109" ht="25.5" customHeight="1" x14ac:dyDescent="0.2">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52"/>
      <c r="DE3" s="252"/>
    </row>
    <row r="4" spans="1:109" s="250" customFormat="1" ht="13.2" x14ac:dyDescent="0.2">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50" customFormat="1" ht="13.2" x14ac:dyDescent="0.2">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50" customFormat="1" ht="13.2" x14ac:dyDescent="0.2">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50" customFormat="1" ht="13.2" x14ac:dyDescent="0.2">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50" customFormat="1" ht="13.2" x14ac:dyDescent="0.2">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50" customFormat="1" ht="13.2" x14ac:dyDescent="0.2">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50" customFormat="1" ht="13.2" x14ac:dyDescent="0.2">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50" customFormat="1" ht="13.2" x14ac:dyDescent="0.2">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50" customFormat="1" ht="13.2" x14ac:dyDescent="0.2">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50" customFormat="1" ht="13.2" x14ac:dyDescent="0.2">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50" customFormat="1" ht="13.2" x14ac:dyDescent="0.2">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50" customFormat="1" ht="13.2" x14ac:dyDescent="0.2">
      <c r="A15" s="252"/>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50" customFormat="1" ht="13.2" x14ac:dyDescent="0.2">
      <c r="A16" s="252"/>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50" customFormat="1" ht="13.2" x14ac:dyDescent="0.2">
      <c r="A17" s="252"/>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50" customFormat="1" ht="13.2" x14ac:dyDescent="0.2">
      <c r="A18" s="252"/>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ht="13.2" x14ac:dyDescent="0.2">
      <c r="DD19" s="252"/>
      <c r="DE19" s="252"/>
    </row>
    <row r="20" spans="1:109" ht="13.2" x14ac:dyDescent="0.2">
      <c r="DD20" s="252"/>
      <c r="DE20" s="252"/>
    </row>
    <row r="21" spans="1:109" ht="17.25" customHeight="1" x14ac:dyDescent="0.2">
      <c r="B21" s="351"/>
      <c r="C21" s="254"/>
      <c r="D21" s="254"/>
      <c r="E21" s="254"/>
      <c r="F21" s="254"/>
      <c r="G21" s="254"/>
      <c r="H21" s="254"/>
      <c r="I21" s="254"/>
      <c r="J21" s="254"/>
      <c r="K21" s="254"/>
      <c r="L21" s="254"/>
      <c r="M21" s="254"/>
      <c r="N21" s="352"/>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52"/>
      <c r="AU21" s="254"/>
      <c r="AV21" s="254"/>
      <c r="AW21" s="254"/>
      <c r="AX21" s="254"/>
      <c r="AY21" s="254"/>
      <c r="AZ21" s="254"/>
      <c r="BA21" s="254"/>
      <c r="BB21" s="254"/>
      <c r="BC21" s="254"/>
      <c r="BD21" s="254"/>
      <c r="BE21" s="254"/>
      <c r="BF21" s="352"/>
      <c r="BG21" s="254"/>
      <c r="BH21" s="254"/>
      <c r="BI21" s="254"/>
      <c r="BJ21" s="254"/>
      <c r="BK21" s="254"/>
      <c r="BL21" s="254"/>
      <c r="BM21" s="254"/>
      <c r="BN21" s="254"/>
      <c r="BO21" s="254"/>
      <c r="BP21" s="254"/>
      <c r="BQ21" s="254"/>
      <c r="BR21" s="352"/>
      <c r="BS21" s="254"/>
      <c r="BT21" s="254"/>
      <c r="BU21" s="254"/>
      <c r="BV21" s="254"/>
      <c r="BW21" s="254"/>
      <c r="BX21" s="254"/>
      <c r="BY21" s="254"/>
      <c r="BZ21" s="254"/>
      <c r="CA21" s="254"/>
      <c r="CB21" s="254"/>
      <c r="CC21" s="254"/>
      <c r="CD21" s="352"/>
      <c r="CE21" s="254"/>
      <c r="CF21" s="254"/>
      <c r="CG21" s="254"/>
      <c r="CH21" s="254"/>
      <c r="CI21" s="254"/>
      <c r="CJ21" s="254"/>
      <c r="CK21" s="254"/>
      <c r="CL21" s="254"/>
      <c r="CM21" s="254"/>
      <c r="CN21" s="254"/>
      <c r="CO21" s="254"/>
      <c r="CP21" s="352"/>
      <c r="CQ21" s="254"/>
      <c r="CR21" s="254"/>
      <c r="CS21" s="254"/>
      <c r="CT21" s="254"/>
      <c r="CU21" s="254"/>
      <c r="CV21" s="254"/>
      <c r="CW21" s="254"/>
      <c r="CX21" s="254"/>
      <c r="CY21" s="254"/>
      <c r="CZ21" s="254"/>
      <c r="DA21" s="254"/>
      <c r="DB21" s="352"/>
      <c r="DC21" s="254"/>
      <c r="DD21" s="255"/>
      <c r="DE21" s="252"/>
    </row>
    <row r="22" spans="1:109" ht="17.25" customHeight="1" x14ac:dyDescent="0.2">
      <c r="B22" s="256"/>
    </row>
    <row r="23" spans="1:109" ht="13.2" x14ac:dyDescent="0.2">
      <c r="B23" s="256"/>
    </row>
    <row r="24" spans="1:109" ht="13.2" x14ac:dyDescent="0.2">
      <c r="B24" s="256"/>
    </row>
    <row r="25" spans="1:109" ht="13.2" x14ac:dyDescent="0.2">
      <c r="B25" s="256"/>
    </row>
    <row r="26" spans="1:109" ht="13.2" x14ac:dyDescent="0.2">
      <c r="B26" s="256"/>
    </row>
    <row r="27" spans="1:109" ht="13.2" x14ac:dyDescent="0.2">
      <c r="B27" s="256"/>
    </row>
    <row r="28" spans="1:109" ht="13.2" x14ac:dyDescent="0.2">
      <c r="B28" s="256"/>
    </row>
    <row r="29" spans="1:109" ht="13.2" x14ac:dyDescent="0.2">
      <c r="B29" s="256"/>
    </row>
    <row r="30" spans="1:109" ht="13.2" x14ac:dyDescent="0.2">
      <c r="B30" s="256"/>
    </row>
    <row r="31" spans="1:109" ht="13.2" x14ac:dyDescent="0.2">
      <c r="B31" s="256"/>
    </row>
    <row r="32" spans="1:109" ht="13.2" x14ac:dyDescent="0.2">
      <c r="B32" s="256"/>
    </row>
    <row r="33" spans="2:109" ht="13.2" x14ac:dyDescent="0.2">
      <c r="B33" s="256"/>
    </row>
    <row r="34" spans="2:109" ht="13.2" x14ac:dyDescent="0.2">
      <c r="B34" s="256"/>
    </row>
    <row r="35" spans="2:109" ht="13.2" x14ac:dyDescent="0.2">
      <c r="B35" s="256"/>
    </row>
    <row r="36" spans="2:109" ht="13.2" x14ac:dyDescent="0.2">
      <c r="B36" s="256"/>
    </row>
    <row r="37" spans="2:109" ht="13.2" x14ac:dyDescent="0.2">
      <c r="B37" s="256"/>
    </row>
    <row r="38" spans="2:109" ht="13.2" x14ac:dyDescent="0.2">
      <c r="B38" s="256"/>
    </row>
    <row r="39" spans="2:109" ht="13.2" x14ac:dyDescent="0.2">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ht="13.2" x14ac:dyDescent="0.2">
      <c r="B40" s="353"/>
      <c r="DD40" s="353"/>
      <c r="DE40" s="252"/>
    </row>
    <row r="41" spans="2:109" ht="16.2" x14ac:dyDescent="0.2">
      <c r="B41" s="253" t="s">
        <v>596</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ht="13.2" x14ac:dyDescent="0.2">
      <c r="B42" s="256"/>
      <c r="G42" s="354"/>
      <c r="I42" s="355"/>
      <c r="J42" s="355"/>
      <c r="K42" s="355"/>
      <c r="AM42" s="354"/>
      <c r="AN42" s="354" t="s">
        <v>597</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2">
      <c r="B43" s="256"/>
      <c r="AN43" s="1232" t="s">
        <v>605</v>
      </c>
      <c r="AO43" s="1233"/>
      <c r="AP43" s="1233"/>
      <c r="AQ43" s="1233"/>
      <c r="AR43" s="1233"/>
      <c r="AS43" s="1233"/>
      <c r="AT43" s="1233"/>
      <c r="AU43" s="1233"/>
      <c r="AV43" s="1233"/>
      <c r="AW43" s="1233"/>
      <c r="AX43" s="1233"/>
      <c r="AY43" s="1233"/>
      <c r="AZ43" s="1233"/>
      <c r="BA43" s="1233"/>
      <c r="BB43" s="1233"/>
      <c r="BC43" s="1233"/>
      <c r="BD43" s="1233"/>
      <c r="BE43" s="1233"/>
      <c r="BF43" s="1233"/>
      <c r="BG43" s="1233"/>
      <c r="BH43" s="1233"/>
      <c r="BI43" s="1233"/>
      <c r="BJ43" s="1233"/>
      <c r="BK43" s="1233"/>
      <c r="BL43" s="1233"/>
      <c r="BM43" s="1233"/>
      <c r="BN43" s="1233"/>
      <c r="BO43" s="1233"/>
      <c r="BP43" s="1233"/>
      <c r="BQ43" s="1233"/>
      <c r="BR43" s="1233"/>
      <c r="BS43" s="1233"/>
      <c r="BT43" s="1233"/>
      <c r="BU43" s="1233"/>
      <c r="BV43" s="1233"/>
      <c r="BW43" s="1233"/>
      <c r="BX43" s="1233"/>
      <c r="BY43" s="1233"/>
      <c r="BZ43" s="1233"/>
      <c r="CA43" s="1233"/>
      <c r="CB43" s="1233"/>
      <c r="CC43" s="1233"/>
      <c r="CD43" s="1233"/>
      <c r="CE43" s="1233"/>
      <c r="CF43" s="1233"/>
      <c r="CG43" s="1233"/>
      <c r="CH43" s="1233"/>
      <c r="CI43" s="1233"/>
      <c r="CJ43" s="1233"/>
      <c r="CK43" s="1233"/>
      <c r="CL43" s="1233"/>
      <c r="CM43" s="1233"/>
      <c r="CN43" s="1233"/>
      <c r="CO43" s="1233"/>
      <c r="CP43" s="1233"/>
      <c r="CQ43" s="1233"/>
      <c r="CR43" s="1233"/>
      <c r="CS43" s="1233"/>
      <c r="CT43" s="1233"/>
      <c r="CU43" s="1233"/>
      <c r="CV43" s="1233"/>
      <c r="CW43" s="1233"/>
      <c r="CX43" s="1233"/>
      <c r="CY43" s="1233"/>
      <c r="CZ43" s="1233"/>
      <c r="DA43" s="1233"/>
      <c r="DB43" s="1233"/>
      <c r="DC43" s="1234"/>
    </row>
    <row r="44" spans="2:109" ht="13.2" x14ac:dyDescent="0.2">
      <c r="B44" s="256"/>
      <c r="AN44" s="1235"/>
      <c r="AO44" s="1236"/>
      <c r="AP44" s="1236"/>
      <c r="AQ44" s="1236"/>
      <c r="AR44" s="1236"/>
      <c r="AS44" s="1236"/>
      <c r="AT44" s="1236"/>
      <c r="AU44" s="1236"/>
      <c r="AV44" s="1236"/>
      <c r="AW44" s="1236"/>
      <c r="AX44" s="1236"/>
      <c r="AY44" s="1236"/>
      <c r="AZ44" s="1236"/>
      <c r="BA44" s="1236"/>
      <c r="BB44" s="1236"/>
      <c r="BC44" s="1236"/>
      <c r="BD44" s="1236"/>
      <c r="BE44" s="1236"/>
      <c r="BF44" s="1236"/>
      <c r="BG44" s="1236"/>
      <c r="BH44" s="1236"/>
      <c r="BI44" s="1236"/>
      <c r="BJ44" s="1236"/>
      <c r="BK44" s="1236"/>
      <c r="BL44" s="1236"/>
      <c r="BM44" s="1236"/>
      <c r="BN44" s="1236"/>
      <c r="BO44" s="1236"/>
      <c r="BP44" s="1236"/>
      <c r="BQ44" s="1236"/>
      <c r="BR44" s="1236"/>
      <c r="BS44" s="1236"/>
      <c r="BT44" s="1236"/>
      <c r="BU44" s="1236"/>
      <c r="BV44" s="1236"/>
      <c r="BW44" s="1236"/>
      <c r="BX44" s="1236"/>
      <c r="BY44" s="1236"/>
      <c r="BZ44" s="1236"/>
      <c r="CA44" s="1236"/>
      <c r="CB44" s="1236"/>
      <c r="CC44" s="1236"/>
      <c r="CD44" s="1236"/>
      <c r="CE44" s="1236"/>
      <c r="CF44" s="1236"/>
      <c r="CG44" s="1236"/>
      <c r="CH44" s="1236"/>
      <c r="CI44" s="1236"/>
      <c r="CJ44" s="1236"/>
      <c r="CK44" s="1236"/>
      <c r="CL44" s="1236"/>
      <c r="CM44" s="1236"/>
      <c r="CN44" s="1236"/>
      <c r="CO44" s="1236"/>
      <c r="CP44" s="1236"/>
      <c r="CQ44" s="1236"/>
      <c r="CR44" s="1236"/>
      <c r="CS44" s="1236"/>
      <c r="CT44" s="1236"/>
      <c r="CU44" s="1236"/>
      <c r="CV44" s="1236"/>
      <c r="CW44" s="1236"/>
      <c r="CX44" s="1236"/>
      <c r="CY44" s="1236"/>
      <c r="CZ44" s="1236"/>
      <c r="DA44" s="1236"/>
      <c r="DB44" s="1236"/>
      <c r="DC44" s="1237"/>
    </row>
    <row r="45" spans="2:109" ht="13.2" x14ac:dyDescent="0.2">
      <c r="B45" s="256"/>
      <c r="AN45" s="1235"/>
      <c r="AO45" s="1236"/>
      <c r="AP45" s="1236"/>
      <c r="AQ45" s="1236"/>
      <c r="AR45" s="1236"/>
      <c r="AS45" s="1236"/>
      <c r="AT45" s="1236"/>
      <c r="AU45" s="1236"/>
      <c r="AV45" s="1236"/>
      <c r="AW45" s="1236"/>
      <c r="AX45" s="1236"/>
      <c r="AY45" s="1236"/>
      <c r="AZ45" s="1236"/>
      <c r="BA45" s="1236"/>
      <c r="BB45" s="1236"/>
      <c r="BC45" s="1236"/>
      <c r="BD45" s="1236"/>
      <c r="BE45" s="1236"/>
      <c r="BF45" s="1236"/>
      <c r="BG45" s="1236"/>
      <c r="BH45" s="1236"/>
      <c r="BI45" s="1236"/>
      <c r="BJ45" s="1236"/>
      <c r="BK45" s="1236"/>
      <c r="BL45" s="1236"/>
      <c r="BM45" s="1236"/>
      <c r="BN45" s="1236"/>
      <c r="BO45" s="1236"/>
      <c r="BP45" s="1236"/>
      <c r="BQ45" s="1236"/>
      <c r="BR45" s="1236"/>
      <c r="BS45" s="1236"/>
      <c r="BT45" s="1236"/>
      <c r="BU45" s="1236"/>
      <c r="BV45" s="1236"/>
      <c r="BW45" s="1236"/>
      <c r="BX45" s="1236"/>
      <c r="BY45" s="1236"/>
      <c r="BZ45" s="1236"/>
      <c r="CA45" s="1236"/>
      <c r="CB45" s="1236"/>
      <c r="CC45" s="1236"/>
      <c r="CD45" s="1236"/>
      <c r="CE45" s="1236"/>
      <c r="CF45" s="1236"/>
      <c r="CG45" s="1236"/>
      <c r="CH45" s="1236"/>
      <c r="CI45" s="1236"/>
      <c r="CJ45" s="1236"/>
      <c r="CK45" s="1236"/>
      <c r="CL45" s="1236"/>
      <c r="CM45" s="1236"/>
      <c r="CN45" s="1236"/>
      <c r="CO45" s="1236"/>
      <c r="CP45" s="1236"/>
      <c r="CQ45" s="1236"/>
      <c r="CR45" s="1236"/>
      <c r="CS45" s="1236"/>
      <c r="CT45" s="1236"/>
      <c r="CU45" s="1236"/>
      <c r="CV45" s="1236"/>
      <c r="CW45" s="1236"/>
      <c r="CX45" s="1236"/>
      <c r="CY45" s="1236"/>
      <c r="CZ45" s="1236"/>
      <c r="DA45" s="1236"/>
      <c r="DB45" s="1236"/>
      <c r="DC45" s="1237"/>
    </row>
    <row r="46" spans="2:109" ht="13.2" x14ac:dyDescent="0.2">
      <c r="B46" s="256"/>
      <c r="AN46" s="1235"/>
      <c r="AO46" s="1236"/>
      <c r="AP46" s="1236"/>
      <c r="AQ46" s="1236"/>
      <c r="AR46" s="1236"/>
      <c r="AS46" s="1236"/>
      <c r="AT46" s="1236"/>
      <c r="AU46" s="1236"/>
      <c r="AV46" s="1236"/>
      <c r="AW46" s="1236"/>
      <c r="AX46" s="1236"/>
      <c r="AY46" s="1236"/>
      <c r="AZ46" s="1236"/>
      <c r="BA46" s="1236"/>
      <c r="BB46" s="1236"/>
      <c r="BC46" s="1236"/>
      <c r="BD46" s="1236"/>
      <c r="BE46" s="1236"/>
      <c r="BF46" s="1236"/>
      <c r="BG46" s="1236"/>
      <c r="BH46" s="1236"/>
      <c r="BI46" s="1236"/>
      <c r="BJ46" s="1236"/>
      <c r="BK46" s="1236"/>
      <c r="BL46" s="1236"/>
      <c r="BM46" s="1236"/>
      <c r="BN46" s="1236"/>
      <c r="BO46" s="1236"/>
      <c r="BP46" s="1236"/>
      <c r="BQ46" s="1236"/>
      <c r="BR46" s="1236"/>
      <c r="BS46" s="1236"/>
      <c r="BT46" s="1236"/>
      <c r="BU46" s="1236"/>
      <c r="BV46" s="1236"/>
      <c r="BW46" s="1236"/>
      <c r="BX46" s="1236"/>
      <c r="BY46" s="1236"/>
      <c r="BZ46" s="1236"/>
      <c r="CA46" s="1236"/>
      <c r="CB46" s="1236"/>
      <c r="CC46" s="1236"/>
      <c r="CD46" s="1236"/>
      <c r="CE46" s="1236"/>
      <c r="CF46" s="1236"/>
      <c r="CG46" s="1236"/>
      <c r="CH46" s="1236"/>
      <c r="CI46" s="1236"/>
      <c r="CJ46" s="1236"/>
      <c r="CK46" s="1236"/>
      <c r="CL46" s="1236"/>
      <c r="CM46" s="1236"/>
      <c r="CN46" s="1236"/>
      <c r="CO46" s="1236"/>
      <c r="CP46" s="1236"/>
      <c r="CQ46" s="1236"/>
      <c r="CR46" s="1236"/>
      <c r="CS46" s="1236"/>
      <c r="CT46" s="1236"/>
      <c r="CU46" s="1236"/>
      <c r="CV46" s="1236"/>
      <c r="CW46" s="1236"/>
      <c r="CX46" s="1236"/>
      <c r="CY46" s="1236"/>
      <c r="CZ46" s="1236"/>
      <c r="DA46" s="1236"/>
      <c r="DB46" s="1236"/>
      <c r="DC46" s="1237"/>
    </row>
    <row r="47" spans="2:109" ht="13.2" x14ac:dyDescent="0.2">
      <c r="B47" s="256"/>
      <c r="AN47" s="1238"/>
      <c r="AO47" s="1239"/>
      <c r="AP47" s="1239"/>
      <c r="AQ47" s="1239"/>
      <c r="AR47" s="1239"/>
      <c r="AS47" s="1239"/>
      <c r="AT47" s="1239"/>
      <c r="AU47" s="1239"/>
      <c r="AV47" s="1239"/>
      <c r="AW47" s="1239"/>
      <c r="AX47" s="1239"/>
      <c r="AY47" s="1239"/>
      <c r="AZ47" s="1239"/>
      <c r="BA47" s="1239"/>
      <c r="BB47" s="1239"/>
      <c r="BC47" s="1239"/>
      <c r="BD47" s="1239"/>
      <c r="BE47" s="1239"/>
      <c r="BF47" s="1239"/>
      <c r="BG47" s="1239"/>
      <c r="BH47" s="1239"/>
      <c r="BI47" s="1239"/>
      <c r="BJ47" s="1239"/>
      <c r="BK47" s="1239"/>
      <c r="BL47" s="1239"/>
      <c r="BM47" s="1239"/>
      <c r="BN47" s="1239"/>
      <c r="BO47" s="1239"/>
      <c r="BP47" s="1239"/>
      <c r="BQ47" s="1239"/>
      <c r="BR47" s="1239"/>
      <c r="BS47" s="1239"/>
      <c r="BT47" s="1239"/>
      <c r="BU47" s="1239"/>
      <c r="BV47" s="1239"/>
      <c r="BW47" s="1239"/>
      <c r="BX47" s="1239"/>
      <c r="BY47" s="1239"/>
      <c r="BZ47" s="1239"/>
      <c r="CA47" s="1239"/>
      <c r="CB47" s="1239"/>
      <c r="CC47" s="1239"/>
      <c r="CD47" s="1239"/>
      <c r="CE47" s="1239"/>
      <c r="CF47" s="1239"/>
      <c r="CG47" s="1239"/>
      <c r="CH47" s="1239"/>
      <c r="CI47" s="1239"/>
      <c r="CJ47" s="1239"/>
      <c r="CK47" s="1239"/>
      <c r="CL47" s="1239"/>
      <c r="CM47" s="1239"/>
      <c r="CN47" s="1239"/>
      <c r="CO47" s="1239"/>
      <c r="CP47" s="1239"/>
      <c r="CQ47" s="1239"/>
      <c r="CR47" s="1239"/>
      <c r="CS47" s="1239"/>
      <c r="CT47" s="1239"/>
      <c r="CU47" s="1239"/>
      <c r="CV47" s="1239"/>
      <c r="CW47" s="1239"/>
      <c r="CX47" s="1239"/>
      <c r="CY47" s="1239"/>
      <c r="CZ47" s="1239"/>
      <c r="DA47" s="1239"/>
      <c r="DB47" s="1239"/>
      <c r="DC47" s="1240"/>
    </row>
    <row r="48" spans="2:109" ht="13.2" x14ac:dyDescent="0.2">
      <c r="B48" s="256"/>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ht="13.2" x14ac:dyDescent="0.2">
      <c r="B49" s="256"/>
      <c r="AN49" s="252" t="s">
        <v>598</v>
      </c>
    </row>
    <row r="50" spans="1:109" ht="13.2" x14ac:dyDescent="0.2">
      <c r="B50" s="256"/>
      <c r="G50" s="1225"/>
      <c r="H50" s="1225"/>
      <c r="I50" s="1225"/>
      <c r="J50" s="1225"/>
      <c r="K50" s="357"/>
      <c r="L50" s="357"/>
      <c r="M50" s="358"/>
      <c r="N50" s="358"/>
      <c r="AN50" s="1228"/>
      <c r="AO50" s="1229"/>
      <c r="AP50" s="1229"/>
      <c r="AQ50" s="1229"/>
      <c r="AR50" s="1229"/>
      <c r="AS50" s="1229"/>
      <c r="AT50" s="1229"/>
      <c r="AU50" s="1229"/>
      <c r="AV50" s="1229"/>
      <c r="AW50" s="1229"/>
      <c r="AX50" s="1229"/>
      <c r="AY50" s="1229"/>
      <c r="AZ50" s="1229"/>
      <c r="BA50" s="1229"/>
      <c r="BB50" s="1229"/>
      <c r="BC50" s="1229"/>
      <c r="BD50" s="1229"/>
      <c r="BE50" s="1229"/>
      <c r="BF50" s="1229"/>
      <c r="BG50" s="1229"/>
      <c r="BH50" s="1229"/>
      <c r="BI50" s="1229"/>
      <c r="BJ50" s="1229"/>
      <c r="BK50" s="1229"/>
      <c r="BL50" s="1229"/>
      <c r="BM50" s="1229"/>
      <c r="BN50" s="1229"/>
      <c r="BO50" s="1230"/>
      <c r="BP50" s="1224" t="s">
        <v>554</v>
      </c>
      <c r="BQ50" s="1224"/>
      <c r="BR50" s="1224"/>
      <c r="BS50" s="1224"/>
      <c r="BT50" s="1224"/>
      <c r="BU50" s="1224"/>
      <c r="BV50" s="1224"/>
      <c r="BW50" s="1224"/>
      <c r="BX50" s="1224" t="s">
        <v>555</v>
      </c>
      <c r="BY50" s="1224"/>
      <c r="BZ50" s="1224"/>
      <c r="CA50" s="1224"/>
      <c r="CB50" s="1224"/>
      <c r="CC50" s="1224"/>
      <c r="CD50" s="1224"/>
      <c r="CE50" s="1224"/>
      <c r="CF50" s="1224" t="s">
        <v>556</v>
      </c>
      <c r="CG50" s="1224"/>
      <c r="CH50" s="1224"/>
      <c r="CI50" s="1224"/>
      <c r="CJ50" s="1224"/>
      <c r="CK50" s="1224"/>
      <c r="CL50" s="1224"/>
      <c r="CM50" s="1224"/>
      <c r="CN50" s="1224" t="s">
        <v>557</v>
      </c>
      <c r="CO50" s="1224"/>
      <c r="CP50" s="1224"/>
      <c r="CQ50" s="1224"/>
      <c r="CR50" s="1224"/>
      <c r="CS50" s="1224"/>
      <c r="CT50" s="1224"/>
      <c r="CU50" s="1224"/>
      <c r="CV50" s="1224" t="s">
        <v>558</v>
      </c>
      <c r="CW50" s="1224"/>
      <c r="CX50" s="1224"/>
      <c r="CY50" s="1224"/>
      <c r="CZ50" s="1224"/>
      <c r="DA50" s="1224"/>
      <c r="DB50" s="1224"/>
      <c r="DC50" s="1224"/>
    </row>
    <row r="51" spans="1:109" ht="13.5" customHeight="1" x14ac:dyDescent="0.2">
      <c r="B51" s="256"/>
      <c r="G51" s="1227"/>
      <c r="H51" s="1227"/>
      <c r="I51" s="1241"/>
      <c r="J51" s="1241"/>
      <c r="K51" s="1226"/>
      <c r="L51" s="1226"/>
      <c r="M51" s="1226"/>
      <c r="N51" s="1226"/>
      <c r="AM51" s="356"/>
      <c r="AN51" s="1222" t="s">
        <v>599</v>
      </c>
      <c r="AO51" s="1222"/>
      <c r="AP51" s="1222"/>
      <c r="AQ51" s="1222"/>
      <c r="AR51" s="1222"/>
      <c r="AS51" s="1222"/>
      <c r="AT51" s="1222"/>
      <c r="AU51" s="1222"/>
      <c r="AV51" s="1222"/>
      <c r="AW51" s="1222"/>
      <c r="AX51" s="1222"/>
      <c r="AY51" s="1222"/>
      <c r="AZ51" s="1222"/>
      <c r="BA51" s="1222"/>
      <c r="BB51" s="1222" t="s">
        <v>600</v>
      </c>
      <c r="BC51" s="1222"/>
      <c r="BD51" s="1222"/>
      <c r="BE51" s="1222"/>
      <c r="BF51" s="1222"/>
      <c r="BG51" s="1222"/>
      <c r="BH51" s="1222"/>
      <c r="BI51" s="1222"/>
      <c r="BJ51" s="1222"/>
      <c r="BK51" s="1222"/>
      <c r="BL51" s="1222"/>
      <c r="BM51" s="1222"/>
      <c r="BN51" s="1222"/>
      <c r="BO51" s="1222"/>
      <c r="BP51" s="1231"/>
      <c r="BQ51" s="1219"/>
      <c r="BR51" s="1219"/>
      <c r="BS51" s="1219"/>
      <c r="BT51" s="1219"/>
      <c r="BU51" s="1219"/>
      <c r="BV51" s="1219"/>
      <c r="BW51" s="1219"/>
      <c r="BX51" s="1231"/>
      <c r="BY51" s="1219"/>
      <c r="BZ51" s="1219"/>
      <c r="CA51" s="1219"/>
      <c r="CB51" s="1219"/>
      <c r="CC51" s="1219"/>
      <c r="CD51" s="1219"/>
      <c r="CE51" s="1219"/>
      <c r="CF51" s="1231"/>
      <c r="CG51" s="1219"/>
      <c r="CH51" s="1219"/>
      <c r="CI51" s="1219"/>
      <c r="CJ51" s="1219"/>
      <c r="CK51" s="1219"/>
      <c r="CL51" s="1219"/>
      <c r="CM51" s="1219"/>
      <c r="CN51" s="1231"/>
      <c r="CO51" s="1219"/>
      <c r="CP51" s="1219"/>
      <c r="CQ51" s="1219"/>
      <c r="CR51" s="1219"/>
      <c r="CS51" s="1219"/>
      <c r="CT51" s="1219"/>
      <c r="CU51" s="1219"/>
      <c r="CV51" s="1219"/>
      <c r="CW51" s="1219"/>
      <c r="CX51" s="1219"/>
      <c r="CY51" s="1219"/>
      <c r="CZ51" s="1219"/>
      <c r="DA51" s="1219"/>
      <c r="DB51" s="1219"/>
      <c r="DC51" s="1219"/>
    </row>
    <row r="52" spans="1:109" ht="13.2" x14ac:dyDescent="0.2">
      <c r="B52" s="256"/>
      <c r="G52" s="1227"/>
      <c r="H52" s="1227"/>
      <c r="I52" s="1241"/>
      <c r="J52" s="1241"/>
      <c r="K52" s="1226"/>
      <c r="L52" s="1226"/>
      <c r="M52" s="1226"/>
      <c r="N52" s="1226"/>
      <c r="AM52" s="356"/>
      <c r="AN52" s="1222"/>
      <c r="AO52" s="1222"/>
      <c r="AP52" s="1222"/>
      <c r="AQ52" s="1222"/>
      <c r="AR52" s="1222"/>
      <c r="AS52" s="1222"/>
      <c r="AT52" s="1222"/>
      <c r="AU52" s="1222"/>
      <c r="AV52" s="1222"/>
      <c r="AW52" s="1222"/>
      <c r="AX52" s="1222"/>
      <c r="AY52" s="1222"/>
      <c r="AZ52" s="1222"/>
      <c r="BA52" s="1222"/>
      <c r="BB52" s="1222"/>
      <c r="BC52" s="1222"/>
      <c r="BD52" s="1222"/>
      <c r="BE52" s="1222"/>
      <c r="BF52" s="1222"/>
      <c r="BG52" s="1222"/>
      <c r="BH52" s="1222"/>
      <c r="BI52" s="1222"/>
      <c r="BJ52" s="1222"/>
      <c r="BK52" s="1222"/>
      <c r="BL52" s="1222"/>
      <c r="BM52" s="1222"/>
      <c r="BN52" s="1222"/>
      <c r="BO52" s="1222"/>
      <c r="BP52" s="1219"/>
      <c r="BQ52" s="1219"/>
      <c r="BR52" s="1219"/>
      <c r="BS52" s="1219"/>
      <c r="BT52" s="1219"/>
      <c r="BU52" s="1219"/>
      <c r="BV52" s="1219"/>
      <c r="BW52" s="1219"/>
      <c r="BX52" s="1219"/>
      <c r="BY52" s="1219"/>
      <c r="BZ52" s="1219"/>
      <c r="CA52" s="1219"/>
      <c r="CB52" s="1219"/>
      <c r="CC52" s="1219"/>
      <c r="CD52" s="1219"/>
      <c r="CE52" s="1219"/>
      <c r="CF52" s="1219"/>
      <c r="CG52" s="1219"/>
      <c r="CH52" s="1219"/>
      <c r="CI52" s="1219"/>
      <c r="CJ52" s="1219"/>
      <c r="CK52" s="1219"/>
      <c r="CL52" s="1219"/>
      <c r="CM52" s="1219"/>
      <c r="CN52" s="1219"/>
      <c r="CO52" s="1219"/>
      <c r="CP52" s="1219"/>
      <c r="CQ52" s="1219"/>
      <c r="CR52" s="1219"/>
      <c r="CS52" s="1219"/>
      <c r="CT52" s="1219"/>
      <c r="CU52" s="1219"/>
      <c r="CV52" s="1219"/>
      <c r="CW52" s="1219"/>
      <c r="CX52" s="1219"/>
      <c r="CY52" s="1219"/>
      <c r="CZ52" s="1219"/>
      <c r="DA52" s="1219"/>
      <c r="DB52" s="1219"/>
      <c r="DC52" s="1219"/>
    </row>
    <row r="53" spans="1:109" ht="13.2" x14ac:dyDescent="0.2">
      <c r="A53" s="355"/>
      <c r="B53" s="256"/>
      <c r="G53" s="1227"/>
      <c r="H53" s="1227"/>
      <c r="I53" s="1225"/>
      <c r="J53" s="1225"/>
      <c r="K53" s="1226"/>
      <c r="L53" s="1226"/>
      <c r="M53" s="1226"/>
      <c r="N53" s="1226"/>
      <c r="AM53" s="356"/>
      <c r="AN53" s="1222"/>
      <c r="AO53" s="1222"/>
      <c r="AP53" s="1222"/>
      <c r="AQ53" s="1222"/>
      <c r="AR53" s="1222"/>
      <c r="AS53" s="1222"/>
      <c r="AT53" s="1222"/>
      <c r="AU53" s="1222"/>
      <c r="AV53" s="1222"/>
      <c r="AW53" s="1222"/>
      <c r="AX53" s="1222"/>
      <c r="AY53" s="1222"/>
      <c r="AZ53" s="1222"/>
      <c r="BA53" s="1222"/>
      <c r="BB53" s="1222" t="s">
        <v>601</v>
      </c>
      <c r="BC53" s="1222"/>
      <c r="BD53" s="1222"/>
      <c r="BE53" s="1222"/>
      <c r="BF53" s="1222"/>
      <c r="BG53" s="1222"/>
      <c r="BH53" s="1222"/>
      <c r="BI53" s="1222"/>
      <c r="BJ53" s="1222"/>
      <c r="BK53" s="1222"/>
      <c r="BL53" s="1222"/>
      <c r="BM53" s="1222"/>
      <c r="BN53" s="1222"/>
      <c r="BO53" s="1222"/>
      <c r="BP53" s="1231"/>
      <c r="BQ53" s="1219"/>
      <c r="BR53" s="1219"/>
      <c r="BS53" s="1219"/>
      <c r="BT53" s="1219"/>
      <c r="BU53" s="1219"/>
      <c r="BV53" s="1219"/>
      <c r="BW53" s="1219"/>
      <c r="BX53" s="1231"/>
      <c r="BY53" s="1219"/>
      <c r="BZ53" s="1219"/>
      <c r="CA53" s="1219"/>
      <c r="CB53" s="1219"/>
      <c r="CC53" s="1219"/>
      <c r="CD53" s="1219"/>
      <c r="CE53" s="1219"/>
      <c r="CF53" s="1231"/>
      <c r="CG53" s="1219"/>
      <c r="CH53" s="1219"/>
      <c r="CI53" s="1219"/>
      <c r="CJ53" s="1219"/>
      <c r="CK53" s="1219"/>
      <c r="CL53" s="1219"/>
      <c r="CM53" s="1219"/>
      <c r="CN53" s="1231"/>
      <c r="CO53" s="1219"/>
      <c r="CP53" s="1219"/>
      <c r="CQ53" s="1219"/>
      <c r="CR53" s="1219"/>
      <c r="CS53" s="1219"/>
      <c r="CT53" s="1219"/>
      <c r="CU53" s="1219"/>
      <c r="CV53" s="1219">
        <v>66.5</v>
      </c>
      <c r="CW53" s="1219"/>
      <c r="CX53" s="1219"/>
      <c r="CY53" s="1219"/>
      <c r="CZ53" s="1219"/>
      <c r="DA53" s="1219"/>
      <c r="DB53" s="1219"/>
      <c r="DC53" s="1219"/>
    </row>
    <row r="54" spans="1:109" ht="13.2" x14ac:dyDescent="0.2">
      <c r="A54" s="355"/>
      <c r="B54" s="256"/>
      <c r="G54" s="1227"/>
      <c r="H54" s="1227"/>
      <c r="I54" s="1225"/>
      <c r="J54" s="1225"/>
      <c r="K54" s="1226"/>
      <c r="L54" s="1226"/>
      <c r="M54" s="1226"/>
      <c r="N54" s="1226"/>
      <c r="AM54" s="356"/>
      <c r="AN54" s="1222"/>
      <c r="AO54" s="1222"/>
      <c r="AP54" s="1222"/>
      <c r="AQ54" s="1222"/>
      <c r="AR54" s="1222"/>
      <c r="AS54" s="1222"/>
      <c r="AT54" s="1222"/>
      <c r="AU54" s="1222"/>
      <c r="AV54" s="1222"/>
      <c r="AW54" s="1222"/>
      <c r="AX54" s="1222"/>
      <c r="AY54" s="1222"/>
      <c r="AZ54" s="1222"/>
      <c r="BA54" s="1222"/>
      <c r="BB54" s="1222"/>
      <c r="BC54" s="1222"/>
      <c r="BD54" s="1222"/>
      <c r="BE54" s="1222"/>
      <c r="BF54" s="1222"/>
      <c r="BG54" s="1222"/>
      <c r="BH54" s="1222"/>
      <c r="BI54" s="1222"/>
      <c r="BJ54" s="1222"/>
      <c r="BK54" s="1222"/>
      <c r="BL54" s="1222"/>
      <c r="BM54" s="1222"/>
      <c r="BN54" s="1222"/>
      <c r="BO54" s="1222"/>
      <c r="BP54" s="1219"/>
      <c r="BQ54" s="1219"/>
      <c r="BR54" s="1219"/>
      <c r="BS54" s="1219"/>
      <c r="BT54" s="1219"/>
      <c r="BU54" s="1219"/>
      <c r="BV54" s="1219"/>
      <c r="BW54" s="1219"/>
      <c r="BX54" s="1219"/>
      <c r="BY54" s="1219"/>
      <c r="BZ54" s="1219"/>
      <c r="CA54" s="1219"/>
      <c r="CB54" s="1219"/>
      <c r="CC54" s="1219"/>
      <c r="CD54" s="1219"/>
      <c r="CE54" s="1219"/>
      <c r="CF54" s="1219"/>
      <c r="CG54" s="1219"/>
      <c r="CH54" s="1219"/>
      <c r="CI54" s="1219"/>
      <c r="CJ54" s="1219"/>
      <c r="CK54" s="1219"/>
      <c r="CL54" s="1219"/>
      <c r="CM54" s="1219"/>
      <c r="CN54" s="1219"/>
      <c r="CO54" s="1219"/>
      <c r="CP54" s="1219"/>
      <c r="CQ54" s="1219"/>
      <c r="CR54" s="1219"/>
      <c r="CS54" s="1219"/>
      <c r="CT54" s="1219"/>
      <c r="CU54" s="1219"/>
      <c r="CV54" s="1219"/>
      <c r="CW54" s="1219"/>
      <c r="CX54" s="1219"/>
      <c r="CY54" s="1219"/>
      <c r="CZ54" s="1219"/>
      <c r="DA54" s="1219"/>
      <c r="DB54" s="1219"/>
      <c r="DC54" s="1219"/>
    </row>
    <row r="55" spans="1:109" ht="13.2" x14ac:dyDescent="0.2">
      <c r="A55" s="355"/>
      <c r="B55" s="256"/>
      <c r="G55" s="1225"/>
      <c r="H55" s="1225"/>
      <c r="I55" s="1225"/>
      <c r="J55" s="1225"/>
      <c r="K55" s="1226"/>
      <c r="L55" s="1226"/>
      <c r="M55" s="1226"/>
      <c r="N55" s="1226"/>
      <c r="AN55" s="1224" t="s">
        <v>602</v>
      </c>
      <c r="AO55" s="1224"/>
      <c r="AP55" s="1224"/>
      <c r="AQ55" s="1224"/>
      <c r="AR55" s="1224"/>
      <c r="AS55" s="1224"/>
      <c r="AT55" s="1224"/>
      <c r="AU55" s="1224"/>
      <c r="AV55" s="1224"/>
      <c r="AW55" s="1224"/>
      <c r="AX55" s="1224"/>
      <c r="AY55" s="1224"/>
      <c r="AZ55" s="1224"/>
      <c r="BA55" s="1224"/>
      <c r="BB55" s="1222" t="s">
        <v>600</v>
      </c>
      <c r="BC55" s="1222"/>
      <c r="BD55" s="1222"/>
      <c r="BE55" s="1222"/>
      <c r="BF55" s="1222"/>
      <c r="BG55" s="1222"/>
      <c r="BH55" s="1222"/>
      <c r="BI55" s="1222"/>
      <c r="BJ55" s="1222"/>
      <c r="BK55" s="1222"/>
      <c r="BL55" s="1222"/>
      <c r="BM55" s="1222"/>
      <c r="BN55" s="1222"/>
      <c r="BO55" s="1222"/>
      <c r="BP55" s="1231"/>
      <c r="BQ55" s="1219"/>
      <c r="BR55" s="1219"/>
      <c r="BS55" s="1219"/>
      <c r="BT55" s="1219"/>
      <c r="BU55" s="1219"/>
      <c r="BV55" s="1219"/>
      <c r="BW55" s="1219"/>
      <c r="BX55" s="1231"/>
      <c r="BY55" s="1219"/>
      <c r="BZ55" s="1219"/>
      <c r="CA55" s="1219"/>
      <c r="CB55" s="1219"/>
      <c r="CC55" s="1219"/>
      <c r="CD55" s="1219"/>
      <c r="CE55" s="1219"/>
      <c r="CF55" s="1231"/>
      <c r="CG55" s="1219"/>
      <c r="CH55" s="1219"/>
      <c r="CI55" s="1219"/>
      <c r="CJ55" s="1219"/>
      <c r="CK55" s="1219"/>
      <c r="CL55" s="1219"/>
      <c r="CM55" s="1219"/>
      <c r="CN55" s="1231"/>
      <c r="CO55" s="1219"/>
      <c r="CP55" s="1219"/>
      <c r="CQ55" s="1219"/>
      <c r="CR55" s="1219"/>
      <c r="CS55" s="1219"/>
      <c r="CT55" s="1219"/>
      <c r="CU55" s="1219"/>
      <c r="CV55" s="1219">
        <v>0</v>
      </c>
      <c r="CW55" s="1219"/>
      <c r="CX55" s="1219"/>
      <c r="CY55" s="1219"/>
      <c r="CZ55" s="1219"/>
      <c r="DA55" s="1219"/>
      <c r="DB55" s="1219"/>
      <c r="DC55" s="1219"/>
    </row>
    <row r="56" spans="1:109" ht="13.2" x14ac:dyDescent="0.2">
      <c r="A56" s="355"/>
      <c r="B56" s="256"/>
      <c r="G56" s="1225"/>
      <c r="H56" s="1225"/>
      <c r="I56" s="1225"/>
      <c r="J56" s="1225"/>
      <c r="K56" s="1226"/>
      <c r="L56" s="1226"/>
      <c r="M56" s="1226"/>
      <c r="N56" s="1226"/>
      <c r="AN56" s="1224"/>
      <c r="AO56" s="1224"/>
      <c r="AP56" s="1224"/>
      <c r="AQ56" s="1224"/>
      <c r="AR56" s="1224"/>
      <c r="AS56" s="1224"/>
      <c r="AT56" s="1224"/>
      <c r="AU56" s="1224"/>
      <c r="AV56" s="1224"/>
      <c r="AW56" s="1224"/>
      <c r="AX56" s="1224"/>
      <c r="AY56" s="1224"/>
      <c r="AZ56" s="1224"/>
      <c r="BA56" s="1224"/>
      <c r="BB56" s="1222"/>
      <c r="BC56" s="1222"/>
      <c r="BD56" s="1222"/>
      <c r="BE56" s="1222"/>
      <c r="BF56" s="1222"/>
      <c r="BG56" s="1222"/>
      <c r="BH56" s="1222"/>
      <c r="BI56" s="1222"/>
      <c r="BJ56" s="1222"/>
      <c r="BK56" s="1222"/>
      <c r="BL56" s="1222"/>
      <c r="BM56" s="1222"/>
      <c r="BN56" s="1222"/>
      <c r="BO56" s="1222"/>
      <c r="BP56" s="1219"/>
      <c r="BQ56" s="1219"/>
      <c r="BR56" s="1219"/>
      <c r="BS56" s="1219"/>
      <c r="BT56" s="1219"/>
      <c r="BU56" s="1219"/>
      <c r="BV56" s="1219"/>
      <c r="BW56" s="1219"/>
      <c r="BX56" s="1219"/>
      <c r="BY56" s="1219"/>
      <c r="BZ56" s="1219"/>
      <c r="CA56" s="1219"/>
      <c r="CB56" s="1219"/>
      <c r="CC56" s="1219"/>
      <c r="CD56" s="1219"/>
      <c r="CE56" s="1219"/>
      <c r="CF56" s="1219"/>
      <c r="CG56" s="1219"/>
      <c r="CH56" s="1219"/>
      <c r="CI56" s="1219"/>
      <c r="CJ56" s="1219"/>
      <c r="CK56" s="1219"/>
      <c r="CL56" s="1219"/>
      <c r="CM56" s="1219"/>
      <c r="CN56" s="1219"/>
      <c r="CO56" s="1219"/>
      <c r="CP56" s="1219"/>
      <c r="CQ56" s="1219"/>
      <c r="CR56" s="1219"/>
      <c r="CS56" s="1219"/>
      <c r="CT56" s="1219"/>
      <c r="CU56" s="1219"/>
      <c r="CV56" s="1219"/>
      <c r="CW56" s="1219"/>
      <c r="CX56" s="1219"/>
      <c r="CY56" s="1219"/>
      <c r="CZ56" s="1219"/>
      <c r="DA56" s="1219"/>
      <c r="DB56" s="1219"/>
      <c r="DC56" s="1219"/>
    </row>
    <row r="57" spans="1:109" s="355" customFormat="1" ht="13.2" x14ac:dyDescent="0.2">
      <c r="B57" s="359"/>
      <c r="G57" s="1225"/>
      <c r="H57" s="1225"/>
      <c r="I57" s="1220"/>
      <c r="J57" s="1220"/>
      <c r="K57" s="1226"/>
      <c r="L57" s="1226"/>
      <c r="M57" s="1226"/>
      <c r="N57" s="1226"/>
      <c r="AM57" s="252"/>
      <c r="AN57" s="1224"/>
      <c r="AO57" s="1224"/>
      <c r="AP57" s="1224"/>
      <c r="AQ57" s="1224"/>
      <c r="AR57" s="1224"/>
      <c r="AS57" s="1224"/>
      <c r="AT57" s="1224"/>
      <c r="AU57" s="1224"/>
      <c r="AV57" s="1224"/>
      <c r="AW57" s="1224"/>
      <c r="AX57" s="1224"/>
      <c r="AY57" s="1224"/>
      <c r="AZ57" s="1224"/>
      <c r="BA57" s="1224"/>
      <c r="BB57" s="1222" t="s">
        <v>601</v>
      </c>
      <c r="BC57" s="1222"/>
      <c r="BD57" s="1222"/>
      <c r="BE57" s="1222"/>
      <c r="BF57" s="1222"/>
      <c r="BG57" s="1222"/>
      <c r="BH57" s="1222"/>
      <c r="BI57" s="1222"/>
      <c r="BJ57" s="1222"/>
      <c r="BK57" s="1222"/>
      <c r="BL57" s="1222"/>
      <c r="BM57" s="1222"/>
      <c r="BN57" s="1222"/>
      <c r="BO57" s="1222"/>
      <c r="BP57" s="1231"/>
      <c r="BQ57" s="1219"/>
      <c r="BR57" s="1219"/>
      <c r="BS57" s="1219"/>
      <c r="BT57" s="1219"/>
      <c r="BU57" s="1219"/>
      <c r="BV57" s="1219"/>
      <c r="BW57" s="1219"/>
      <c r="BX57" s="1231"/>
      <c r="BY57" s="1219"/>
      <c r="BZ57" s="1219"/>
      <c r="CA57" s="1219"/>
      <c r="CB57" s="1219"/>
      <c r="CC57" s="1219"/>
      <c r="CD57" s="1219"/>
      <c r="CE57" s="1219"/>
      <c r="CF57" s="1231"/>
      <c r="CG57" s="1219"/>
      <c r="CH57" s="1219"/>
      <c r="CI57" s="1219"/>
      <c r="CJ57" s="1219"/>
      <c r="CK57" s="1219"/>
      <c r="CL57" s="1219"/>
      <c r="CM57" s="1219"/>
      <c r="CN57" s="1231"/>
      <c r="CO57" s="1219"/>
      <c r="CP57" s="1219"/>
      <c r="CQ57" s="1219"/>
      <c r="CR57" s="1219"/>
      <c r="CS57" s="1219"/>
      <c r="CT57" s="1219"/>
      <c r="CU57" s="1219"/>
      <c r="CV57" s="1219">
        <v>61</v>
      </c>
      <c r="CW57" s="1219"/>
      <c r="CX57" s="1219"/>
      <c r="CY57" s="1219"/>
      <c r="CZ57" s="1219"/>
      <c r="DA57" s="1219"/>
      <c r="DB57" s="1219"/>
      <c r="DC57" s="1219"/>
      <c r="DD57" s="360"/>
      <c r="DE57" s="359"/>
    </row>
    <row r="58" spans="1:109" s="355" customFormat="1" ht="13.2" x14ac:dyDescent="0.2">
      <c r="A58" s="252"/>
      <c r="B58" s="359"/>
      <c r="G58" s="1225"/>
      <c r="H58" s="1225"/>
      <c r="I58" s="1220"/>
      <c r="J58" s="1220"/>
      <c r="K58" s="1226"/>
      <c r="L58" s="1226"/>
      <c r="M58" s="1226"/>
      <c r="N58" s="1226"/>
      <c r="AM58" s="252"/>
      <c r="AN58" s="1224"/>
      <c r="AO58" s="1224"/>
      <c r="AP58" s="1224"/>
      <c r="AQ58" s="1224"/>
      <c r="AR58" s="1224"/>
      <c r="AS58" s="1224"/>
      <c r="AT58" s="1224"/>
      <c r="AU58" s="1224"/>
      <c r="AV58" s="1224"/>
      <c r="AW58" s="1224"/>
      <c r="AX58" s="1224"/>
      <c r="AY58" s="1224"/>
      <c r="AZ58" s="1224"/>
      <c r="BA58" s="1224"/>
      <c r="BB58" s="1222"/>
      <c r="BC58" s="1222"/>
      <c r="BD58" s="1222"/>
      <c r="BE58" s="1222"/>
      <c r="BF58" s="1222"/>
      <c r="BG58" s="1222"/>
      <c r="BH58" s="1222"/>
      <c r="BI58" s="1222"/>
      <c r="BJ58" s="1222"/>
      <c r="BK58" s="1222"/>
      <c r="BL58" s="1222"/>
      <c r="BM58" s="1222"/>
      <c r="BN58" s="1222"/>
      <c r="BO58" s="1222"/>
      <c r="BP58" s="1219"/>
      <c r="BQ58" s="1219"/>
      <c r="BR58" s="1219"/>
      <c r="BS58" s="1219"/>
      <c r="BT58" s="1219"/>
      <c r="BU58" s="1219"/>
      <c r="BV58" s="1219"/>
      <c r="BW58" s="1219"/>
      <c r="BX58" s="1219"/>
      <c r="BY58" s="1219"/>
      <c r="BZ58" s="1219"/>
      <c r="CA58" s="1219"/>
      <c r="CB58" s="1219"/>
      <c r="CC58" s="1219"/>
      <c r="CD58" s="1219"/>
      <c r="CE58" s="1219"/>
      <c r="CF58" s="1219"/>
      <c r="CG58" s="1219"/>
      <c r="CH58" s="1219"/>
      <c r="CI58" s="1219"/>
      <c r="CJ58" s="1219"/>
      <c r="CK58" s="1219"/>
      <c r="CL58" s="1219"/>
      <c r="CM58" s="1219"/>
      <c r="CN58" s="1219"/>
      <c r="CO58" s="1219"/>
      <c r="CP58" s="1219"/>
      <c r="CQ58" s="1219"/>
      <c r="CR58" s="1219"/>
      <c r="CS58" s="1219"/>
      <c r="CT58" s="1219"/>
      <c r="CU58" s="1219"/>
      <c r="CV58" s="1219"/>
      <c r="CW58" s="1219"/>
      <c r="CX58" s="1219"/>
      <c r="CY58" s="1219"/>
      <c r="CZ58" s="1219"/>
      <c r="DA58" s="1219"/>
      <c r="DB58" s="1219"/>
      <c r="DC58" s="1219"/>
      <c r="DD58" s="360"/>
      <c r="DE58" s="359"/>
    </row>
    <row r="59" spans="1:109" s="355" customFormat="1" ht="13.2" x14ac:dyDescent="0.2">
      <c r="A59" s="252"/>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ht="13.2" x14ac:dyDescent="0.2">
      <c r="A60" s="252"/>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ht="13.2" x14ac:dyDescent="0.2">
      <c r="A61" s="252"/>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ht="13.2" x14ac:dyDescent="0.2">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52"/>
    </row>
    <row r="63" spans="1:109" ht="16.2" x14ac:dyDescent="0.2">
      <c r="B63" s="309" t="s">
        <v>603</v>
      </c>
    </row>
    <row r="64" spans="1:109" ht="13.2" x14ac:dyDescent="0.2">
      <c r="B64" s="256"/>
      <c r="G64" s="354"/>
      <c r="I64" s="366"/>
      <c r="J64" s="366"/>
      <c r="K64" s="366"/>
      <c r="L64" s="366"/>
      <c r="M64" s="366"/>
      <c r="N64" s="367"/>
      <c r="AM64" s="354"/>
      <c r="AN64" s="354" t="s">
        <v>597</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ht="13.2" x14ac:dyDescent="0.2">
      <c r="B65" s="256"/>
      <c r="AN65" s="1232" t="s">
        <v>606</v>
      </c>
      <c r="AO65" s="1233"/>
      <c r="AP65" s="1233"/>
      <c r="AQ65" s="1233"/>
      <c r="AR65" s="1233"/>
      <c r="AS65" s="1233"/>
      <c r="AT65" s="1233"/>
      <c r="AU65" s="1233"/>
      <c r="AV65" s="1233"/>
      <c r="AW65" s="1233"/>
      <c r="AX65" s="1233"/>
      <c r="AY65" s="1233"/>
      <c r="AZ65" s="1233"/>
      <c r="BA65" s="1233"/>
      <c r="BB65" s="1233"/>
      <c r="BC65" s="1233"/>
      <c r="BD65" s="1233"/>
      <c r="BE65" s="1233"/>
      <c r="BF65" s="1233"/>
      <c r="BG65" s="1233"/>
      <c r="BH65" s="1233"/>
      <c r="BI65" s="1233"/>
      <c r="BJ65" s="1233"/>
      <c r="BK65" s="1233"/>
      <c r="BL65" s="1233"/>
      <c r="BM65" s="1233"/>
      <c r="BN65" s="1233"/>
      <c r="BO65" s="1233"/>
      <c r="BP65" s="1233"/>
      <c r="BQ65" s="1233"/>
      <c r="BR65" s="1233"/>
      <c r="BS65" s="1233"/>
      <c r="BT65" s="1233"/>
      <c r="BU65" s="1233"/>
      <c r="BV65" s="1233"/>
      <c r="BW65" s="1233"/>
      <c r="BX65" s="1233"/>
      <c r="BY65" s="1233"/>
      <c r="BZ65" s="1233"/>
      <c r="CA65" s="1233"/>
      <c r="CB65" s="1233"/>
      <c r="CC65" s="1233"/>
      <c r="CD65" s="1233"/>
      <c r="CE65" s="1233"/>
      <c r="CF65" s="1233"/>
      <c r="CG65" s="1233"/>
      <c r="CH65" s="1233"/>
      <c r="CI65" s="1233"/>
      <c r="CJ65" s="1233"/>
      <c r="CK65" s="1233"/>
      <c r="CL65" s="1233"/>
      <c r="CM65" s="1233"/>
      <c r="CN65" s="1233"/>
      <c r="CO65" s="1233"/>
      <c r="CP65" s="1233"/>
      <c r="CQ65" s="1233"/>
      <c r="CR65" s="1233"/>
      <c r="CS65" s="1233"/>
      <c r="CT65" s="1233"/>
      <c r="CU65" s="1233"/>
      <c r="CV65" s="1233"/>
      <c r="CW65" s="1233"/>
      <c r="CX65" s="1233"/>
      <c r="CY65" s="1233"/>
      <c r="CZ65" s="1233"/>
      <c r="DA65" s="1233"/>
      <c r="DB65" s="1233"/>
      <c r="DC65" s="1234"/>
    </row>
    <row r="66" spans="2:107" ht="13.2" x14ac:dyDescent="0.2">
      <c r="B66" s="256"/>
      <c r="AN66" s="1235"/>
      <c r="AO66" s="1236"/>
      <c r="AP66" s="1236"/>
      <c r="AQ66" s="1236"/>
      <c r="AR66" s="1236"/>
      <c r="AS66" s="1236"/>
      <c r="AT66" s="1236"/>
      <c r="AU66" s="1236"/>
      <c r="AV66" s="1236"/>
      <c r="AW66" s="1236"/>
      <c r="AX66" s="1236"/>
      <c r="AY66" s="1236"/>
      <c r="AZ66" s="1236"/>
      <c r="BA66" s="1236"/>
      <c r="BB66" s="1236"/>
      <c r="BC66" s="1236"/>
      <c r="BD66" s="1236"/>
      <c r="BE66" s="1236"/>
      <c r="BF66" s="1236"/>
      <c r="BG66" s="1236"/>
      <c r="BH66" s="1236"/>
      <c r="BI66" s="1236"/>
      <c r="BJ66" s="1236"/>
      <c r="BK66" s="1236"/>
      <c r="BL66" s="1236"/>
      <c r="BM66" s="1236"/>
      <c r="BN66" s="1236"/>
      <c r="BO66" s="1236"/>
      <c r="BP66" s="1236"/>
      <c r="BQ66" s="1236"/>
      <c r="BR66" s="1236"/>
      <c r="BS66" s="1236"/>
      <c r="BT66" s="1236"/>
      <c r="BU66" s="1236"/>
      <c r="BV66" s="1236"/>
      <c r="BW66" s="1236"/>
      <c r="BX66" s="1236"/>
      <c r="BY66" s="1236"/>
      <c r="BZ66" s="1236"/>
      <c r="CA66" s="1236"/>
      <c r="CB66" s="1236"/>
      <c r="CC66" s="1236"/>
      <c r="CD66" s="1236"/>
      <c r="CE66" s="1236"/>
      <c r="CF66" s="1236"/>
      <c r="CG66" s="1236"/>
      <c r="CH66" s="1236"/>
      <c r="CI66" s="1236"/>
      <c r="CJ66" s="1236"/>
      <c r="CK66" s="1236"/>
      <c r="CL66" s="1236"/>
      <c r="CM66" s="1236"/>
      <c r="CN66" s="1236"/>
      <c r="CO66" s="1236"/>
      <c r="CP66" s="1236"/>
      <c r="CQ66" s="1236"/>
      <c r="CR66" s="1236"/>
      <c r="CS66" s="1236"/>
      <c r="CT66" s="1236"/>
      <c r="CU66" s="1236"/>
      <c r="CV66" s="1236"/>
      <c r="CW66" s="1236"/>
      <c r="CX66" s="1236"/>
      <c r="CY66" s="1236"/>
      <c r="CZ66" s="1236"/>
      <c r="DA66" s="1236"/>
      <c r="DB66" s="1236"/>
      <c r="DC66" s="1237"/>
    </row>
    <row r="67" spans="2:107" ht="13.2" x14ac:dyDescent="0.2">
      <c r="B67" s="256"/>
      <c r="AN67" s="1235"/>
      <c r="AO67" s="1236"/>
      <c r="AP67" s="1236"/>
      <c r="AQ67" s="1236"/>
      <c r="AR67" s="1236"/>
      <c r="AS67" s="1236"/>
      <c r="AT67" s="1236"/>
      <c r="AU67" s="1236"/>
      <c r="AV67" s="1236"/>
      <c r="AW67" s="1236"/>
      <c r="AX67" s="1236"/>
      <c r="AY67" s="1236"/>
      <c r="AZ67" s="1236"/>
      <c r="BA67" s="1236"/>
      <c r="BB67" s="1236"/>
      <c r="BC67" s="1236"/>
      <c r="BD67" s="1236"/>
      <c r="BE67" s="1236"/>
      <c r="BF67" s="1236"/>
      <c r="BG67" s="1236"/>
      <c r="BH67" s="1236"/>
      <c r="BI67" s="1236"/>
      <c r="BJ67" s="1236"/>
      <c r="BK67" s="1236"/>
      <c r="BL67" s="1236"/>
      <c r="BM67" s="1236"/>
      <c r="BN67" s="1236"/>
      <c r="BO67" s="1236"/>
      <c r="BP67" s="1236"/>
      <c r="BQ67" s="1236"/>
      <c r="BR67" s="1236"/>
      <c r="BS67" s="1236"/>
      <c r="BT67" s="1236"/>
      <c r="BU67" s="1236"/>
      <c r="BV67" s="1236"/>
      <c r="BW67" s="1236"/>
      <c r="BX67" s="1236"/>
      <c r="BY67" s="1236"/>
      <c r="BZ67" s="1236"/>
      <c r="CA67" s="1236"/>
      <c r="CB67" s="1236"/>
      <c r="CC67" s="1236"/>
      <c r="CD67" s="1236"/>
      <c r="CE67" s="1236"/>
      <c r="CF67" s="1236"/>
      <c r="CG67" s="1236"/>
      <c r="CH67" s="1236"/>
      <c r="CI67" s="1236"/>
      <c r="CJ67" s="1236"/>
      <c r="CK67" s="1236"/>
      <c r="CL67" s="1236"/>
      <c r="CM67" s="1236"/>
      <c r="CN67" s="1236"/>
      <c r="CO67" s="1236"/>
      <c r="CP67" s="1236"/>
      <c r="CQ67" s="1236"/>
      <c r="CR67" s="1236"/>
      <c r="CS67" s="1236"/>
      <c r="CT67" s="1236"/>
      <c r="CU67" s="1236"/>
      <c r="CV67" s="1236"/>
      <c r="CW67" s="1236"/>
      <c r="CX67" s="1236"/>
      <c r="CY67" s="1236"/>
      <c r="CZ67" s="1236"/>
      <c r="DA67" s="1236"/>
      <c r="DB67" s="1236"/>
      <c r="DC67" s="1237"/>
    </row>
    <row r="68" spans="2:107" ht="13.2" x14ac:dyDescent="0.2">
      <c r="B68" s="256"/>
      <c r="AN68" s="1235"/>
      <c r="AO68" s="1236"/>
      <c r="AP68" s="1236"/>
      <c r="AQ68" s="1236"/>
      <c r="AR68" s="1236"/>
      <c r="AS68" s="1236"/>
      <c r="AT68" s="1236"/>
      <c r="AU68" s="1236"/>
      <c r="AV68" s="1236"/>
      <c r="AW68" s="1236"/>
      <c r="AX68" s="1236"/>
      <c r="AY68" s="1236"/>
      <c r="AZ68" s="1236"/>
      <c r="BA68" s="1236"/>
      <c r="BB68" s="1236"/>
      <c r="BC68" s="1236"/>
      <c r="BD68" s="1236"/>
      <c r="BE68" s="1236"/>
      <c r="BF68" s="1236"/>
      <c r="BG68" s="1236"/>
      <c r="BH68" s="1236"/>
      <c r="BI68" s="1236"/>
      <c r="BJ68" s="1236"/>
      <c r="BK68" s="1236"/>
      <c r="BL68" s="1236"/>
      <c r="BM68" s="1236"/>
      <c r="BN68" s="1236"/>
      <c r="BO68" s="1236"/>
      <c r="BP68" s="1236"/>
      <c r="BQ68" s="1236"/>
      <c r="BR68" s="1236"/>
      <c r="BS68" s="1236"/>
      <c r="BT68" s="1236"/>
      <c r="BU68" s="1236"/>
      <c r="BV68" s="1236"/>
      <c r="BW68" s="1236"/>
      <c r="BX68" s="1236"/>
      <c r="BY68" s="1236"/>
      <c r="BZ68" s="1236"/>
      <c r="CA68" s="1236"/>
      <c r="CB68" s="1236"/>
      <c r="CC68" s="1236"/>
      <c r="CD68" s="1236"/>
      <c r="CE68" s="1236"/>
      <c r="CF68" s="1236"/>
      <c r="CG68" s="1236"/>
      <c r="CH68" s="1236"/>
      <c r="CI68" s="1236"/>
      <c r="CJ68" s="1236"/>
      <c r="CK68" s="1236"/>
      <c r="CL68" s="1236"/>
      <c r="CM68" s="1236"/>
      <c r="CN68" s="1236"/>
      <c r="CO68" s="1236"/>
      <c r="CP68" s="1236"/>
      <c r="CQ68" s="1236"/>
      <c r="CR68" s="1236"/>
      <c r="CS68" s="1236"/>
      <c r="CT68" s="1236"/>
      <c r="CU68" s="1236"/>
      <c r="CV68" s="1236"/>
      <c r="CW68" s="1236"/>
      <c r="CX68" s="1236"/>
      <c r="CY68" s="1236"/>
      <c r="CZ68" s="1236"/>
      <c r="DA68" s="1236"/>
      <c r="DB68" s="1236"/>
      <c r="DC68" s="1237"/>
    </row>
    <row r="69" spans="2:107" ht="13.2" x14ac:dyDescent="0.2">
      <c r="B69" s="256"/>
      <c r="AN69" s="1238"/>
      <c r="AO69" s="1239"/>
      <c r="AP69" s="1239"/>
      <c r="AQ69" s="1239"/>
      <c r="AR69" s="1239"/>
      <c r="AS69" s="1239"/>
      <c r="AT69" s="1239"/>
      <c r="AU69" s="1239"/>
      <c r="AV69" s="1239"/>
      <c r="AW69" s="1239"/>
      <c r="AX69" s="1239"/>
      <c r="AY69" s="1239"/>
      <c r="AZ69" s="1239"/>
      <c r="BA69" s="1239"/>
      <c r="BB69" s="1239"/>
      <c r="BC69" s="1239"/>
      <c r="BD69" s="1239"/>
      <c r="BE69" s="1239"/>
      <c r="BF69" s="1239"/>
      <c r="BG69" s="1239"/>
      <c r="BH69" s="1239"/>
      <c r="BI69" s="1239"/>
      <c r="BJ69" s="1239"/>
      <c r="BK69" s="1239"/>
      <c r="BL69" s="1239"/>
      <c r="BM69" s="1239"/>
      <c r="BN69" s="1239"/>
      <c r="BO69" s="1239"/>
      <c r="BP69" s="1239"/>
      <c r="BQ69" s="1239"/>
      <c r="BR69" s="1239"/>
      <c r="BS69" s="1239"/>
      <c r="BT69" s="1239"/>
      <c r="BU69" s="1239"/>
      <c r="BV69" s="1239"/>
      <c r="BW69" s="1239"/>
      <c r="BX69" s="1239"/>
      <c r="BY69" s="1239"/>
      <c r="BZ69" s="1239"/>
      <c r="CA69" s="1239"/>
      <c r="CB69" s="1239"/>
      <c r="CC69" s="1239"/>
      <c r="CD69" s="1239"/>
      <c r="CE69" s="1239"/>
      <c r="CF69" s="1239"/>
      <c r="CG69" s="1239"/>
      <c r="CH69" s="1239"/>
      <c r="CI69" s="1239"/>
      <c r="CJ69" s="1239"/>
      <c r="CK69" s="1239"/>
      <c r="CL69" s="1239"/>
      <c r="CM69" s="1239"/>
      <c r="CN69" s="1239"/>
      <c r="CO69" s="1239"/>
      <c r="CP69" s="1239"/>
      <c r="CQ69" s="1239"/>
      <c r="CR69" s="1239"/>
      <c r="CS69" s="1239"/>
      <c r="CT69" s="1239"/>
      <c r="CU69" s="1239"/>
      <c r="CV69" s="1239"/>
      <c r="CW69" s="1239"/>
      <c r="CX69" s="1239"/>
      <c r="CY69" s="1239"/>
      <c r="CZ69" s="1239"/>
      <c r="DA69" s="1239"/>
      <c r="DB69" s="1239"/>
      <c r="DC69" s="1240"/>
    </row>
    <row r="70" spans="2:107" ht="13.2" x14ac:dyDescent="0.2">
      <c r="B70" s="256"/>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ht="13.2" x14ac:dyDescent="0.2">
      <c r="B71" s="256"/>
      <c r="G71" s="371"/>
      <c r="I71" s="372"/>
      <c r="J71" s="369"/>
      <c r="K71" s="369"/>
      <c r="L71" s="370"/>
      <c r="M71" s="369"/>
      <c r="N71" s="370"/>
      <c r="AM71" s="371"/>
      <c r="AN71" s="252" t="s">
        <v>598</v>
      </c>
    </row>
    <row r="72" spans="2:107" ht="13.2" x14ac:dyDescent="0.2">
      <c r="B72" s="256"/>
      <c r="G72" s="1225"/>
      <c r="H72" s="1225"/>
      <c r="I72" s="1225"/>
      <c r="J72" s="1225"/>
      <c r="K72" s="357"/>
      <c r="L72" s="357"/>
      <c r="M72" s="358"/>
      <c r="N72" s="358"/>
      <c r="AN72" s="1228"/>
      <c r="AO72" s="1229"/>
      <c r="AP72" s="1229"/>
      <c r="AQ72" s="1229"/>
      <c r="AR72" s="1229"/>
      <c r="AS72" s="1229"/>
      <c r="AT72" s="1229"/>
      <c r="AU72" s="1229"/>
      <c r="AV72" s="1229"/>
      <c r="AW72" s="1229"/>
      <c r="AX72" s="1229"/>
      <c r="AY72" s="1229"/>
      <c r="AZ72" s="1229"/>
      <c r="BA72" s="1229"/>
      <c r="BB72" s="1229"/>
      <c r="BC72" s="1229"/>
      <c r="BD72" s="1229"/>
      <c r="BE72" s="1229"/>
      <c r="BF72" s="1229"/>
      <c r="BG72" s="1229"/>
      <c r="BH72" s="1229"/>
      <c r="BI72" s="1229"/>
      <c r="BJ72" s="1229"/>
      <c r="BK72" s="1229"/>
      <c r="BL72" s="1229"/>
      <c r="BM72" s="1229"/>
      <c r="BN72" s="1229"/>
      <c r="BO72" s="1230"/>
      <c r="BP72" s="1224" t="s">
        <v>554</v>
      </c>
      <c r="BQ72" s="1224"/>
      <c r="BR72" s="1224"/>
      <c r="BS72" s="1224"/>
      <c r="BT72" s="1224"/>
      <c r="BU72" s="1224"/>
      <c r="BV72" s="1224"/>
      <c r="BW72" s="1224"/>
      <c r="BX72" s="1224" t="s">
        <v>555</v>
      </c>
      <c r="BY72" s="1224"/>
      <c r="BZ72" s="1224"/>
      <c r="CA72" s="1224"/>
      <c r="CB72" s="1224"/>
      <c r="CC72" s="1224"/>
      <c r="CD72" s="1224"/>
      <c r="CE72" s="1224"/>
      <c r="CF72" s="1224" t="s">
        <v>556</v>
      </c>
      <c r="CG72" s="1224"/>
      <c r="CH72" s="1224"/>
      <c r="CI72" s="1224"/>
      <c r="CJ72" s="1224"/>
      <c r="CK72" s="1224"/>
      <c r="CL72" s="1224"/>
      <c r="CM72" s="1224"/>
      <c r="CN72" s="1224" t="s">
        <v>557</v>
      </c>
      <c r="CO72" s="1224"/>
      <c r="CP72" s="1224"/>
      <c r="CQ72" s="1224"/>
      <c r="CR72" s="1224"/>
      <c r="CS72" s="1224"/>
      <c r="CT72" s="1224"/>
      <c r="CU72" s="1224"/>
      <c r="CV72" s="1224" t="s">
        <v>558</v>
      </c>
      <c r="CW72" s="1224"/>
      <c r="CX72" s="1224"/>
      <c r="CY72" s="1224"/>
      <c r="CZ72" s="1224"/>
      <c r="DA72" s="1224"/>
      <c r="DB72" s="1224"/>
      <c r="DC72" s="1224"/>
    </row>
    <row r="73" spans="2:107" ht="13.2" x14ac:dyDescent="0.2">
      <c r="B73" s="256"/>
      <c r="G73" s="1227"/>
      <c r="H73" s="1227"/>
      <c r="I73" s="1227"/>
      <c r="J73" s="1227"/>
      <c r="K73" s="1223"/>
      <c r="L73" s="1223"/>
      <c r="M73" s="1223"/>
      <c r="N73" s="1223"/>
      <c r="AM73" s="356"/>
      <c r="AN73" s="1222" t="s">
        <v>599</v>
      </c>
      <c r="AO73" s="1222"/>
      <c r="AP73" s="1222"/>
      <c r="AQ73" s="1222"/>
      <c r="AR73" s="1222"/>
      <c r="AS73" s="1222"/>
      <c r="AT73" s="1222"/>
      <c r="AU73" s="1222"/>
      <c r="AV73" s="1222"/>
      <c r="AW73" s="1222"/>
      <c r="AX73" s="1222"/>
      <c r="AY73" s="1222"/>
      <c r="AZ73" s="1222"/>
      <c r="BA73" s="1222"/>
      <c r="BB73" s="1222" t="s">
        <v>600</v>
      </c>
      <c r="BC73" s="1222"/>
      <c r="BD73" s="1222"/>
      <c r="BE73" s="1222"/>
      <c r="BF73" s="1222"/>
      <c r="BG73" s="1222"/>
      <c r="BH73" s="1222"/>
      <c r="BI73" s="1222"/>
      <c r="BJ73" s="1222"/>
      <c r="BK73" s="1222"/>
      <c r="BL73" s="1222"/>
      <c r="BM73" s="1222"/>
      <c r="BN73" s="1222"/>
      <c r="BO73" s="1222"/>
      <c r="BP73" s="1219"/>
      <c r="BQ73" s="1219"/>
      <c r="BR73" s="1219"/>
      <c r="BS73" s="1219"/>
      <c r="BT73" s="1219"/>
      <c r="BU73" s="1219"/>
      <c r="BV73" s="1219"/>
      <c r="BW73" s="1219"/>
      <c r="BX73" s="1219"/>
      <c r="BY73" s="1219"/>
      <c r="BZ73" s="1219"/>
      <c r="CA73" s="1219"/>
      <c r="CB73" s="1219"/>
      <c r="CC73" s="1219"/>
      <c r="CD73" s="1219"/>
      <c r="CE73" s="1219"/>
      <c r="CF73" s="1219"/>
      <c r="CG73" s="1219"/>
      <c r="CH73" s="1219"/>
      <c r="CI73" s="1219"/>
      <c r="CJ73" s="1219"/>
      <c r="CK73" s="1219"/>
      <c r="CL73" s="1219"/>
      <c r="CM73" s="1219"/>
      <c r="CN73" s="1219"/>
      <c r="CO73" s="1219"/>
      <c r="CP73" s="1219"/>
      <c r="CQ73" s="1219"/>
      <c r="CR73" s="1219"/>
      <c r="CS73" s="1219"/>
      <c r="CT73" s="1219"/>
      <c r="CU73" s="1219"/>
      <c r="CV73" s="1219"/>
      <c r="CW73" s="1219"/>
      <c r="CX73" s="1219"/>
      <c r="CY73" s="1219"/>
      <c r="CZ73" s="1219"/>
      <c r="DA73" s="1219"/>
      <c r="DB73" s="1219"/>
      <c r="DC73" s="1219"/>
    </row>
    <row r="74" spans="2:107" ht="13.2" x14ac:dyDescent="0.2">
      <c r="B74" s="256"/>
      <c r="G74" s="1227"/>
      <c r="H74" s="1227"/>
      <c r="I74" s="1227"/>
      <c r="J74" s="1227"/>
      <c r="K74" s="1223"/>
      <c r="L74" s="1223"/>
      <c r="M74" s="1223"/>
      <c r="N74" s="1223"/>
      <c r="AM74" s="356"/>
      <c r="AN74" s="1222"/>
      <c r="AO74" s="1222"/>
      <c r="AP74" s="1222"/>
      <c r="AQ74" s="1222"/>
      <c r="AR74" s="1222"/>
      <c r="AS74" s="1222"/>
      <c r="AT74" s="1222"/>
      <c r="AU74" s="1222"/>
      <c r="AV74" s="1222"/>
      <c r="AW74" s="1222"/>
      <c r="AX74" s="1222"/>
      <c r="AY74" s="1222"/>
      <c r="AZ74" s="1222"/>
      <c r="BA74" s="1222"/>
      <c r="BB74" s="1222"/>
      <c r="BC74" s="1222"/>
      <c r="BD74" s="1222"/>
      <c r="BE74" s="1222"/>
      <c r="BF74" s="1222"/>
      <c r="BG74" s="1222"/>
      <c r="BH74" s="1222"/>
      <c r="BI74" s="1222"/>
      <c r="BJ74" s="1222"/>
      <c r="BK74" s="1222"/>
      <c r="BL74" s="1222"/>
      <c r="BM74" s="1222"/>
      <c r="BN74" s="1222"/>
      <c r="BO74" s="1222"/>
      <c r="BP74" s="1219"/>
      <c r="BQ74" s="1219"/>
      <c r="BR74" s="1219"/>
      <c r="BS74" s="1219"/>
      <c r="BT74" s="1219"/>
      <c r="BU74" s="1219"/>
      <c r="BV74" s="1219"/>
      <c r="BW74" s="1219"/>
      <c r="BX74" s="1219"/>
      <c r="BY74" s="1219"/>
      <c r="BZ74" s="1219"/>
      <c r="CA74" s="1219"/>
      <c r="CB74" s="1219"/>
      <c r="CC74" s="1219"/>
      <c r="CD74" s="1219"/>
      <c r="CE74" s="1219"/>
      <c r="CF74" s="1219"/>
      <c r="CG74" s="1219"/>
      <c r="CH74" s="1219"/>
      <c r="CI74" s="1219"/>
      <c r="CJ74" s="1219"/>
      <c r="CK74" s="1219"/>
      <c r="CL74" s="1219"/>
      <c r="CM74" s="1219"/>
      <c r="CN74" s="1219"/>
      <c r="CO74" s="1219"/>
      <c r="CP74" s="1219"/>
      <c r="CQ74" s="1219"/>
      <c r="CR74" s="1219"/>
      <c r="CS74" s="1219"/>
      <c r="CT74" s="1219"/>
      <c r="CU74" s="1219"/>
      <c r="CV74" s="1219"/>
      <c r="CW74" s="1219"/>
      <c r="CX74" s="1219"/>
      <c r="CY74" s="1219"/>
      <c r="CZ74" s="1219"/>
      <c r="DA74" s="1219"/>
      <c r="DB74" s="1219"/>
      <c r="DC74" s="1219"/>
    </row>
    <row r="75" spans="2:107" ht="13.2" x14ac:dyDescent="0.2">
      <c r="B75" s="256"/>
      <c r="G75" s="1227"/>
      <c r="H75" s="1227"/>
      <c r="I75" s="1225"/>
      <c r="J75" s="1225"/>
      <c r="K75" s="1226"/>
      <c r="L75" s="1226"/>
      <c r="M75" s="1226"/>
      <c r="N75" s="1226"/>
      <c r="AM75" s="356"/>
      <c r="AN75" s="1222"/>
      <c r="AO75" s="1222"/>
      <c r="AP75" s="1222"/>
      <c r="AQ75" s="1222"/>
      <c r="AR75" s="1222"/>
      <c r="AS75" s="1222"/>
      <c r="AT75" s="1222"/>
      <c r="AU75" s="1222"/>
      <c r="AV75" s="1222"/>
      <c r="AW75" s="1222"/>
      <c r="AX75" s="1222"/>
      <c r="AY75" s="1222"/>
      <c r="AZ75" s="1222"/>
      <c r="BA75" s="1222"/>
      <c r="BB75" s="1222" t="s">
        <v>604</v>
      </c>
      <c r="BC75" s="1222"/>
      <c r="BD75" s="1222"/>
      <c r="BE75" s="1222"/>
      <c r="BF75" s="1222"/>
      <c r="BG75" s="1222"/>
      <c r="BH75" s="1222"/>
      <c r="BI75" s="1222"/>
      <c r="BJ75" s="1222"/>
      <c r="BK75" s="1222"/>
      <c r="BL75" s="1222"/>
      <c r="BM75" s="1222"/>
      <c r="BN75" s="1222"/>
      <c r="BO75" s="1222"/>
      <c r="BP75" s="1219">
        <v>2.8</v>
      </c>
      <c r="BQ75" s="1219"/>
      <c r="BR75" s="1219"/>
      <c r="BS75" s="1219"/>
      <c r="BT75" s="1219"/>
      <c r="BU75" s="1219"/>
      <c r="BV75" s="1219"/>
      <c r="BW75" s="1219"/>
      <c r="BX75" s="1219">
        <v>3.5</v>
      </c>
      <c r="BY75" s="1219"/>
      <c r="BZ75" s="1219"/>
      <c r="CA75" s="1219"/>
      <c r="CB75" s="1219"/>
      <c r="CC75" s="1219"/>
      <c r="CD75" s="1219"/>
      <c r="CE75" s="1219"/>
      <c r="CF75" s="1219">
        <v>4.0999999999999996</v>
      </c>
      <c r="CG75" s="1219"/>
      <c r="CH75" s="1219"/>
      <c r="CI75" s="1219"/>
      <c r="CJ75" s="1219"/>
      <c r="CK75" s="1219"/>
      <c r="CL75" s="1219"/>
      <c r="CM75" s="1219"/>
      <c r="CN75" s="1219">
        <v>4.8</v>
      </c>
      <c r="CO75" s="1219"/>
      <c r="CP75" s="1219"/>
      <c r="CQ75" s="1219"/>
      <c r="CR75" s="1219"/>
      <c r="CS75" s="1219"/>
      <c r="CT75" s="1219"/>
      <c r="CU75" s="1219"/>
      <c r="CV75" s="1219">
        <v>6.2</v>
      </c>
      <c r="CW75" s="1219"/>
      <c r="CX75" s="1219"/>
      <c r="CY75" s="1219"/>
      <c r="CZ75" s="1219"/>
      <c r="DA75" s="1219"/>
      <c r="DB75" s="1219"/>
      <c r="DC75" s="1219"/>
    </row>
    <row r="76" spans="2:107" ht="13.2" x14ac:dyDescent="0.2">
      <c r="B76" s="256"/>
      <c r="G76" s="1227"/>
      <c r="H76" s="1227"/>
      <c r="I76" s="1225"/>
      <c r="J76" s="1225"/>
      <c r="K76" s="1226"/>
      <c r="L76" s="1226"/>
      <c r="M76" s="1226"/>
      <c r="N76" s="1226"/>
      <c r="AM76" s="356"/>
      <c r="AN76" s="1222"/>
      <c r="AO76" s="1222"/>
      <c r="AP76" s="1222"/>
      <c r="AQ76" s="1222"/>
      <c r="AR76" s="1222"/>
      <c r="AS76" s="1222"/>
      <c r="AT76" s="1222"/>
      <c r="AU76" s="1222"/>
      <c r="AV76" s="1222"/>
      <c r="AW76" s="1222"/>
      <c r="AX76" s="1222"/>
      <c r="AY76" s="1222"/>
      <c r="AZ76" s="1222"/>
      <c r="BA76" s="1222"/>
      <c r="BB76" s="1222"/>
      <c r="BC76" s="1222"/>
      <c r="BD76" s="1222"/>
      <c r="BE76" s="1222"/>
      <c r="BF76" s="1222"/>
      <c r="BG76" s="1222"/>
      <c r="BH76" s="1222"/>
      <c r="BI76" s="1222"/>
      <c r="BJ76" s="1222"/>
      <c r="BK76" s="1222"/>
      <c r="BL76" s="1222"/>
      <c r="BM76" s="1222"/>
      <c r="BN76" s="1222"/>
      <c r="BO76" s="1222"/>
      <c r="BP76" s="1219"/>
      <c r="BQ76" s="1219"/>
      <c r="BR76" s="1219"/>
      <c r="BS76" s="1219"/>
      <c r="BT76" s="1219"/>
      <c r="BU76" s="1219"/>
      <c r="BV76" s="1219"/>
      <c r="BW76" s="1219"/>
      <c r="BX76" s="1219"/>
      <c r="BY76" s="1219"/>
      <c r="BZ76" s="1219"/>
      <c r="CA76" s="1219"/>
      <c r="CB76" s="1219"/>
      <c r="CC76" s="1219"/>
      <c r="CD76" s="1219"/>
      <c r="CE76" s="1219"/>
      <c r="CF76" s="1219"/>
      <c r="CG76" s="1219"/>
      <c r="CH76" s="1219"/>
      <c r="CI76" s="1219"/>
      <c r="CJ76" s="1219"/>
      <c r="CK76" s="1219"/>
      <c r="CL76" s="1219"/>
      <c r="CM76" s="1219"/>
      <c r="CN76" s="1219"/>
      <c r="CO76" s="1219"/>
      <c r="CP76" s="1219"/>
      <c r="CQ76" s="1219"/>
      <c r="CR76" s="1219"/>
      <c r="CS76" s="1219"/>
      <c r="CT76" s="1219"/>
      <c r="CU76" s="1219"/>
      <c r="CV76" s="1219"/>
      <c r="CW76" s="1219"/>
      <c r="CX76" s="1219"/>
      <c r="CY76" s="1219"/>
      <c r="CZ76" s="1219"/>
      <c r="DA76" s="1219"/>
      <c r="DB76" s="1219"/>
      <c r="DC76" s="1219"/>
    </row>
    <row r="77" spans="2:107" ht="13.2" x14ac:dyDescent="0.2">
      <c r="B77" s="256"/>
      <c r="G77" s="1225"/>
      <c r="H77" s="1225"/>
      <c r="I77" s="1225"/>
      <c r="J77" s="1225"/>
      <c r="K77" s="1223"/>
      <c r="L77" s="1223"/>
      <c r="M77" s="1223"/>
      <c r="N77" s="1223"/>
      <c r="AN77" s="1224" t="s">
        <v>602</v>
      </c>
      <c r="AO77" s="1224"/>
      <c r="AP77" s="1224"/>
      <c r="AQ77" s="1224"/>
      <c r="AR77" s="1224"/>
      <c r="AS77" s="1224"/>
      <c r="AT77" s="1224"/>
      <c r="AU77" s="1224"/>
      <c r="AV77" s="1224"/>
      <c r="AW77" s="1224"/>
      <c r="AX77" s="1224"/>
      <c r="AY77" s="1224"/>
      <c r="AZ77" s="1224"/>
      <c r="BA77" s="1224"/>
      <c r="BB77" s="1222" t="s">
        <v>600</v>
      </c>
      <c r="BC77" s="1222"/>
      <c r="BD77" s="1222"/>
      <c r="BE77" s="1222"/>
      <c r="BF77" s="1222"/>
      <c r="BG77" s="1222"/>
      <c r="BH77" s="1222"/>
      <c r="BI77" s="1222"/>
      <c r="BJ77" s="1222"/>
      <c r="BK77" s="1222"/>
      <c r="BL77" s="1222"/>
      <c r="BM77" s="1222"/>
      <c r="BN77" s="1222"/>
      <c r="BO77" s="1222"/>
      <c r="BP77" s="1219">
        <v>0</v>
      </c>
      <c r="BQ77" s="1219"/>
      <c r="BR77" s="1219"/>
      <c r="BS77" s="1219"/>
      <c r="BT77" s="1219"/>
      <c r="BU77" s="1219"/>
      <c r="BV77" s="1219"/>
      <c r="BW77" s="1219"/>
      <c r="BX77" s="1219">
        <v>0</v>
      </c>
      <c r="BY77" s="1219"/>
      <c r="BZ77" s="1219"/>
      <c r="CA77" s="1219"/>
      <c r="CB77" s="1219"/>
      <c r="CC77" s="1219"/>
      <c r="CD77" s="1219"/>
      <c r="CE77" s="1219"/>
      <c r="CF77" s="1219">
        <v>0</v>
      </c>
      <c r="CG77" s="1219"/>
      <c r="CH77" s="1219"/>
      <c r="CI77" s="1219"/>
      <c r="CJ77" s="1219"/>
      <c r="CK77" s="1219"/>
      <c r="CL77" s="1219"/>
      <c r="CM77" s="1219"/>
      <c r="CN77" s="1219">
        <v>0</v>
      </c>
      <c r="CO77" s="1219"/>
      <c r="CP77" s="1219"/>
      <c r="CQ77" s="1219"/>
      <c r="CR77" s="1219"/>
      <c r="CS77" s="1219"/>
      <c r="CT77" s="1219"/>
      <c r="CU77" s="1219"/>
      <c r="CV77" s="1219">
        <v>0</v>
      </c>
      <c r="CW77" s="1219"/>
      <c r="CX77" s="1219"/>
      <c r="CY77" s="1219"/>
      <c r="CZ77" s="1219"/>
      <c r="DA77" s="1219"/>
      <c r="DB77" s="1219"/>
      <c r="DC77" s="1219"/>
    </row>
    <row r="78" spans="2:107" ht="13.2" x14ac:dyDescent="0.2">
      <c r="B78" s="256"/>
      <c r="G78" s="1225"/>
      <c r="H78" s="1225"/>
      <c r="I78" s="1225"/>
      <c r="J78" s="1225"/>
      <c r="K78" s="1223"/>
      <c r="L78" s="1223"/>
      <c r="M78" s="1223"/>
      <c r="N78" s="1223"/>
      <c r="AN78" s="1224"/>
      <c r="AO78" s="1224"/>
      <c r="AP78" s="1224"/>
      <c r="AQ78" s="1224"/>
      <c r="AR78" s="1224"/>
      <c r="AS78" s="1224"/>
      <c r="AT78" s="1224"/>
      <c r="AU78" s="1224"/>
      <c r="AV78" s="1224"/>
      <c r="AW78" s="1224"/>
      <c r="AX78" s="1224"/>
      <c r="AY78" s="1224"/>
      <c r="AZ78" s="1224"/>
      <c r="BA78" s="1224"/>
      <c r="BB78" s="1222"/>
      <c r="BC78" s="1222"/>
      <c r="BD78" s="1222"/>
      <c r="BE78" s="1222"/>
      <c r="BF78" s="1222"/>
      <c r="BG78" s="1222"/>
      <c r="BH78" s="1222"/>
      <c r="BI78" s="1222"/>
      <c r="BJ78" s="1222"/>
      <c r="BK78" s="1222"/>
      <c r="BL78" s="1222"/>
      <c r="BM78" s="1222"/>
      <c r="BN78" s="1222"/>
      <c r="BO78" s="1222"/>
      <c r="BP78" s="1219"/>
      <c r="BQ78" s="1219"/>
      <c r="BR78" s="1219"/>
      <c r="BS78" s="1219"/>
      <c r="BT78" s="1219"/>
      <c r="BU78" s="1219"/>
      <c r="BV78" s="1219"/>
      <c r="BW78" s="1219"/>
      <c r="BX78" s="1219"/>
      <c r="BY78" s="1219"/>
      <c r="BZ78" s="1219"/>
      <c r="CA78" s="1219"/>
      <c r="CB78" s="1219"/>
      <c r="CC78" s="1219"/>
      <c r="CD78" s="1219"/>
      <c r="CE78" s="1219"/>
      <c r="CF78" s="1219"/>
      <c r="CG78" s="1219"/>
      <c r="CH78" s="1219"/>
      <c r="CI78" s="1219"/>
      <c r="CJ78" s="1219"/>
      <c r="CK78" s="1219"/>
      <c r="CL78" s="1219"/>
      <c r="CM78" s="1219"/>
      <c r="CN78" s="1219"/>
      <c r="CO78" s="1219"/>
      <c r="CP78" s="1219"/>
      <c r="CQ78" s="1219"/>
      <c r="CR78" s="1219"/>
      <c r="CS78" s="1219"/>
      <c r="CT78" s="1219"/>
      <c r="CU78" s="1219"/>
      <c r="CV78" s="1219"/>
      <c r="CW78" s="1219"/>
      <c r="CX78" s="1219"/>
      <c r="CY78" s="1219"/>
      <c r="CZ78" s="1219"/>
      <c r="DA78" s="1219"/>
      <c r="DB78" s="1219"/>
      <c r="DC78" s="1219"/>
    </row>
    <row r="79" spans="2:107" ht="13.2" x14ac:dyDescent="0.2">
      <c r="B79" s="256"/>
      <c r="G79" s="1225"/>
      <c r="H79" s="1225"/>
      <c r="I79" s="1220"/>
      <c r="J79" s="1220"/>
      <c r="K79" s="1221"/>
      <c r="L79" s="1221"/>
      <c r="M79" s="1221"/>
      <c r="N79" s="1221"/>
      <c r="AN79" s="1224"/>
      <c r="AO79" s="1224"/>
      <c r="AP79" s="1224"/>
      <c r="AQ79" s="1224"/>
      <c r="AR79" s="1224"/>
      <c r="AS79" s="1224"/>
      <c r="AT79" s="1224"/>
      <c r="AU79" s="1224"/>
      <c r="AV79" s="1224"/>
      <c r="AW79" s="1224"/>
      <c r="AX79" s="1224"/>
      <c r="AY79" s="1224"/>
      <c r="AZ79" s="1224"/>
      <c r="BA79" s="1224"/>
      <c r="BB79" s="1222" t="s">
        <v>604</v>
      </c>
      <c r="BC79" s="1222"/>
      <c r="BD79" s="1222"/>
      <c r="BE79" s="1222"/>
      <c r="BF79" s="1222"/>
      <c r="BG79" s="1222"/>
      <c r="BH79" s="1222"/>
      <c r="BI79" s="1222"/>
      <c r="BJ79" s="1222"/>
      <c r="BK79" s="1222"/>
      <c r="BL79" s="1222"/>
      <c r="BM79" s="1222"/>
      <c r="BN79" s="1222"/>
      <c r="BO79" s="1222"/>
      <c r="BP79" s="1219">
        <v>5.6</v>
      </c>
      <c r="BQ79" s="1219"/>
      <c r="BR79" s="1219"/>
      <c r="BS79" s="1219"/>
      <c r="BT79" s="1219"/>
      <c r="BU79" s="1219"/>
      <c r="BV79" s="1219"/>
      <c r="BW79" s="1219"/>
      <c r="BX79" s="1219">
        <v>5.3</v>
      </c>
      <c r="BY79" s="1219"/>
      <c r="BZ79" s="1219"/>
      <c r="CA79" s="1219"/>
      <c r="CB79" s="1219"/>
      <c r="CC79" s="1219"/>
      <c r="CD79" s="1219"/>
      <c r="CE79" s="1219"/>
      <c r="CF79" s="1219">
        <v>5.8</v>
      </c>
      <c r="CG79" s="1219"/>
      <c r="CH79" s="1219"/>
      <c r="CI79" s="1219"/>
      <c r="CJ79" s="1219"/>
      <c r="CK79" s="1219"/>
      <c r="CL79" s="1219"/>
      <c r="CM79" s="1219"/>
      <c r="CN79" s="1219">
        <v>5.8</v>
      </c>
      <c r="CO79" s="1219"/>
      <c r="CP79" s="1219"/>
      <c r="CQ79" s="1219"/>
      <c r="CR79" s="1219"/>
      <c r="CS79" s="1219"/>
      <c r="CT79" s="1219"/>
      <c r="CU79" s="1219"/>
      <c r="CV79" s="1219">
        <v>6.6</v>
      </c>
      <c r="CW79" s="1219"/>
      <c r="CX79" s="1219"/>
      <c r="CY79" s="1219"/>
      <c r="CZ79" s="1219"/>
      <c r="DA79" s="1219"/>
      <c r="DB79" s="1219"/>
      <c r="DC79" s="1219"/>
    </row>
    <row r="80" spans="2:107" ht="13.2" x14ac:dyDescent="0.2">
      <c r="B80" s="256"/>
      <c r="G80" s="1225"/>
      <c r="H80" s="1225"/>
      <c r="I80" s="1220"/>
      <c r="J80" s="1220"/>
      <c r="K80" s="1221"/>
      <c r="L80" s="1221"/>
      <c r="M80" s="1221"/>
      <c r="N80" s="1221"/>
      <c r="AN80" s="1224"/>
      <c r="AO80" s="1224"/>
      <c r="AP80" s="1224"/>
      <c r="AQ80" s="1224"/>
      <c r="AR80" s="1224"/>
      <c r="AS80" s="1224"/>
      <c r="AT80" s="1224"/>
      <c r="AU80" s="1224"/>
      <c r="AV80" s="1224"/>
      <c r="AW80" s="1224"/>
      <c r="AX80" s="1224"/>
      <c r="AY80" s="1224"/>
      <c r="AZ80" s="1224"/>
      <c r="BA80" s="1224"/>
      <c r="BB80" s="1222"/>
      <c r="BC80" s="1222"/>
      <c r="BD80" s="1222"/>
      <c r="BE80" s="1222"/>
      <c r="BF80" s="1222"/>
      <c r="BG80" s="1222"/>
      <c r="BH80" s="1222"/>
      <c r="BI80" s="1222"/>
      <c r="BJ80" s="1222"/>
      <c r="BK80" s="1222"/>
      <c r="BL80" s="1222"/>
      <c r="BM80" s="1222"/>
      <c r="BN80" s="1222"/>
      <c r="BO80" s="1222"/>
      <c r="BP80" s="1219"/>
      <c r="BQ80" s="1219"/>
      <c r="BR80" s="1219"/>
      <c r="BS80" s="1219"/>
      <c r="BT80" s="1219"/>
      <c r="BU80" s="1219"/>
      <c r="BV80" s="1219"/>
      <c r="BW80" s="1219"/>
      <c r="BX80" s="1219"/>
      <c r="BY80" s="1219"/>
      <c r="BZ80" s="1219"/>
      <c r="CA80" s="1219"/>
      <c r="CB80" s="1219"/>
      <c r="CC80" s="1219"/>
      <c r="CD80" s="1219"/>
      <c r="CE80" s="1219"/>
      <c r="CF80" s="1219"/>
      <c r="CG80" s="1219"/>
      <c r="CH80" s="1219"/>
      <c r="CI80" s="1219"/>
      <c r="CJ80" s="1219"/>
      <c r="CK80" s="1219"/>
      <c r="CL80" s="1219"/>
      <c r="CM80" s="1219"/>
      <c r="CN80" s="1219"/>
      <c r="CO80" s="1219"/>
      <c r="CP80" s="1219"/>
      <c r="CQ80" s="1219"/>
      <c r="CR80" s="1219"/>
      <c r="CS80" s="1219"/>
      <c r="CT80" s="1219"/>
      <c r="CU80" s="1219"/>
      <c r="CV80" s="1219"/>
      <c r="CW80" s="1219"/>
      <c r="CX80" s="1219"/>
      <c r="CY80" s="1219"/>
      <c r="CZ80" s="1219"/>
      <c r="DA80" s="1219"/>
      <c r="DB80" s="1219"/>
      <c r="DC80" s="1219"/>
    </row>
    <row r="81" spans="2:109" ht="13.2" x14ac:dyDescent="0.2">
      <c r="B81" s="256"/>
    </row>
    <row r="82" spans="2:109" ht="16.2" x14ac:dyDescent="0.2">
      <c r="B82" s="256"/>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2" x14ac:dyDescent="0.2">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ht="13.2" x14ac:dyDescent="0.2">
      <c r="DD84" s="252"/>
      <c r="DE84" s="252"/>
    </row>
    <row r="85" spans="2:109" ht="13.2" x14ac:dyDescent="0.2">
      <c r="DD85" s="252"/>
      <c r="DE85" s="252"/>
    </row>
  </sheetData>
  <sheetProtection algorithmName="SHA-512" hashValue="aRm+V4CifSdsITn2G8HNlYlyS3msrRlvA0pE2WQkj95OZg/WkwUdjC9mB2yXnjw98DoWUa6R0OjwP0tMCJ7xQQ==" saltValue="Az4dXAk1lfupoPZFefuzU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501</v>
      </c>
    </row>
  </sheetData>
  <sheetProtection algorithmName="SHA-512" hashValue="4AUIbvGOd1TvxWLjrYeDuJF+hRQfNIxQAZ8k3YgV6yUQi+SHFMTGbNnI28GNNkSxFw9/eXHMOlKEbPtlno2XTA==" saltValue="wtRj1QIqrWmdWj0GpMAU8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501</v>
      </c>
    </row>
  </sheetData>
  <sheetProtection algorithmName="SHA-512" hashValue="rECdyJ5jpZRt1c87aNtpLMS5ACNL5I7zBRTmQ+2XVVdVoMnOCgpD1euU+lALq+2ywDd3j5+pqFxVCTsfMgfXAQ==" saltValue="hk09izBuGtyQ+aG/YDBhr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551</v>
      </c>
      <c r="G2" s="146"/>
      <c r="H2" s="147"/>
    </row>
    <row r="3" spans="1:8" x14ac:dyDescent="0.2">
      <c r="A3" s="143" t="s">
        <v>544</v>
      </c>
      <c r="B3" s="148"/>
      <c r="C3" s="149"/>
      <c r="D3" s="150">
        <v>515959</v>
      </c>
      <c r="E3" s="151"/>
      <c r="F3" s="152">
        <v>267911</v>
      </c>
      <c r="G3" s="153"/>
      <c r="H3" s="154"/>
    </row>
    <row r="4" spans="1:8" x14ac:dyDescent="0.2">
      <c r="A4" s="155"/>
      <c r="B4" s="156"/>
      <c r="C4" s="157"/>
      <c r="D4" s="158">
        <v>155583</v>
      </c>
      <c r="E4" s="159"/>
      <c r="F4" s="160">
        <v>106425</v>
      </c>
      <c r="G4" s="161"/>
      <c r="H4" s="162"/>
    </row>
    <row r="5" spans="1:8" x14ac:dyDescent="0.2">
      <c r="A5" s="143" t="s">
        <v>546</v>
      </c>
      <c r="B5" s="148"/>
      <c r="C5" s="149"/>
      <c r="D5" s="150">
        <v>320758</v>
      </c>
      <c r="E5" s="151"/>
      <c r="F5" s="152">
        <v>228215</v>
      </c>
      <c r="G5" s="153"/>
      <c r="H5" s="154"/>
    </row>
    <row r="6" spans="1:8" x14ac:dyDescent="0.2">
      <c r="A6" s="155"/>
      <c r="B6" s="156"/>
      <c r="C6" s="157"/>
      <c r="D6" s="158">
        <v>238275</v>
      </c>
      <c r="E6" s="159"/>
      <c r="F6" s="160">
        <v>117571</v>
      </c>
      <c r="G6" s="161"/>
      <c r="H6" s="162"/>
    </row>
    <row r="7" spans="1:8" x14ac:dyDescent="0.2">
      <c r="A7" s="143" t="s">
        <v>547</v>
      </c>
      <c r="B7" s="148"/>
      <c r="C7" s="149"/>
      <c r="D7" s="150">
        <v>599213</v>
      </c>
      <c r="E7" s="151"/>
      <c r="F7" s="152">
        <v>264232</v>
      </c>
      <c r="G7" s="153"/>
      <c r="H7" s="154"/>
    </row>
    <row r="8" spans="1:8" x14ac:dyDescent="0.2">
      <c r="A8" s="155"/>
      <c r="B8" s="156"/>
      <c r="C8" s="157"/>
      <c r="D8" s="158">
        <v>404238</v>
      </c>
      <c r="E8" s="159"/>
      <c r="F8" s="160">
        <v>133959</v>
      </c>
      <c r="G8" s="161"/>
      <c r="H8" s="162"/>
    </row>
    <row r="9" spans="1:8" x14ac:dyDescent="0.2">
      <c r="A9" s="143" t="s">
        <v>548</v>
      </c>
      <c r="B9" s="148"/>
      <c r="C9" s="149"/>
      <c r="D9" s="150">
        <v>470789</v>
      </c>
      <c r="E9" s="151"/>
      <c r="F9" s="152">
        <v>263613</v>
      </c>
      <c r="G9" s="153"/>
      <c r="H9" s="154"/>
    </row>
    <row r="10" spans="1:8" x14ac:dyDescent="0.2">
      <c r="A10" s="155"/>
      <c r="B10" s="156"/>
      <c r="C10" s="157"/>
      <c r="D10" s="158">
        <v>302380</v>
      </c>
      <c r="E10" s="159"/>
      <c r="F10" s="160">
        <v>128823</v>
      </c>
      <c r="G10" s="161"/>
      <c r="H10" s="162"/>
    </row>
    <row r="11" spans="1:8" x14ac:dyDescent="0.2">
      <c r="A11" s="143" t="s">
        <v>549</v>
      </c>
      <c r="B11" s="148"/>
      <c r="C11" s="149"/>
      <c r="D11" s="150">
        <v>279824</v>
      </c>
      <c r="E11" s="151"/>
      <c r="F11" s="152">
        <v>362690</v>
      </c>
      <c r="G11" s="153"/>
      <c r="H11" s="154"/>
    </row>
    <row r="12" spans="1:8" x14ac:dyDescent="0.2">
      <c r="A12" s="155"/>
      <c r="B12" s="156"/>
      <c r="C12" s="163"/>
      <c r="D12" s="158">
        <v>221621</v>
      </c>
      <c r="E12" s="159"/>
      <c r="F12" s="160">
        <v>172580</v>
      </c>
      <c r="G12" s="161"/>
      <c r="H12" s="162"/>
    </row>
    <row r="13" spans="1:8" x14ac:dyDescent="0.2">
      <c r="A13" s="143"/>
      <c r="B13" s="148"/>
      <c r="C13" s="149"/>
      <c r="D13" s="150">
        <v>437309</v>
      </c>
      <c r="E13" s="151"/>
      <c r="F13" s="152">
        <v>277332</v>
      </c>
      <c r="G13" s="164"/>
      <c r="H13" s="154"/>
    </row>
    <row r="14" spans="1:8" x14ac:dyDescent="0.2">
      <c r="A14" s="155"/>
      <c r="B14" s="156"/>
      <c r="C14" s="157"/>
      <c r="D14" s="158">
        <v>264419</v>
      </c>
      <c r="E14" s="159"/>
      <c r="F14" s="160">
        <v>131872</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24.29</v>
      </c>
      <c r="C19" s="165">
        <f>ROUND(VALUE(SUBSTITUTE(実質収支比率等に係る経年分析!G$48,"▲","-")),2)</f>
        <v>16.100000000000001</v>
      </c>
      <c r="D19" s="165">
        <f>ROUND(VALUE(SUBSTITUTE(実質収支比率等に係る経年分析!H$48,"▲","-")),2)</f>
        <v>15.21</v>
      </c>
      <c r="E19" s="165">
        <f>ROUND(VALUE(SUBSTITUTE(実質収支比率等に係る経年分析!I$48,"▲","-")),2)</f>
        <v>13.15</v>
      </c>
      <c r="F19" s="165">
        <f>ROUND(VALUE(SUBSTITUTE(実質収支比率等に係る経年分析!J$48,"▲","-")),2)</f>
        <v>10.99</v>
      </c>
    </row>
    <row r="20" spans="1:11" x14ac:dyDescent="0.2">
      <c r="A20" s="165" t="s">
        <v>55</v>
      </c>
      <c r="B20" s="165">
        <f>ROUND(VALUE(SUBSTITUTE(実質収支比率等に係る経年分析!F$47,"▲","-")),2)</f>
        <v>65.64</v>
      </c>
      <c r="C20" s="165">
        <f>ROUND(VALUE(SUBSTITUTE(実質収支比率等に係る経年分析!G$47,"▲","-")),2)</f>
        <v>73.37</v>
      </c>
      <c r="D20" s="165">
        <f>ROUND(VALUE(SUBSTITUTE(実質収支比率等に係る経年分析!H$47,"▲","-")),2)</f>
        <v>62.09</v>
      </c>
      <c r="E20" s="165">
        <f>ROUND(VALUE(SUBSTITUTE(実質収支比率等に係る経年分析!I$47,"▲","-")),2)</f>
        <v>54.87</v>
      </c>
      <c r="F20" s="165">
        <f>ROUND(VALUE(SUBSTITUTE(実質収支比率等に係る経年分析!J$47,"▲","-")),2)</f>
        <v>55.37</v>
      </c>
    </row>
    <row r="21" spans="1:11" x14ac:dyDescent="0.2">
      <c r="A21" s="165" t="s">
        <v>56</v>
      </c>
      <c r="B21" s="165">
        <f>IF(ISNUMBER(VALUE(SUBSTITUTE(実質収支比率等に係る経年分析!F$49,"▲","-"))),ROUND(VALUE(SUBSTITUTE(実質収支比率等に係る経年分析!F$49,"▲","-")),2),NA())</f>
        <v>-4.4000000000000004</v>
      </c>
      <c r="C21" s="165">
        <f>IF(ISNUMBER(VALUE(SUBSTITUTE(実質収支比率等に係る経年分析!G$49,"▲","-"))),ROUND(VALUE(SUBSTITUTE(実質収支比率等に係る経年分析!G$49,"▲","-")),2),NA())</f>
        <v>-0.7</v>
      </c>
      <c r="D21" s="165">
        <f>IF(ISNUMBER(VALUE(SUBSTITUTE(実質収支比率等に係る経年分析!H$49,"▲","-"))),ROUND(VALUE(SUBSTITUTE(実質収支比率等に係る経年分析!H$49,"▲","-")),2),NA())</f>
        <v>-9.6999999999999993</v>
      </c>
      <c r="E21" s="165">
        <f>IF(ISNUMBER(VALUE(SUBSTITUTE(実質収支比率等に係る経年分析!I$49,"▲","-"))),ROUND(VALUE(SUBSTITUTE(実質収支比率等に係る経年分析!I$49,"▲","-")),2),NA())</f>
        <v>-5.44</v>
      </c>
      <c r="F21" s="165">
        <f>IF(ISNUMBER(VALUE(SUBSTITUTE(実質収支比率等に係る経年分析!J$49,"▲","-"))),ROUND(VALUE(SUBSTITUTE(実質収支比率等に係る経年分析!J$49,"▲","-")),2),NA())</f>
        <v>5.05</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三島町後期高齢者医療特別会計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0.03</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0.03</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0.06</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0.02</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0.01</v>
      </c>
    </row>
    <row r="30" spans="1:11" x14ac:dyDescent="0.2">
      <c r="A30" s="166" t="str">
        <f>IF(連結実質赤字比率に係る赤字・黒字の構成分析!C$40="",NA(),連結実質赤字比率に係る赤字・黒字の構成分析!C$40)</f>
        <v>三島町戸別合併処理浄化槽事業特別会計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0.23</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0.01</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0.1</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0.09</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0.03</v>
      </c>
    </row>
    <row r="31" spans="1:11" x14ac:dyDescent="0.2">
      <c r="A31" s="166" t="str">
        <f>IF(連結実質赤字比率に係る赤字・黒字の構成分析!C$39="",NA(),連結実質赤字比率に係る赤字・黒字の構成分析!C$39)</f>
        <v>三島町農業集落排水事業特別会計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0.13</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0.14000000000000001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0.11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0.14000000000000001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0.04</v>
      </c>
    </row>
    <row r="32" spans="1:11" x14ac:dyDescent="0.2">
      <c r="A32" s="166" t="str">
        <f>IF(連結実質赤字比率に係る赤字・黒字の構成分析!C$38="",NA(),連結実質赤字比率に係る赤字・黒字の構成分析!C$38)</f>
        <v>三島町簡易水道事業特別会計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0.32</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1.21</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0.42</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0.56000000000000005</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7.0000000000000007E-2</v>
      </c>
    </row>
    <row r="33" spans="1:16" x14ac:dyDescent="0.2">
      <c r="A33" s="166" t="str">
        <f>IF(連結実質赤字比率に係る赤字・黒字の構成分析!C$37="",NA(),連結実質赤字比率に係る赤字・黒字の構成分析!C$37)</f>
        <v>三島町路線バス事業特別会計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0.17</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0.12</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0.21</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0.11</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0.28999999999999998</v>
      </c>
    </row>
    <row r="34" spans="1:16" x14ac:dyDescent="0.2">
      <c r="A34" s="166" t="str">
        <f>IF(連結実質赤字比率に係る赤字・黒字の構成分析!C$36="",NA(),連結実質赤字比率に係る赤字・黒字の構成分析!C$36)</f>
        <v>三島町国民健康保険特別会計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0.56000000000000005</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0.36</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0.82</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0.42</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0.44</v>
      </c>
    </row>
    <row r="35" spans="1:16" x14ac:dyDescent="0.2">
      <c r="A35" s="166" t="str">
        <f>IF(連結実質赤字比率に係る赤字・黒字の構成分析!C$35="",NA(),連結実質赤字比率に係る赤字・黒字の構成分析!C$35)</f>
        <v>三島町介護保険特別会計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1.29</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1.72</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2.2200000000000002</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2</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2.1800000000000002</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24.11</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16.09</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15.2</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13.14</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10.99</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195</v>
      </c>
      <c r="E42" s="167"/>
      <c r="F42" s="167"/>
      <c r="G42" s="167">
        <f>'実質公債費比率（分子）の構造'!L$52</f>
        <v>203</v>
      </c>
      <c r="H42" s="167"/>
      <c r="I42" s="167"/>
      <c r="J42" s="167">
        <f>'実質公債費比率（分子）の構造'!M$52</f>
        <v>227</v>
      </c>
      <c r="K42" s="167"/>
      <c r="L42" s="167"/>
      <c r="M42" s="167">
        <f>'実質公債費比率（分子）の構造'!N$52</f>
        <v>219</v>
      </c>
      <c r="N42" s="167"/>
      <c r="O42" s="167"/>
      <c r="P42" s="167">
        <f>'実質公債費比率（分子）の構造'!O$52</f>
        <v>249</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2">
      <c r="A45" s="167" t="s">
        <v>66</v>
      </c>
      <c r="B45" s="167">
        <f>'実質公債費比率（分子）の構造'!K$49</f>
        <v>4</v>
      </c>
      <c r="C45" s="167"/>
      <c r="D45" s="167"/>
      <c r="E45" s="167">
        <f>'実質公債費比率（分子）の構造'!L$49</f>
        <v>4</v>
      </c>
      <c r="F45" s="167"/>
      <c r="G45" s="167"/>
      <c r="H45" s="167">
        <f>'実質公債費比率（分子）の構造'!M$49</f>
        <v>4</v>
      </c>
      <c r="I45" s="167"/>
      <c r="J45" s="167"/>
      <c r="K45" s="167">
        <f>'実質公債費比率（分子）の構造'!N$49</f>
        <v>4</v>
      </c>
      <c r="L45" s="167"/>
      <c r="M45" s="167"/>
      <c r="N45" s="167">
        <f>'実質公債費比率（分子）の構造'!O$49</f>
        <v>6</v>
      </c>
      <c r="O45" s="167"/>
      <c r="P45" s="167"/>
    </row>
    <row r="46" spans="1:16" x14ac:dyDescent="0.2">
      <c r="A46" s="167" t="s">
        <v>67</v>
      </c>
      <c r="B46" s="167">
        <f>'実質公債費比率（分子）の構造'!K$48</f>
        <v>59</v>
      </c>
      <c r="C46" s="167"/>
      <c r="D46" s="167"/>
      <c r="E46" s="167">
        <f>'実質公債費比率（分子）の構造'!L$48</f>
        <v>49</v>
      </c>
      <c r="F46" s="167"/>
      <c r="G46" s="167"/>
      <c r="H46" s="167">
        <f>'実質公債費比率（分子）の構造'!M$48</f>
        <v>44</v>
      </c>
      <c r="I46" s="167"/>
      <c r="J46" s="167"/>
      <c r="K46" s="167">
        <f>'実質公債費比率（分子）の構造'!N$48</f>
        <v>49</v>
      </c>
      <c r="L46" s="167"/>
      <c r="M46" s="167"/>
      <c r="N46" s="167">
        <f>'実質公債費比率（分子）の構造'!O$48</f>
        <v>62</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172</v>
      </c>
      <c r="C49" s="167"/>
      <c r="D49" s="167"/>
      <c r="E49" s="167">
        <f>'実質公債費比率（分子）の構造'!L$45</f>
        <v>191</v>
      </c>
      <c r="F49" s="167"/>
      <c r="G49" s="167"/>
      <c r="H49" s="167">
        <f>'実質公債費比率（分子）の構造'!M$45</f>
        <v>228</v>
      </c>
      <c r="I49" s="167"/>
      <c r="J49" s="167"/>
      <c r="K49" s="167">
        <f>'実質公債費比率（分子）の構造'!N$45</f>
        <v>233</v>
      </c>
      <c r="L49" s="167"/>
      <c r="M49" s="167"/>
      <c r="N49" s="167">
        <f>'実質公債費比率（分子）の構造'!O$45</f>
        <v>280</v>
      </c>
      <c r="O49" s="167"/>
      <c r="P49" s="167"/>
    </row>
    <row r="50" spans="1:16" x14ac:dyDescent="0.2">
      <c r="A50" s="167" t="s">
        <v>71</v>
      </c>
      <c r="B50" s="167" t="e">
        <f>NA()</f>
        <v>#N/A</v>
      </c>
      <c r="C50" s="167">
        <f>IF(ISNUMBER('実質公債費比率（分子）の構造'!K$53),'実質公債費比率（分子）の構造'!K$53,NA())</f>
        <v>40</v>
      </c>
      <c r="D50" s="167" t="e">
        <f>NA()</f>
        <v>#N/A</v>
      </c>
      <c r="E50" s="167" t="e">
        <f>NA()</f>
        <v>#N/A</v>
      </c>
      <c r="F50" s="167">
        <f>IF(ISNUMBER('実質公債費比率（分子）の構造'!L$53),'実質公債費比率（分子）の構造'!L$53,NA())</f>
        <v>41</v>
      </c>
      <c r="G50" s="167" t="e">
        <f>NA()</f>
        <v>#N/A</v>
      </c>
      <c r="H50" s="167" t="e">
        <f>NA()</f>
        <v>#N/A</v>
      </c>
      <c r="I50" s="167">
        <f>IF(ISNUMBER('実質公債費比率（分子）の構造'!M$53),'実質公債費比率（分子）の構造'!M$53,NA())</f>
        <v>49</v>
      </c>
      <c r="J50" s="167" t="e">
        <f>NA()</f>
        <v>#N/A</v>
      </c>
      <c r="K50" s="167" t="e">
        <f>NA()</f>
        <v>#N/A</v>
      </c>
      <c r="L50" s="167">
        <f>IF(ISNUMBER('実質公債費比率（分子）の構造'!N$53),'実質公債費比率（分子）の構造'!N$53,NA())</f>
        <v>67</v>
      </c>
      <c r="M50" s="167" t="e">
        <f>NA()</f>
        <v>#N/A</v>
      </c>
      <c r="N50" s="167" t="e">
        <f>NA()</f>
        <v>#N/A</v>
      </c>
      <c r="O50" s="167">
        <f>IF(ISNUMBER('実質公債費比率（分子）の構造'!O$53),'実質公債費比率（分子）の構造'!O$53,NA())</f>
        <v>99</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2629</v>
      </c>
      <c r="E56" s="166"/>
      <c r="F56" s="166"/>
      <c r="G56" s="166">
        <f>'将来負担比率（分子）の構造'!J$52</f>
        <v>2834</v>
      </c>
      <c r="H56" s="166"/>
      <c r="I56" s="166"/>
      <c r="J56" s="166">
        <f>'将来負担比率（分子）の構造'!K$52</f>
        <v>3116</v>
      </c>
      <c r="K56" s="166"/>
      <c r="L56" s="166"/>
      <c r="M56" s="166">
        <f>'将来負担比率（分子）の構造'!L$52</f>
        <v>3237</v>
      </c>
      <c r="N56" s="166"/>
      <c r="O56" s="166"/>
      <c r="P56" s="166">
        <f>'将来負担比率（分子）の構造'!M$52</f>
        <v>3151</v>
      </c>
    </row>
    <row r="57" spans="1:16" x14ac:dyDescent="0.2">
      <c r="A57" s="166" t="s">
        <v>42</v>
      </c>
      <c r="B57" s="166"/>
      <c r="C57" s="166"/>
      <c r="D57" s="166">
        <f>'将来負担比率（分子）の構造'!I$51</f>
        <v>15</v>
      </c>
      <c r="E57" s="166"/>
      <c r="F57" s="166"/>
      <c r="G57" s="166">
        <f>'将来負担比率（分子）の構造'!J$51</f>
        <v>11</v>
      </c>
      <c r="H57" s="166"/>
      <c r="I57" s="166"/>
      <c r="J57" s="166">
        <f>'将来負担比率（分子）の構造'!K$51</f>
        <v>7</v>
      </c>
      <c r="K57" s="166"/>
      <c r="L57" s="166"/>
      <c r="M57" s="166">
        <f>'将来負担比率（分子）の構造'!L$51</f>
        <v>5</v>
      </c>
      <c r="N57" s="166"/>
      <c r="O57" s="166"/>
      <c r="P57" s="166">
        <f>'将来負担比率（分子）の構造'!M$51</f>
        <v>3</v>
      </c>
    </row>
    <row r="58" spans="1:16" x14ac:dyDescent="0.2">
      <c r="A58" s="166" t="s">
        <v>41</v>
      </c>
      <c r="B58" s="166"/>
      <c r="C58" s="166"/>
      <c r="D58" s="166">
        <f>'将来負担比率（分子）の構造'!I$50</f>
        <v>1696</v>
      </c>
      <c r="E58" s="166"/>
      <c r="F58" s="166"/>
      <c r="G58" s="166">
        <f>'将来負担比率（分子）の構造'!J$50</f>
        <v>1828</v>
      </c>
      <c r="H58" s="166"/>
      <c r="I58" s="166"/>
      <c r="J58" s="166">
        <f>'将来負担比率（分子）の構造'!K$50</f>
        <v>1757</v>
      </c>
      <c r="K58" s="166"/>
      <c r="L58" s="166"/>
      <c r="M58" s="166">
        <f>'将来負担比率（分子）の構造'!L$50</f>
        <v>1681</v>
      </c>
      <c r="N58" s="166"/>
      <c r="O58" s="166"/>
      <c r="P58" s="166">
        <f>'将来負担比率（分子）の構造'!M$50</f>
        <v>1722</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261</v>
      </c>
      <c r="C62" s="166"/>
      <c r="D62" s="166"/>
      <c r="E62" s="166">
        <f>'将来負担比率（分子）の構造'!J$45</f>
        <v>155</v>
      </c>
      <c r="F62" s="166"/>
      <c r="G62" s="166"/>
      <c r="H62" s="166">
        <f>'将来負担比率（分子）の構造'!K$45</f>
        <v>207</v>
      </c>
      <c r="I62" s="166"/>
      <c r="J62" s="166"/>
      <c r="K62" s="166">
        <f>'将来負担比率（分子）の構造'!L$45</f>
        <v>173</v>
      </c>
      <c r="L62" s="166"/>
      <c r="M62" s="166"/>
      <c r="N62" s="166">
        <f>'将来負担比率（分子）の構造'!M$45</f>
        <v>184</v>
      </c>
      <c r="O62" s="166"/>
      <c r="P62" s="166"/>
    </row>
    <row r="63" spans="1:16" x14ac:dyDescent="0.2">
      <c r="A63" s="166" t="s">
        <v>34</v>
      </c>
      <c r="B63" s="166">
        <f>'将来負担比率（分子）の構造'!I$44</f>
        <v>4</v>
      </c>
      <c r="C63" s="166"/>
      <c r="D63" s="166"/>
      <c r="E63" s="166">
        <f>'将来負担比率（分子）の構造'!J$44</f>
        <v>4</v>
      </c>
      <c r="F63" s="166"/>
      <c r="G63" s="166"/>
      <c r="H63" s="166">
        <f>'将来負担比率（分子）の構造'!K$44</f>
        <v>4</v>
      </c>
      <c r="I63" s="166"/>
      <c r="J63" s="166"/>
      <c r="K63" s="166">
        <f>'将来負担比率（分子）の構造'!L$44</f>
        <v>4</v>
      </c>
      <c r="L63" s="166"/>
      <c r="M63" s="166"/>
      <c r="N63" s="166">
        <f>'将来負担比率（分子）の構造'!M$44</f>
        <v>6</v>
      </c>
      <c r="O63" s="166"/>
      <c r="P63" s="166"/>
    </row>
    <row r="64" spans="1:16" x14ac:dyDescent="0.2">
      <c r="A64" s="166" t="s">
        <v>33</v>
      </c>
      <c r="B64" s="166">
        <f>'将来負担比率（分子）の構造'!I$43</f>
        <v>631</v>
      </c>
      <c r="C64" s="166"/>
      <c r="D64" s="166"/>
      <c r="E64" s="166">
        <f>'将来負担比率（分子）の構造'!J$43</f>
        <v>471</v>
      </c>
      <c r="F64" s="166"/>
      <c r="G64" s="166"/>
      <c r="H64" s="166">
        <f>'将来負担比率（分子）の構造'!K$43</f>
        <v>649</v>
      </c>
      <c r="I64" s="166"/>
      <c r="J64" s="166"/>
      <c r="K64" s="166">
        <f>'将来負担比率（分子）の構造'!L$43</f>
        <v>644</v>
      </c>
      <c r="L64" s="166"/>
      <c r="M64" s="166"/>
      <c r="N64" s="166">
        <f>'将来負担比率（分子）の構造'!M$43</f>
        <v>589</v>
      </c>
      <c r="O64" s="166"/>
      <c r="P64" s="166"/>
    </row>
    <row r="65" spans="1:16" x14ac:dyDescent="0.2">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2">
      <c r="A66" s="166" t="s">
        <v>31</v>
      </c>
      <c r="B66" s="166">
        <f>'将来負担比率（分子）の構造'!I$41</f>
        <v>2778</v>
      </c>
      <c r="C66" s="166"/>
      <c r="D66" s="166"/>
      <c r="E66" s="166">
        <f>'将来負担比率（分子）の構造'!J$41</f>
        <v>3020</v>
      </c>
      <c r="F66" s="166"/>
      <c r="G66" s="166"/>
      <c r="H66" s="166">
        <f>'将来負担比率（分子）の構造'!K$41</f>
        <v>3544</v>
      </c>
      <c r="I66" s="166"/>
      <c r="J66" s="166"/>
      <c r="K66" s="166">
        <f>'将来負担比率（分子）の構造'!L$41</f>
        <v>3779</v>
      </c>
      <c r="L66" s="166"/>
      <c r="M66" s="166"/>
      <c r="N66" s="166">
        <f>'将来負担比率（分子）の構造'!M$41</f>
        <v>3778</v>
      </c>
      <c r="O66" s="166"/>
      <c r="P66" s="166"/>
    </row>
    <row r="67" spans="1:16" x14ac:dyDescent="0.2">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784</v>
      </c>
      <c r="C72" s="170">
        <f>基金残高に係る経年分析!G55</f>
        <v>729</v>
      </c>
      <c r="D72" s="170">
        <f>基金残高に係る経年分析!H55</f>
        <v>816</v>
      </c>
    </row>
    <row r="73" spans="1:16" x14ac:dyDescent="0.2">
      <c r="A73" s="169" t="s">
        <v>78</v>
      </c>
      <c r="B73" s="170">
        <f>基金残高に係る経年分析!F56</f>
        <v>359</v>
      </c>
      <c r="C73" s="170">
        <f>基金残高に係る経年分析!G56</f>
        <v>359</v>
      </c>
      <c r="D73" s="170">
        <f>基金残高に係る経年分析!H56</f>
        <v>445</v>
      </c>
    </row>
    <row r="74" spans="1:16" x14ac:dyDescent="0.2">
      <c r="A74" s="169" t="s">
        <v>79</v>
      </c>
      <c r="B74" s="170">
        <f>基金残高に係る経年分析!F57</f>
        <v>713</v>
      </c>
      <c r="C74" s="170">
        <f>基金残高に係る経年分析!G57</f>
        <v>689</v>
      </c>
      <c r="D74" s="170">
        <f>基金残高に係る経年分析!H57</f>
        <v>564</v>
      </c>
    </row>
  </sheetData>
  <sheetProtection algorithmName="SHA-512" hashValue="5ViLFJSmwCjjtEH2H4F8qZabqY34gpkMljNjkgaiU6830p7Fl427MTP3O8kb5neTJhGq9Hr2Vi93PkswB30x9A==" saltValue="V8wD+9Tdm1z/IpU2Vl5gI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7"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26" t="s">
        <v>210</v>
      </c>
      <c r="DI1" s="727"/>
      <c r="DJ1" s="727"/>
      <c r="DK1" s="727"/>
      <c r="DL1" s="727"/>
      <c r="DM1" s="727"/>
      <c r="DN1" s="728"/>
      <c r="DO1" s="205"/>
      <c r="DP1" s="726" t="s">
        <v>211</v>
      </c>
      <c r="DQ1" s="727"/>
      <c r="DR1" s="727"/>
      <c r="DS1" s="727"/>
      <c r="DT1" s="727"/>
      <c r="DU1" s="727"/>
      <c r="DV1" s="727"/>
      <c r="DW1" s="727"/>
      <c r="DX1" s="727"/>
      <c r="DY1" s="727"/>
      <c r="DZ1" s="727"/>
      <c r="EA1" s="727"/>
      <c r="EB1" s="727"/>
      <c r="EC1" s="728"/>
      <c r="ED1" s="204"/>
      <c r="EE1" s="204"/>
      <c r="EF1" s="204"/>
      <c r="EG1" s="204"/>
      <c r="EH1" s="204"/>
      <c r="EI1" s="204"/>
      <c r="EJ1" s="204"/>
      <c r="EK1" s="204"/>
      <c r="EL1" s="204"/>
      <c r="EM1" s="204"/>
    </row>
    <row r="2" spans="2:143" ht="22.5" customHeight="1" x14ac:dyDescent="0.2">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88" t="s">
        <v>213</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214</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215</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x14ac:dyDescent="0.2">
      <c r="B4" s="688" t="s">
        <v>1</v>
      </c>
      <c r="C4" s="689"/>
      <c r="D4" s="689"/>
      <c r="E4" s="689"/>
      <c r="F4" s="689"/>
      <c r="G4" s="689"/>
      <c r="H4" s="689"/>
      <c r="I4" s="689"/>
      <c r="J4" s="689"/>
      <c r="K4" s="689"/>
      <c r="L4" s="689"/>
      <c r="M4" s="689"/>
      <c r="N4" s="689"/>
      <c r="O4" s="689"/>
      <c r="P4" s="689"/>
      <c r="Q4" s="690"/>
      <c r="R4" s="688" t="s">
        <v>216</v>
      </c>
      <c r="S4" s="689"/>
      <c r="T4" s="689"/>
      <c r="U4" s="689"/>
      <c r="V4" s="689"/>
      <c r="W4" s="689"/>
      <c r="X4" s="689"/>
      <c r="Y4" s="690"/>
      <c r="Z4" s="688" t="s">
        <v>217</v>
      </c>
      <c r="AA4" s="689"/>
      <c r="AB4" s="689"/>
      <c r="AC4" s="690"/>
      <c r="AD4" s="688" t="s">
        <v>218</v>
      </c>
      <c r="AE4" s="689"/>
      <c r="AF4" s="689"/>
      <c r="AG4" s="689"/>
      <c r="AH4" s="689"/>
      <c r="AI4" s="689"/>
      <c r="AJ4" s="689"/>
      <c r="AK4" s="690"/>
      <c r="AL4" s="688" t="s">
        <v>217</v>
      </c>
      <c r="AM4" s="689"/>
      <c r="AN4" s="689"/>
      <c r="AO4" s="690"/>
      <c r="AP4" s="729" t="s">
        <v>219</v>
      </c>
      <c r="AQ4" s="729"/>
      <c r="AR4" s="729"/>
      <c r="AS4" s="729"/>
      <c r="AT4" s="729"/>
      <c r="AU4" s="729"/>
      <c r="AV4" s="729"/>
      <c r="AW4" s="729"/>
      <c r="AX4" s="729"/>
      <c r="AY4" s="729"/>
      <c r="AZ4" s="729"/>
      <c r="BA4" s="729"/>
      <c r="BB4" s="729"/>
      <c r="BC4" s="729"/>
      <c r="BD4" s="729"/>
      <c r="BE4" s="729"/>
      <c r="BF4" s="729"/>
      <c r="BG4" s="729" t="s">
        <v>220</v>
      </c>
      <c r="BH4" s="729"/>
      <c r="BI4" s="729"/>
      <c r="BJ4" s="729"/>
      <c r="BK4" s="729"/>
      <c r="BL4" s="729"/>
      <c r="BM4" s="729"/>
      <c r="BN4" s="729"/>
      <c r="BO4" s="729" t="s">
        <v>217</v>
      </c>
      <c r="BP4" s="729"/>
      <c r="BQ4" s="729"/>
      <c r="BR4" s="729"/>
      <c r="BS4" s="729" t="s">
        <v>221</v>
      </c>
      <c r="BT4" s="729"/>
      <c r="BU4" s="729"/>
      <c r="BV4" s="729"/>
      <c r="BW4" s="729"/>
      <c r="BX4" s="729"/>
      <c r="BY4" s="729"/>
      <c r="BZ4" s="729"/>
      <c r="CA4" s="729"/>
      <c r="CB4" s="729"/>
      <c r="CD4" s="688" t="s">
        <v>222</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x14ac:dyDescent="0.2">
      <c r="B5" s="685" t="s">
        <v>223</v>
      </c>
      <c r="C5" s="686"/>
      <c r="D5" s="686"/>
      <c r="E5" s="686"/>
      <c r="F5" s="686"/>
      <c r="G5" s="686"/>
      <c r="H5" s="686"/>
      <c r="I5" s="686"/>
      <c r="J5" s="686"/>
      <c r="K5" s="686"/>
      <c r="L5" s="686"/>
      <c r="M5" s="686"/>
      <c r="N5" s="686"/>
      <c r="O5" s="686"/>
      <c r="P5" s="686"/>
      <c r="Q5" s="687"/>
      <c r="R5" s="682">
        <v>172845</v>
      </c>
      <c r="S5" s="683"/>
      <c r="T5" s="683"/>
      <c r="U5" s="683"/>
      <c r="V5" s="683"/>
      <c r="W5" s="683"/>
      <c r="X5" s="683"/>
      <c r="Y5" s="711"/>
      <c r="Z5" s="724">
        <v>6.3</v>
      </c>
      <c r="AA5" s="724"/>
      <c r="AB5" s="724"/>
      <c r="AC5" s="724"/>
      <c r="AD5" s="725">
        <v>172845</v>
      </c>
      <c r="AE5" s="725"/>
      <c r="AF5" s="725"/>
      <c r="AG5" s="725"/>
      <c r="AH5" s="725"/>
      <c r="AI5" s="725"/>
      <c r="AJ5" s="725"/>
      <c r="AK5" s="725"/>
      <c r="AL5" s="712">
        <v>12</v>
      </c>
      <c r="AM5" s="698"/>
      <c r="AN5" s="698"/>
      <c r="AO5" s="713"/>
      <c r="AP5" s="685" t="s">
        <v>224</v>
      </c>
      <c r="AQ5" s="686"/>
      <c r="AR5" s="686"/>
      <c r="AS5" s="686"/>
      <c r="AT5" s="686"/>
      <c r="AU5" s="686"/>
      <c r="AV5" s="686"/>
      <c r="AW5" s="686"/>
      <c r="AX5" s="686"/>
      <c r="AY5" s="686"/>
      <c r="AZ5" s="686"/>
      <c r="BA5" s="686"/>
      <c r="BB5" s="686"/>
      <c r="BC5" s="686"/>
      <c r="BD5" s="686"/>
      <c r="BE5" s="686"/>
      <c r="BF5" s="687"/>
      <c r="BG5" s="635">
        <v>172095</v>
      </c>
      <c r="BH5" s="636"/>
      <c r="BI5" s="636"/>
      <c r="BJ5" s="636"/>
      <c r="BK5" s="636"/>
      <c r="BL5" s="636"/>
      <c r="BM5" s="636"/>
      <c r="BN5" s="637"/>
      <c r="BO5" s="661">
        <v>99.6</v>
      </c>
      <c r="BP5" s="661"/>
      <c r="BQ5" s="661"/>
      <c r="BR5" s="661"/>
      <c r="BS5" s="662" t="s">
        <v>128</v>
      </c>
      <c r="BT5" s="662"/>
      <c r="BU5" s="662"/>
      <c r="BV5" s="662"/>
      <c r="BW5" s="662"/>
      <c r="BX5" s="662"/>
      <c r="BY5" s="662"/>
      <c r="BZ5" s="662"/>
      <c r="CA5" s="662"/>
      <c r="CB5" s="707"/>
      <c r="CD5" s="688" t="s">
        <v>219</v>
      </c>
      <c r="CE5" s="689"/>
      <c r="CF5" s="689"/>
      <c r="CG5" s="689"/>
      <c r="CH5" s="689"/>
      <c r="CI5" s="689"/>
      <c r="CJ5" s="689"/>
      <c r="CK5" s="689"/>
      <c r="CL5" s="689"/>
      <c r="CM5" s="689"/>
      <c r="CN5" s="689"/>
      <c r="CO5" s="689"/>
      <c r="CP5" s="689"/>
      <c r="CQ5" s="690"/>
      <c r="CR5" s="688" t="s">
        <v>225</v>
      </c>
      <c r="CS5" s="689"/>
      <c r="CT5" s="689"/>
      <c r="CU5" s="689"/>
      <c r="CV5" s="689"/>
      <c r="CW5" s="689"/>
      <c r="CX5" s="689"/>
      <c r="CY5" s="690"/>
      <c r="CZ5" s="688" t="s">
        <v>217</v>
      </c>
      <c r="DA5" s="689"/>
      <c r="DB5" s="689"/>
      <c r="DC5" s="690"/>
      <c r="DD5" s="688" t="s">
        <v>226</v>
      </c>
      <c r="DE5" s="689"/>
      <c r="DF5" s="689"/>
      <c r="DG5" s="689"/>
      <c r="DH5" s="689"/>
      <c r="DI5" s="689"/>
      <c r="DJ5" s="689"/>
      <c r="DK5" s="689"/>
      <c r="DL5" s="689"/>
      <c r="DM5" s="689"/>
      <c r="DN5" s="689"/>
      <c r="DO5" s="689"/>
      <c r="DP5" s="690"/>
      <c r="DQ5" s="688" t="s">
        <v>227</v>
      </c>
      <c r="DR5" s="689"/>
      <c r="DS5" s="689"/>
      <c r="DT5" s="689"/>
      <c r="DU5" s="689"/>
      <c r="DV5" s="689"/>
      <c r="DW5" s="689"/>
      <c r="DX5" s="689"/>
      <c r="DY5" s="689"/>
      <c r="DZ5" s="689"/>
      <c r="EA5" s="689"/>
      <c r="EB5" s="689"/>
      <c r="EC5" s="690"/>
    </row>
    <row r="6" spans="2:143" ht="11.25" customHeight="1" x14ac:dyDescent="0.2">
      <c r="B6" s="632" t="s">
        <v>228</v>
      </c>
      <c r="C6" s="633"/>
      <c r="D6" s="633"/>
      <c r="E6" s="633"/>
      <c r="F6" s="633"/>
      <c r="G6" s="633"/>
      <c r="H6" s="633"/>
      <c r="I6" s="633"/>
      <c r="J6" s="633"/>
      <c r="K6" s="633"/>
      <c r="L6" s="633"/>
      <c r="M6" s="633"/>
      <c r="N6" s="633"/>
      <c r="O6" s="633"/>
      <c r="P6" s="633"/>
      <c r="Q6" s="634"/>
      <c r="R6" s="635">
        <v>18497</v>
      </c>
      <c r="S6" s="636"/>
      <c r="T6" s="636"/>
      <c r="U6" s="636"/>
      <c r="V6" s="636"/>
      <c r="W6" s="636"/>
      <c r="X6" s="636"/>
      <c r="Y6" s="637"/>
      <c r="Z6" s="661">
        <v>0.7</v>
      </c>
      <c r="AA6" s="661"/>
      <c r="AB6" s="661"/>
      <c r="AC6" s="661"/>
      <c r="AD6" s="662">
        <v>18497</v>
      </c>
      <c r="AE6" s="662"/>
      <c r="AF6" s="662"/>
      <c r="AG6" s="662"/>
      <c r="AH6" s="662"/>
      <c r="AI6" s="662"/>
      <c r="AJ6" s="662"/>
      <c r="AK6" s="662"/>
      <c r="AL6" s="638">
        <v>1.3</v>
      </c>
      <c r="AM6" s="639"/>
      <c r="AN6" s="639"/>
      <c r="AO6" s="663"/>
      <c r="AP6" s="632" t="s">
        <v>229</v>
      </c>
      <c r="AQ6" s="633"/>
      <c r="AR6" s="633"/>
      <c r="AS6" s="633"/>
      <c r="AT6" s="633"/>
      <c r="AU6" s="633"/>
      <c r="AV6" s="633"/>
      <c r="AW6" s="633"/>
      <c r="AX6" s="633"/>
      <c r="AY6" s="633"/>
      <c r="AZ6" s="633"/>
      <c r="BA6" s="633"/>
      <c r="BB6" s="633"/>
      <c r="BC6" s="633"/>
      <c r="BD6" s="633"/>
      <c r="BE6" s="633"/>
      <c r="BF6" s="634"/>
      <c r="BG6" s="635">
        <v>172095</v>
      </c>
      <c r="BH6" s="636"/>
      <c r="BI6" s="636"/>
      <c r="BJ6" s="636"/>
      <c r="BK6" s="636"/>
      <c r="BL6" s="636"/>
      <c r="BM6" s="636"/>
      <c r="BN6" s="637"/>
      <c r="BO6" s="661">
        <v>99.6</v>
      </c>
      <c r="BP6" s="661"/>
      <c r="BQ6" s="661"/>
      <c r="BR6" s="661"/>
      <c r="BS6" s="662" t="s">
        <v>128</v>
      </c>
      <c r="BT6" s="662"/>
      <c r="BU6" s="662"/>
      <c r="BV6" s="662"/>
      <c r="BW6" s="662"/>
      <c r="BX6" s="662"/>
      <c r="BY6" s="662"/>
      <c r="BZ6" s="662"/>
      <c r="CA6" s="662"/>
      <c r="CB6" s="707"/>
      <c r="CD6" s="685" t="s">
        <v>230</v>
      </c>
      <c r="CE6" s="686"/>
      <c r="CF6" s="686"/>
      <c r="CG6" s="686"/>
      <c r="CH6" s="686"/>
      <c r="CI6" s="686"/>
      <c r="CJ6" s="686"/>
      <c r="CK6" s="686"/>
      <c r="CL6" s="686"/>
      <c r="CM6" s="686"/>
      <c r="CN6" s="686"/>
      <c r="CO6" s="686"/>
      <c r="CP6" s="686"/>
      <c r="CQ6" s="687"/>
      <c r="CR6" s="635">
        <v>39845</v>
      </c>
      <c r="CS6" s="636"/>
      <c r="CT6" s="636"/>
      <c r="CU6" s="636"/>
      <c r="CV6" s="636"/>
      <c r="CW6" s="636"/>
      <c r="CX6" s="636"/>
      <c r="CY6" s="637"/>
      <c r="CZ6" s="712">
        <v>1.5</v>
      </c>
      <c r="DA6" s="698"/>
      <c r="DB6" s="698"/>
      <c r="DC6" s="714"/>
      <c r="DD6" s="641" t="s">
        <v>128</v>
      </c>
      <c r="DE6" s="636"/>
      <c r="DF6" s="636"/>
      <c r="DG6" s="636"/>
      <c r="DH6" s="636"/>
      <c r="DI6" s="636"/>
      <c r="DJ6" s="636"/>
      <c r="DK6" s="636"/>
      <c r="DL6" s="636"/>
      <c r="DM6" s="636"/>
      <c r="DN6" s="636"/>
      <c r="DO6" s="636"/>
      <c r="DP6" s="637"/>
      <c r="DQ6" s="641">
        <v>39845</v>
      </c>
      <c r="DR6" s="636"/>
      <c r="DS6" s="636"/>
      <c r="DT6" s="636"/>
      <c r="DU6" s="636"/>
      <c r="DV6" s="636"/>
      <c r="DW6" s="636"/>
      <c r="DX6" s="636"/>
      <c r="DY6" s="636"/>
      <c r="DZ6" s="636"/>
      <c r="EA6" s="636"/>
      <c r="EB6" s="636"/>
      <c r="EC6" s="673"/>
    </row>
    <row r="7" spans="2:143" ht="11.25" customHeight="1" x14ac:dyDescent="0.2">
      <c r="B7" s="632" t="s">
        <v>231</v>
      </c>
      <c r="C7" s="633"/>
      <c r="D7" s="633"/>
      <c r="E7" s="633"/>
      <c r="F7" s="633"/>
      <c r="G7" s="633"/>
      <c r="H7" s="633"/>
      <c r="I7" s="633"/>
      <c r="J7" s="633"/>
      <c r="K7" s="633"/>
      <c r="L7" s="633"/>
      <c r="M7" s="633"/>
      <c r="N7" s="633"/>
      <c r="O7" s="633"/>
      <c r="P7" s="633"/>
      <c r="Q7" s="634"/>
      <c r="R7" s="635">
        <v>81</v>
      </c>
      <c r="S7" s="636"/>
      <c r="T7" s="636"/>
      <c r="U7" s="636"/>
      <c r="V7" s="636"/>
      <c r="W7" s="636"/>
      <c r="X7" s="636"/>
      <c r="Y7" s="637"/>
      <c r="Z7" s="661">
        <v>0</v>
      </c>
      <c r="AA7" s="661"/>
      <c r="AB7" s="661"/>
      <c r="AC7" s="661"/>
      <c r="AD7" s="662">
        <v>81</v>
      </c>
      <c r="AE7" s="662"/>
      <c r="AF7" s="662"/>
      <c r="AG7" s="662"/>
      <c r="AH7" s="662"/>
      <c r="AI7" s="662"/>
      <c r="AJ7" s="662"/>
      <c r="AK7" s="662"/>
      <c r="AL7" s="638">
        <v>0</v>
      </c>
      <c r="AM7" s="639"/>
      <c r="AN7" s="639"/>
      <c r="AO7" s="663"/>
      <c r="AP7" s="632" t="s">
        <v>232</v>
      </c>
      <c r="AQ7" s="633"/>
      <c r="AR7" s="633"/>
      <c r="AS7" s="633"/>
      <c r="AT7" s="633"/>
      <c r="AU7" s="633"/>
      <c r="AV7" s="633"/>
      <c r="AW7" s="633"/>
      <c r="AX7" s="633"/>
      <c r="AY7" s="633"/>
      <c r="AZ7" s="633"/>
      <c r="BA7" s="633"/>
      <c r="BB7" s="633"/>
      <c r="BC7" s="633"/>
      <c r="BD7" s="633"/>
      <c r="BE7" s="633"/>
      <c r="BF7" s="634"/>
      <c r="BG7" s="635">
        <v>59327</v>
      </c>
      <c r="BH7" s="636"/>
      <c r="BI7" s="636"/>
      <c r="BJ7" s="636"/>
      <c r="BK7" s="636"/>
      <c r="BL7" s="636"/>
      <c r="BM7" s="636"/>
      <c r="BN7" s="637"/>
      <c r="BO7" s="661">
        <v>34.299999999999997</v>
      </c>
      <c r="BP7" s="661"/>
      <c r="BQ7" s="661"/>
      <c r="BR7" s="661"/>
      <c r="BS7" s="662" t="s">
        <v>128</v>
      </c>
      <c r="BT7" s="662"/>
      <c r="BU7" s="662"/>
      <c r="BV7" s="662"/>
      <c r="BW7" s="662"/>
      <c r="BX7" s="662"/>
      <c r="BY7" s="662"/>
      <c r="BZ7" s="662"/>
      <c r="CA7" s="662"/>
      <c r="CB7" s="707"/>
      <c r="CD7" s="632" t="s">
        <v>233</v>
      </c>
      <c r="CE7" s="633"/>
      <c r="CF7" s="633"/>
      <c r="CG7" s="633"/>
      <c r="CH7" s="633"/>
      <c r="CI7" s="633"/>
      <c r="CJ7" s="633"/>
      <c r="CK7" s="633"/>
      <c r="CL7" s="633"/>
      <c r="CM7" s="633"/>
      <c r="CN7" s="633"/>
      <c r="CO7" s="633"/>
      <c r="CP7" s="633"/>
      <c r="CQ7" s="634"/>
      <c r="CR7" s="635">
        <v>772092</v>
      </c>
      <c r="CS7" s="636"/>
      <c r="CT7" s="636"/>
      <c r="CU7" s="636"/>
      <c r="CV7" s="636"/>
      <c r="CW7" s="636"/>
      <c r="CX7" s="636"/>
      <c r="CY7" s="637"/>
      <c r="CZ7" s="661">
        <v>29.9</v>
      </c>
      <c r="DA7" s="661"/>
      <c r="DB7" s="661"/>
      <c r="DC7" s="661"/>
      <c r="DD7" s="641">
        <v>67718</v>
      </c>
      <c r="DE7" s="636"/>
      <c r="DF7" s="636"/>
      <c r="DG7" s="636"/>
      <c r="DH7" s="636"/>
      <c r="DI7" s="636"/>
      <c r="DJ7" s="636"/>
      <c r="DK7" s="636"/>
      <c r="DL7" s="636"/>
      <c r="DM7" s="636"/>
      <c r="DN7" s="636"/>
      <c r="DO7" s="636"/>
      <c r="DP7" s="637"/>
      <c r="DQ7" s="641">
        <v>602070</v>
      </c>
      <c r="DR7" s="636"/>
      <c r="DS7" s="636"/>
      <c r="DT7" s="636"/>
      <c r="DU7" s="636"/>
      <c r="DV7" s="636"/>
      <c r="DW7" s="636"/>
      <c r="DX7" s="636"/>
      <c r="DY7" s="636"/>
      <c r="DZ7" s="636"/>
      <c r="EA7" s="636"/>
      <c r="EB7" s="636"/>
      <c r="EC7" s="673"/>
    </row>
    <row r="8" spans="2:143" ht="11.25" customHeight="1" x14ac:dyDescent="0.2">
      <c r="B8" s="632" t="s">
        <v>234</v>
      </c>
      <c r="C8" s="633"/>
      <c r="D8" s="633"/>
      <c r="E8" s="633"/>
      <c r="F8" s="633"/>
      <c r="G8" s="633"/>
      <c r="H8" s="633"/>
      <c r="I8" s="633"/>
      <c r="J8" s="633"/>
      <c r="K8" s="633"/>
      <c r="L8" s="633"/>
      <c r="M8" s="633"/>
      <c r="N8" s="633"/>
      <c r="O8" s="633"/>
      <c r="P8" s="633"/>
      <c r="Q8" s="634"/>
      <c r="R8" s="635">
        <v>577</v>
      </c>
      <c r="S8" s="636"/>
      <c r="T8" s="636"/>
      <c r="U8" s="636"/>
      <c r="V8" s="636"/>
      <c r="W8" s="636"/>
      <c r="X8" s="636"/>
      <c r="Y8" s="637"/>
      <c r="Z8" s="661">
        <v>0</v>
      </c>
      <c r="AA8" s="661"/>
      <c r="AB8" s="661"/>
      <c r="AC8" s="661"/>
      <c r="AD8" s="662">
        <v>577</v>
      </c>
      <c r="AE8" s="662"/>
      <c r="AF8" s="662"/>
      <c r="AG8" s="662"/>
      <c r="AH8" s="662"/>
      <c r="AI8" s="662"/>
      <c r="AJ8" s="662"/>
      <c r="AK8" s="662"/>
      <c r="AL8" s="638">
        <v>0</v>
      </c>
      <c r="AM8" s="639"/>
      <c r="AN8" s="639"/>
      <c r="AO8" s="663"/>
      <c r="AP8" s="632" t="s">
        <v>235</v>
      </c>
      <c r="AQ8" s="633"/>
      <c r="AR8" s="633"/>
      <c r="AS8" s="633"/>
      <c r="AT8" s="633"/>
      <c r="AU8" s="633"/>
      <c r="AV8" s="633"/>
      <c r="AW8" s="633"/>
      <c r="AX8" s="633"/>
      <c r="AY8" s="633"/>
      <c r="AZ8" s="633"/>
      <c r="BA8" s="633"/>
      <c r="BB8" s="633"/>
      <c r="BC8" s="633"/>
      <c r="BD8" s="633"/>
      <c r="BE8" s="633"/>
      <c r="BF8" s="634"/>
      <c r="BG8" s="635">
        <v>2348</v>
      </c>
      <c r="BH8" s="636"/>
      <c r="BI8" s="636"/>
      <c r="BJ8" s="636"/>
      <c r="BK8" s="636"/>
      <c r="BL8" s="636"/>
      <c r="BM8" s="636"/>
      <c r="BN8" s="637"/>
      <c r="BO8" s="661">
        <v>1.4</v>
      </c>
      <c r="BP8" s="661"/>
      <c r="BQ8" s="661"/>
      <c r="BR8" s="661"/>
      <c r="BS8" s="662" t="s">
        <v>128</v>
      </c>
      <c r="BT8" s="662"/>
      <c r="BU8" s="662"/>
      <c r="BV8" s="662"/>
      <c r="BW8" s="662"/>
      <c r="BX8" s="662"/>
      <c r="BY8" s="662"/>
      <c r="BZ8" s="662"/>
      <c r="CA8" s="662"/>
      <c r="CB8" s="707"/>
      <c r="CD8" s="632" t="s">
        <v>236</v>
      </c>
      <c r="CE8" s="633"/>
      <c r="CF8" s="633"/>
      <c r="CG8" s="633"/>
      <c r="CH8" s="633"/>
      <c r="CI8" s="633"/>
      <c r="CJ8" s="633"/>
      <c r="CK8" s="633"/>
      <c r="CL8" s="633"/>
      <c r="CM8" s="633"/>
      <c r="CN8" s="633"/>
      <c r="CO8" s="633"/>
      <c r="CP8" s="633"/>
      <c r="CQ8" s="634"/>
      <c r="CR8" s="635">
        <v>353506</v>
      </c>
      <c r="CS8" s="636"/>
      <c r="CT8" s="636"/>
      <c r="CU8" s="636"/>
      <c r="CV8" s="636"/>
      <c r="CW8" s="636"/>
      <c r="CX8" s="636"/>
      <c r="CY8" s="637"/>
      <c r="CZ8" s="661">
        <v>13.7</v>
      </c>
      <c r="DA8" s="661"/>
      <c r="DB8" s="661"/>
      <c r="DC8" s="661"/>
      <c r="DD8" s="641">
        <v>21470</v>
      </c>
      <c r="DE8" s="636"/>
      <c r="DF8" s="636"/>
      <c r="DG8" s="636"/>
      <c r="DH8" s="636"/>
      <c r="DI8" s="636"/>
      <c r="DJ8" s="636"/>
      <c r="DK8" s="636"/>
      <c r="DL8" s="636"/>
      <c r="DM8" s="636"/>
      <c r="DN8" s="636"/>
      <c r="DO8" s="636"/>
      <c r="DP8" s="637"/>
      <c r="DQ8" s="641">
        <v>217785</v>
      </c>
      <c r="DR8" s="636"/>
      <c r="DS8" s="636"/>
      <c r="DT8" s="636"/>
      <c r="DU8" s="636"/>
      <c r="DV8" s="636"/>
      <c r="DW8" s="636"/>
      <c r="DX8" s="636"/>
      <c r="DY8" s="636"/>
      <c r="DZ8" s="636"/>
      <c r="EA8" s="636"/>
      <c r="EB8" s="636"/>
      <c r="EC8" s="673"/>
    </row>
    <row r="9" spans="2:143" ht="11.25" customHeight="1" x14ac:dyDescent="0.2">
      <c r="B9" s="632" t="s">
        <v>237</v>
      </c>
      <c r="C9" s="633"/>
      <c r="D9" s="633"/>
      <c r="E9" s="633"/>
      <c r="F9" s="633"/>
      <c r="G9" s="633"/>
      <c r="H9" s="633"/>
      <c r="I9" s="633"/>
      <c r="J9" s="633"/>
      <c r="K9" s="633"/>
      <c r="L9" s="633"/>
      <c r="M9" s="633"/>
      <c r="N9" s="633"/>
      <c r="O9" s="633"/>
      <c r="P9" s="633"/>
      <c r="Q9" s="634"/>
      <c r="R9" s="635">
        <v>613</v>
      </c>
      <c r="S9" s="636"/>
      <c r="T9" s="636"/>
      <c r="U9" s="636"/>
      <c r="V9" s="636"/>
      <c r="W9" s="636"/>
      <c r="X9" s="636"/>
      <c r="Y9" s="637"/>
      <c r="Z9" s="661">
        <v>0</v>
      </c>
      <c r="AA9" s="661"/>
      <c r="AB9" s="661"/>
      <c r="AC9" s="661"/>
      <c r="AD9" s="662">
        <v>613</v>
      </c>
      <c r="AE9" s="662"/>
      <c r="AF9" s="662"/>
      <c r="AG9" s="662"/>
      <c r="AH9" s="662"/>
      <c r="AI9" s="662"/>
      <c r="AJ9" s="662"/>
      <c r="AK9" s="662"/>
      <c r="AL9" s="638">
        <v>0</v>
      </c>
      <c r="AM9" s="639"/>
      <c r="AN9" s="639"/>
      <c r="AO9" s="663"/>
      <c r="AP9" s="632" t="s">
        <v>238</v>
      </c>
      <c r="AQ9" s="633"/>
      <c r="AR9" s="633"/>
      <c r="AS9" s="633"/>
      <c r="AT9" s="633"/>
      <c r="AU9" s="633"/>
      <c r="AV9" s="633"/>
      <c r="AW9" s="633"/>
      <c r="AX9" s="633"/>
      <c r="AY9" s="633"/>
      <c r="AZ9" s="633"/>
      <c r="BA9" s="633"/>
      <c r="BB9" s="633"/>
      <c r="BC9" s="633"/>
      <c r="BD9" s="633"/>
      <c r="BE9" s="633"/>
      <c r="BF9" s="634"/>
      <c r="BG9" s="635">
        <v>49159</v>
      </c>
      <c r="BH9" s="636"/>
      <c r="BI9" s="636"/>
      <c r="BJ9" s="636"/>
      <c r="BK9" s="636"/>
      <c r="BL9" s="636"/>
      <c r="BM9" s="636"/>
      <c r="BN9" s="637"/>
      <c r="BO9" s="661">
        <v>28.4</v>
      </c>
      <c r="BP9" s="661"/>
      <c r="BQ9" s="661"/>
      <c r="BR9" s="661"/>
      <c r="BS9" s="662" t="s">
        <v>128</v>
      </c>
      <c r="BT9" s="662"/>
      <c r="BU9" s="662"/>
      <c r="BV9" s="662"/>
      <c r="BW9" s="662"/>
      <c r="BX9" s="662"/>
      <c r="BY9" s="662"/>
      <c r="BZ9" s="662"/>
      <c r="CA9" s="662"/>
      <c r="CB9" s="707"/>
      <c r="CD9" s="632" t="s">
        <v>239</v>
      </c>
      <c r="CE9" s="633"/>
      <c r="CF9" s="633"/>
      <c r="CG9" s="633"/>
      <c r="CH9" s="633"/>
      <c r="CI9" s="633"/>
      <c r="CJ9" s="633"/>
      <c r="CK9" s="633"/>
      <c r="CL9" s="633"/>
      <c r="CM9" s="633"/>
      <c r="CN9" s="633"/>
      <c r="CO9" s="633"/>
      <c r="CP9" s="633"/>
      <c r="CQ9" s="634"/>
      <c r="CR9" s="635">
        <v>220020</v>
      </c>
      <c r="CS9" s="636"/>
      <c r="CT9" s="636"/>
      <c r="CU9" s="636"/>
      <c r="CV9" s="636"/>
      <c r="CW9" s="636"/>
      <c r="CX9" s="636"/>
      <c r="CY9" s="637"/>
      <c r="CZ9" s="661">
        <v>8.5</v>
      </c>
      <c r="DA9" s="661"/>
      <c r="DB9" s="661"/>
      <c r="DC9" s="661"/>
      <c r="DD9" s="641">
        <v>31200</v>
      </c>
      <c r="DE9" s="636"/>
      <c r="DF9" s="636"/>
      <c r="DG9" s="636"/>
      <c r="DH9" s="636"/>
      <c r="DI9" s="636"/>
      <c r="DJ9" s="636"/>
      <c r="DK9" s="636"/>
      <c r="DL9" s="636"/>
      <c r="DM9" s="636"/>
      <c r="DN9" s="636"/>
      <c r="DO9" s="636"/>
      <c r="DP9" s="637"/>
      <c r="DQ9" s="641">
        <v>156893</v>
      </c>
      <c r="DR9" s="636"/>
      <c r="DS9" s="636"/>
      <c r="DT9" s="636"/>
      <c r="DU9" s="636"/>
      <c r="DV9" s="636"/>
      <c r="DW9" s="636"/>
      <c r="DX9" s="636"/>
      <c r="DY9" s="636"/>
      <c r="DZ9" s="636"/>
      <c r="EA9" s="636"/>
      <c r="EB9" s="636"/>
      <c r="EC9" s="673"/>
    </row>
    <row r="10" spans="2:143" ht="11.25" customHeight="1" x14ac:dyDescent="0.2">
      <c r="B10" s="632" t="s">
        <v>240</v>
      </c>
      <c r="C10" s="633"/>
      <c r="D10" s="633"/>
      <c r="E10" s="633"/>
      <c r="F10" s="633"/>
      <c r="G10" s="633"/>
      <c r="H10" s="633"/>
      <c r="I10" s="633"/>
      <c r="J10" s="633"/>
      <c r="K10" s="633"/>
      <c r="L10" s="633"/>
      <c r="M10" s="633"/>
      <c r="N10" s="633"/>
      <c r="O10" s="633"/>
      <c r="P10" s="633"/>
      <c r="Q10" s="634"/>
      <c r="R10" s="635" t="s">
        <v>128</v>
      </c>
      <c r="S10" s="636"/>
      <c r="T10" s="636"/>
      <c r="U10" s="636"/>
      <c r="V10" s="636"/>
      <c r="W10" s="636"/>
      <c r="X10" s="636"/>
      <c r="Y10" s="637"/>
      <c r="Z10" s="661" t="s">
        <v>128</v>
      </c>
      <c r="AA10" s="661"/>
      <c r="AB10" s="661"/>
      <c r="AC10" s="661"/>
      <c r="AD10" s="662" t="s">
        <v>128</v>
      </c>
      <c r="AE10" s="662"/>
      <c r="AF10" s="662"/>
      <c r="AG10" s="662"/>
      <c r="AH10" s="662"/>
      <c r="AI10" s="662"/>
      <c r="AJ10" s="662"/>
      <c r="AK10" s="662"/>
      <c r="AL10" s="638" t="s">
        <v>128</v>
      </c>
      <c r="AM10" s="639"/>
      <c r="AN10" s="639"/>
      <c r="AO10" s="663"/>
      <c r="AP10" s="632" t="s">
        <v>241</v>
      </c>
      <c r="AQ10" s="633"/>
      <c r="AR10" s="633"/>
      <c r="AS10" s="633"/>
      <c r="AT10" s="633"/>
      <c r="AU10" s="633"/>
      <c r="AV10" s="633"/>
      <c r="AW10" s="633"/>
      <c r="AX10" s="633"/>
      <c r="AY10" s="633"/>
      <c r="AZ10" s="633"/>
      <c r="BA10" s="633"/>
      <c r="BB10" s="633"/>
      <c r="BC10" s="633"/>
      <c r="BD10" s="633"/>
      <c r="BE10" s="633"/>
      <c r="BF10" s="634"/>
      <c r="BG10" s="635">
        <v>4519</v>
      </c>
      <c r="BH10" s="636"/>
      <c r="BI10" s="636"/>
      <c r="BJ10" s="636"/>
      <c r="BK10" s="636"/>
      <c r="BL10" s="636"/>
      <c r="BM10" s="636"/>
      <c r="BN10" s="637"/>
      <c r="BO10" s="661">
        <v>2.6</v>
      </c>
      <c r="BP10" s="661"/>
      <c r="BQ10" s="661"/>
      <c r="BR10" s="661"/>
      <c r="BS10" s="662" t="s">
        <v>128</v>
      </c>
      <c r="BT10" s="662"/>
      <c r="BU10" s="662"/>
      <c r="BV10" s="662"/>
      <c r="BW10" s="662"/>
      <c r="BX10" s="662"/>
      <c r="BY10" s="662"/>
      <c r="BZ10" s="662"/>
      <c r="CA10" s="662"/>
      <c r="CB10" s="707"/>
      <c r="CD10" s="632" t="s">
        <v>242</v>
      </c>
      <c r="CE10" s="633"/>
      <c r="CF10" s="633"/>
      <c r="CG10" s="633"/>
      <c r="CH10" s="633"/>
      <c r="CI10" s="633"/>
      <c r="CJ10" s="633"/>
      <c r="CK10" s="633"/>
      <c r="CL10" s="633"/>
      <c r="CM10" s="633"/>
      <c r="CN10" s="633"/>
      <c r="CO10" s="633"/>
      <c r="CP10" s="633"/>
      <c r="CQ10" s="634"/>
      <c r="CR10" s="635" t="s">
        <v>128</v>
      </c>
      <c r="CS10" s="636"/>
      <c r="CT10" s="636"/>
      <c r="CU10" s="636"/>
      <c r="CV10" s="636"/>
      <c r="CW10" s="636"/>
      <c r="CX10" s="636"/>
      <c r="CY10" s="637"/>
      <c r="CZ10" s="661" t="s">
        <v>128</v>
      </c>
      <c r="DA10" s="661"/>
      <c r="DB10" s="661"/>
      <c r="DC10" s="661"/>
      <c r="DD10" s="641" t="s">
        <v>128</v>
      </c>
      <c r="DE10" s="636"/>
      <c r="DF10" s="636"/>
      <c r="DG10" s="636"/>
      <c r="DH10" s="636"/>
      <c r="DI10" s="636"/>
      <c r="DJ10" s="636"/>
      <c r="DK10" s="636"/>
      <c r="DL10" s="636"/>
      <c r="DM10" s="636"/>
      <c r="DN10" s="636"/>
      <c r="DO10" s="636"/>
      <c r="DP10" s="637"/>
      <c r="DQ10" s="641" t="s">
        <v>128</v>
      </c>
      <c r="DR10" s="636"/>
      <c r="DS10" s="636"/>
      <c r="DT10" s="636"/>
      <c r="DU10" s="636"/>
      <c r="DV10" s="636"/>
      <c r="DW10" s="636"/>
      <c r="DX10" s="636"/>
      <c r="DY10" s="636"/>
      <c r="DZ10" s="636"/>
      <c r="EA10" s="636"/>
      <c r="EB10" s="636"/>
      <c r="EC10" s="673"/>
    </row>
    <row r="11" spans="2:143" ht="11.25" customHeight="1" x14ac:dyDescent="0.2">
      <c r="B11" s="632" t="s">
        <v>243</v>
      </c>
      <c r="C11" s="633"/>
      <c r="D11" s="633"/>
      <c r="E11" s="633"/>
      <c r="F11" s="633"/>
      <c r="G11" s="633"/>
      <c r="H11" s="633"/>
      <c r="I11" s="633"/>
      <c r="J11" s="633"/>
      <c r="K11" s="633"/>
      <c r="L11" s="633"/>
      <c r="M11" s="633"/>
      <c r="N11" s="633"/>
      <c r="O11" s="633"/>
      <c r="P11" s="633"/>
      <c r="Q11" s="634"/>
      <c r="R11" s="635">
        <v>39387</v>
      </c>
      <c r="S11" s="636"/>
      <c r="T11" s="636"/>
      <c r="U11" s="636"/>
      <c r="V11" s="636"/>
      <c r="W11" s="636"/>
      <c r="X11" s="636"/>
      <c r="Y11" s="637"/>
      <c r="Z11" s="638">
        <v>1.4</v>
      </c>
      <c r="AA11" s="639"/>
      <c r="AB11" s="639"/>
      <c r="AC11" s="640"/>
      <c r="AD11" s="641">
        <v>39387</v>
      </c>
      <c r="AE11" s="636"/>
      <c r="AF11" s="636"/>
      <c r="AG11" s="636"/>
      <c r="AH11" s="636"/>
      <c r="AI11" s="636"/>
      <c r="AJ11" s="636"/>
      <c r="AK11" s="637"/>
      <c r="AL11" s="638">
        <v>2.7</v>
      </c>
      <c r="AM11" s="639"/>
      <c r="AN11" s="639"/>
      <c r="AO11" s="663"/>
      <c r="AP11" s="632" t="s">
        <v>244</v>
      </c>
      <c r="AQ11" s="633"/>
      <c r="AR11" s="633"/>
      <c r="AS11" s="633"/>
      <c r="AT11" s="633"/>
      <c r="AU11" s="633"/>
      <c r="AV11" s="633"/>
      <c r="AW11" s="633"/>
      <c r="AX11" s="633"/>
      <c r="AY11" s="633"/>
      <c r="AZ11" s="633"/>
      <c r="BA11" s="633"/>
      <c r="BB11" s="633"/>
      <c r="BC11" s="633"/>
      <c r="BD11" s="633"/>
      <c r="BE11" s="633"/>
      <c r="BF11" s="634"/>
      <c r="BG11" s="635">
        <v>3301</v>
      </c>
      <c r="BH11" s="636"/>
      <c r="BI11" s="636"/>
      <c r="BJ11" s="636"/>
      <c r="BK11" s="636"/>
      <c r="BL11" s="636"/>
      <c r="BM11" s="636"/>
      <c r="BN11" s="637"/>
      <c r="BO11" s="661">
        <v>1.9</v>
      </c>
      <c r="BP11" s="661"/>
      <c r="BQ11" s="661"/>
      <c r="BR11" s="661"/>
      <c r="BS11" s="662" t="s">
        <v>128</v>
      </c>
      <c r="BT11" s="662"/>
      <c r="BU11" s="662"/>
      <c r="BV11" s="662"/>
      <c r="BW11" s="662"/>
      <c r="BX11" s="662"/>
      <c r="BY11" s="662"/>
      <c r="BZ11" s="662"/>
      <c r="CA11" s="662"/>
      <c r="CB11" s="707"/>
      <c r="CD11" s="632" t="s">
        <v>245</v>
      </c>
      <c r="CE11" s="633"/>
      <c r="CF11" s="633"/>
      <c r="CG11" s="633"/>
      <c r="CH11" s="633"/>
      <c r="CI11" s="633"/>
      <c r="CJ11" s="633"/>
      <c r="CK11" s="633"/>
      <c r="CL11" s="633"/>
      <c r="CM11" s="633"/>
      <c r="CN11" s="633"/>
      <c r="CO11" s="633"/>
      <c r="CP11" s="633"/>
      <c r="CQ11" s="634"/>
      <c r="CR11" s="635">
        <v>167300</v>
      </c>
      <c r="CS11" s="636"/>
      <c r="CT11" s="636"/>
      <c r="CU11" s="636"/>
      <c r="CV11" s="636"/>
      <c r="CW11" s="636"/>
      <c r="CX11" s="636"/>
      <c r="CY11" s="637"/>
      <c r="CZ11" s="661">
        <v>6.5</v>
      </c>
      <c r="DA11" s="661"/>
      <c r="DB11" s="661"/>
      <c r="DC11" s="661"/>
      <c r="DD11" s="641">
        <v>34794</v>
      </c>
      <c r="DE11" s="636"/>
      <c r="DF11" s="636"/>
      <c r="DG11" s="636"/>
      <c r="DH11" s="636"/>
      <c r="DI11" s="636"/>
      <c r="DJ11" s="636"/>
      <c r="DK11" s="636"/>
      <c r="DL11" s="636"/>
      <c r="DM11" s="636"/>
      <c r="DN11" s="636"/>
      <c r="DO11" s="636"/>
      <c r="DP11" s="637"/>
      <c r="DQ11" s="641">
        <v>96011</v>
      </c>
      <c r="DR11" s="636"/>
      <c r="DS11" s="636"/>
      <c r="DT11" s="636"/>
      <c r="DU11" s="636"/>
      <c r="DV11" s="636"/>
      <c r="DW11" s="636"/>
      <c r="DX11" s="636"/>
      <c r="DY11" s="636"/>
      <c r="DZ11" s="636"/>
      <c r="EA11" s="636"/>
      <c r="EB11" s="636"/>
      <c r="EC11" s="673"/>
    </row>
    <row r="12" spans="2:143" ht="11.25" customHeight="1" x14ac:dyDescent="0.2">
      <c r="B12" s="632" t="s">
        <v>246</v>
      </c>
      <c r="C12" s="633"/>
      <c r="D12" s="633"/>
      <c r="E12" s="633"/>
      <c r="F12" s="633"/>
      <c r="G12" s="633"/>
      <c r="H12" s="633"/>
      <c r="I12" s="633"/>
      <c r="J12" s="633"/>
      <c r="K12" s="633"/>
      <c r="L12" s="633"/>
      <c r="M12" s="633"/>
      <c r="N12" s="633"/>
      <c r="O12" s="633"/>
      <c r="P12" s="633"/>
      <c r="Q12" s="634"/>
      <c r="R12" s="635" t="s">
        <v>128</v>
      </c>
      <c r="S12" s="636"/>
      <c r="T12" s="636"/>
      <c r="U12" s="636"/>
      <c r="V12" s="636"/>
      <c r="W12" s="636"/>
      <c r="X12" s="636"/>
      <c r="Y12" s="637"/>
      <c r="Z12" s="661" t="s">
        <v>128</v>
      </c>
      <c r="AA12" s="661"/>
      <c r="AB12" s="661"/>
      <c r="AC12" s="661"/>
      <c r="AD12" s="662" t="s">
        <v>128</v>
      </c>
      <c r="AE12" s="662"/>
      <c r="AF12" s="662"/>
      <c r="AG12" s="662"/>
      <c r="AH12" s="662"/>
      <c r="AI12" s="662"/>
      <c r="AJ12" s="662"/>
      <c r="AK12" s="662"/>
      <c r="AL12" s="638" t="s">
        <v>128</v>
      </c>
      <c r="AM12" s="639"/>
      <c r="AN12" s="639"/>
      <c r="AO12" s="663"/>
      <c r="AP12" s="632" t="s">
        <v>247</v>
      </c>
      <c r="AQ12" s="633"/>
      <c r="AR12" s="633"/>
      <c r="AS12" s="633"/>
      <c r="AT12" s="633"/>
      <c r="AU12" s="633"/>
      <c r="AV12" s="633"/>
      <c r="AW12" s="633"/>
      <c r="AX12" s="633"/>
      <c r="AY12" s="633"/>
      <c r="AZ12" s="633"/>
      <c r="BA12" s="633"/>
      <c r="BB12" s="633"/>
      <c r="BC12" s="633"/>
      <c r="BD12" s="633"/>
      <c r="BE12" s="633"/>
      <c r="BF12" s="634"/>
      <c r="BG12" s="635">
        <v>102368</v>
      </c>
      <c r="BH12" s="636"/>
      <c r="BI12" s="636"/>
      <c r="BJ12" s="636"/>
      <c r="BK12" s="636"/>
      <c r="BL12" s="636"/>
      <c r="BM12" s="636"/>
      <c r="BN12" s="637"/>
      <c r="BO12" s="661">
        <v>59.2</v>
      </c>
      <c r="BP12" s="661"/>
      <c r="BQ12" s="661"/>
      <c r="BR12" s="661"/>
      <c r="BS12" s="662" t="s">
        <v>128</v>
      </c>
      <c r="BT12" s="662"/>
      <c r="BU12" s="662"/>
      <c r="BV12" s="662"/>
      <c r="BW12" s="662"/>
      <c r="BX12" s="662"/>
      <c r="BY12" s="662"/>
      <c r="BZ12" s="662"/>
      <c r="CA12" s="662"/>
      <c r="CB12" s="707"/>
      <c r="CD12" s="632" t="s">
        <v>248</v>
      </c>
      <c r="CE12" s="633"/>
      <c r="CF12" s="633"/>
      <c r="CG12" s="633"/>
      <c r="CH12" s="633"/>
      <c r="CI12" s="633"/>
      <c r="CJ12" s="633"/>
      <c r="CK12" s="633"/>
      <c r="CL12" s="633"/>
      <c r="CM12" s="633"/>
      <c r="CN12" s="633"/>
      <c r="CO12" s="633"/>
      <c r="CP12" s="633"/>
      <c r="CQ12" s="634"/>
      <c r="CR12" s="635">
        <v>230740</v>
      </c>
      <c r="CS12" s="636"/>
      <c r="CT12" s="636"/>
      <c r="CU12" s="636"/>
      <c r="CV12" s="636"/>
      <c r="CW12" s="636"/>
      <c r="CX12" s="636"/>
      <c r="CY12" s="637"/>
      <c r="CZ12" s="661">
        <v>8.9</v>
      </c>
      <c r="DA12" s="661"/>
      <c r="DB12" s="661"/>
      <c r="DC12" s="661"/>
      <c r="DD12" s="641">
        <v>102078</v>
      </c>
      <c r="DE12" s="636"/>
      <c r="DF12" s="636"/>
      <c r="DG12" s="636"/>
      <c r="DH12" s="636"/>
      <c r="DI12" s="636"/>
      <c r="DJ12" s="636"/>
      <c r="DK12" s="636"/>
      <c r="DL12" s="636"/>
      <c r="DM12" s="636"/>
      <c r="DN12" s="636"/>
      <c r="DO12" s="636"/>
      <c r="DP12" s="637"/>
      <c r="DQ12" s="641">
        <v>118323</v>
      </c>
      <c r="DR12" s="636"/>
      <c r="DS12" s="636"/>
      <c r="DT12" s="636"/>
      <c r="DU12" s="636"/>
      <c r="DV12" s="636"/>
      <c r="DW12" s="636"/>
      <c r="DX12" s="636"/>
      <c r="DY12" s="636"/>
      <c r="DZ12" s="636"/>
      <c r="EA12" s="636"/>
      <c r="EB12" s="636"/>
      <c r="EC12" s="673"/>
    </row>
    <row r="13" spans="2:143" ht="11.25" customHeight="1" x14ac:dyDescent="0.2">
      <c r="B13" s="632" t="s">
        <v>249</v>
      </c>
      <c r="C13" s="633"/>
      <c r="D13" s="633"/>
      <c r="E13" s="633"/>
      <c r="F13" s="633"/>
      <c r="G13" s="633"/>
      <c r="H13" s="633"/>
      <c r="I13" s="633"/>
      <c r="J13" s="633"/>
      <c r="K13" s="633"/>
      <c r="L13" s="633"/>
      <c r="M13" s="633"/>
      <c r="N13" s="633"/>
      <c r="O13" s="633"/>
      <c r="P13" s="633"/>
      <c r="Q13" s="634"/>
      <c r="R13" s="635" t="s">
        <v>128</v>
      </c>
      <c r="S13" s="636"/>
      <c r="T13" s="636"/>
      <c r="U13" s="636"/>
      <c r="V13" s="636"/>
      <c r="W13" s="636"/>
      <c r="X13" s="636"/>
      <c r="Y13" s="637"/>
      <c r="Z13" s="661" t="s">
        <v>128</v>
      </c>
      <c r="AA13" s="661"/>
      <c r="AB13" s="661"/>
      <c r="AC13" s="661"/>
      <c r="AD13" s="662" t="s">
        <v>128</v>
      </c>
      <c r="AE13" s="662"/>
      <c r="AF13" s="662"/>
      <c r="AG13" s="662"/>
      <c r="AH13" s="662"/>
      <c r="AI13" s="662"/>
      <c r="AJ13" s="662"/>
      <c r="AK13" s="662"/>
      <c r="AL13" s="638" t="s">
        <v>128</v>
      </c>
      <c r="AM13" s="639"/>
      <c r="AN13" s="639"/>
      <c r="AO13" s="663"/>
      <c r="AP13" s="632" t="s">
        <v>250</v>
      </c>
      <c r="AQ13" s="633"/>
      <c r="AR13" s="633"/>
      <c r="AS13" s="633"/>
      <c r="AT13" s="633"/>
      <c r="AU13" s="633"/>
      <c r="AV13" s="633"/>
      <c r="AW13" s="633"/>
      <c r="AX13" s="633"/>
      <c r="AY13" s="633"/>
      <c r="AZ13" s="633"/>
      <c r="BA13" s="633"/>
      <c r="BB13" s="633"/>
      <c r="BC13" s="633"/>
      <c r="BD13" s="633"/>
      <c r="BE13" s="633"/>
      <c r="BF13" s="634"/>
      <c r="BG13" s="635">
        <v>101218</v>
      </c>
      <c r="BH13" s="636"/>
      <c r="BI13" s="636"/>
      <c r="BJ13" s="636"/>
      <c r="BK13" s="636"/>
      <c r="BL13" s="636"/>
      <c r="BM13" s="636"/>
      <c r="BN13" s="637"/>
      <c r="BO13" s="661">
        <v>58.6</v>
      </c>
      <c r="BP13" s="661"/>
      <c r="BQ13" s="661"/>
      <c r="BR13" s="661"/>
      <c r="BS13" s="662" t="s">
        <v>128</v>
      </c>
      <c r="BT13" s="662"/>
      <c r="BU13" s="662"/>
      <c r="BV13" s="662"/>
      <c r="BW13" s="662"/>
      <c r="BX13" s="662"/>
      <c r="BY13" s="662"/>
      <c r="BZ13" s="662"/>
      <c r="CA13" s="662"/>
      <c r="CB13" s="707"/>
      <c r="CD13" s="632" t="s">
        <v>251</v>
      </c>
      <c r="CE13" s="633"/>
      <c r="CF13" s="633"/>
      <c r="CG13" s="633"/>
      <c r="CH13" s="633"/>
      <c r="CI13" s="633"/>
      <c r="CJ13" s="633"/>
      <c r="CK13" s="633"/>
      <c r="CL13" s="633"/>
      <c r="CM13" s="633"/>
      <c r="CN13" s="633"/>
      <c r="CO13" s="633"/>
      <c r="CP13" s="633"/>
      <c r="CQ13" s="634"/>
      <c r="CR13" s="635">
        <v>213268</v>
      </c>
      <c r="CS13" s="636"/>
      <c r="CT13" s="636"/>
      <c r="CU13" s="636"/>
      <c r="CV13" s="636"/>
      <c r="CW13" s="636"/>
      <c r="CX13" s="636"/>
      <c r="CY13" s="637"/>
      <c r="CZ13" s="661">
        <v>8.3000000000000007</v>
      </c>
      <c r="DA13" s="661"/>
      <c r="DB13" s="661"/>
      <c r="DC13" s="661"/>
      <c r="DD13" s="641">
        <v>54571</v>
      </c>
      <c r="DE13" s="636"/>
      <c r="DF13" s="636"/>
      <c r="DG13" s="636"/>
      <c r="DH13" s="636"/>
      <c r="DI13" s="636"/>
      <c r="DJ13" s="636"/>
      <c r="DK13" s="636"/>
      <c r="DL13" s="636"/>
      <c r="DM13" s="636"/>
      <c r="DN13" s="636"/>
      <c r="DO13" s="636"/>
      <c r="DP13" s="637"/>
      <c r="DQ13" s="641">
        <v>139855</v>
      </c>
      <c r="DR13" s="636"/>
      <c r="DS13" s="636"/>
      <c r="DT13" s="636"/>
      <c r="DU13" s="636"/>
      <c r="DV13" s="636"/>
      <c r="DW13" s="636"/>
      <c r="DX13" s="636"/>
      <c r="DY13" s="636"/>
      <c r="DZ13" s="636"/>
      <c r="EA13" s="636"/>
      <c r="EB13" s="636"/>
      <c r="EC13" s="673"/>
    </row>
    <row r="14" spans="2:143" ht="11.25" customHeight="1" x14ac:dyDescent="0.2">
      <c r="B14" s="632" t="s">
        <v>252</v>
      </c>
      <c r="C14" s="633"/>
      <c r="D14" s="633"/>
      <c r="E14" s="633"/>
      <c r="F14" s="633"/>
      <c r="G14" s="633"/>
      <c r="H14" s="633"/>
      <c r="I14" s="633"/>
      <c r="J14" s="633"/>
      <c r="K14" s="633"/>
      <c r="L14" s="633"/>
      <c r="M14" s="633"/>
      <c r="N14" s="633"/>
      <c r="O14" s="633"/>
      <c r="P14" s="633"/>
      <c r="Q14" s="634"/>
      <c r="R14" s="635">
        <v>7</v>
      </c>
      <c r="S14" s="636"/>
      <c r="T14" s="636"/>
      <c r="U14" s="636"/>
      <c r="V14" s="636"/>
      <c r="W14" s="636"/>
      <c r="X14" s="636"/>
      <c r="Y14" s="637"/>
      <c r="Z14" s="661">
        <v>0</v>
      </c>
      <c r="AA14" s="661"/>
      <c r="AB14" s="661"/>
      <c r="AC14" s="661"/>
      <c r="AD14" s="662">
        <v>7</v>
      </c>
      <c r="AE14" s="662"/>
      <c r="AF14" s="662"/>
      <c r="AG14" s="662"/>
      <c r="AH14" s="662"/>
      <c r="AI14" s="662"/>
      <c r="AJ14" s="662"/>
      <c r="AK14" s="662"/>
      <c r="AL14" s="638">
        <v>0</v>
      </c>
      <c r="AM14" s="639"/>
      <c r="AN14" s="639"/>
      <c r="AO14" s="663"/>
      <c r="AP14" s="632" t="s">
        <v>253</v>
      </c>
      <c r="AQ14" s="633"/>
      <c r="AR14" s="633"/>
      <c r="AS14" s="633"/>
      <c r="AT14" s="633"/>
      <c r="AU14" s="633"/>
      <c r="AV14" s="633"/>
      <c r="AW14" s="633"/>
      <c r="AX14" s="633"/>
      <c r="AY14" s="633"/>
      <c r="AZ14" s="633"/>
      <c r="BA14" s="633"/>
      <c r="BB14" s="633"/>
      <c r="BC14" s="633"/>
      <c r="BD14" s="633"/>
      <c r="BE14" s="633"/>
      <c r="BF14" s="634"/>
      <c r="BG14" s="635">
        <v>5545</v>
      </c>
      <c r="BH14" s="636"/>
      <c r="BI14" s="636"/>
      <c r="BJ14" s="636"/>
      <c r="BK14" s="636"/>
      <c r="BL14" s="636"/>
      <c r="BM14" s="636"/>
      <c r="BN14" s="637"/>
      <c r="BO14" s="661">
        <v>3.2</v>
      </c>
      <c r="BP14" s="661"/>
      <c r="BQ14" s="661"/>
      <c r="BR14" s="661"/>
      <c r="BS14" s="662" t="s">
        <v>128</v>
      </c>
      <c r="BT14" s="662"/>
      <c r="BU14" s="662"/>
      <c r="BV14" s="662"/>
      <c r="BW14" s="662"/>
      <c r="BX14" s="662"/>
      <c r="BY14" s="662"/>
      <c r="BZ14" s="662"/>
      <c r="CA14" s="662"/>
      <c r="CB14" s="707"/>
      <c r="CD14" s="632" t="s">
        <v>254</v>
      </c>
      <c r="CE14" s="633"/>
      <c r="CF14" s="633"/>
      <c r="CG14" s="633"/>
      <c r="CH14" s="633"/>
      <c r="CI14" s="633"/>
      <c r="CJ14" s="633"/>
      <c r="CK14" s="633"/>
      <c r="CL14" s="633"/>
      <c r="CM14" s="633"/>
      <c r="CN14" s="633"/>
      <c r="CO14" s="633"/>
      <c r="CP14" s="633"/>
      <c r="CQ14" s="634"/>
      <c r="CR14" s="635">
        <v>91386</v>
      </c>
      <c r="CS14" s="636"/>
      <c r="CT14" s="636"/>
      <c r="CU14" s="636"/>
      <c r="CV14" s="636"/>
      <c r="CW14" s="636"/>
      <c r="CX14" s="636"/>
      <c r="CY14" s="637"/>
      <c r="CZ14" s="661">
        <v>3.5</v>
      </c>
      <c r="DA14" s="661"/>
      <c r="DB14" s="661"/>
      <c r="DC14" s="661"/>
      <c r="DD14" s="641">
        <v>15689</v>
      </c>
      <c r="DE14" s="636"/>
      <c r="DF14" s="636"/>
      <c r="DG14" s="636"/>
      <c r="DH14" s="636"/>
      <c r="DI14" s="636"/>
      <c r="DJ14" s="636"/>
      <c r="DK14" s="636"/>
      <c r="DL14" s="636"/>
      <c r="DM14" s="636"/>
      <c r="DN14" s="636"/>
      <c r="DO14" s="636"/>
      <c r="DP14" s="637"/>
      <c r="DQ14" s="641">
        <v>74586</v>
      </c>
      <c r="DR14" s="636"/>
      <c r="DS14" s="636"/>
      <c r="DT14" s="636"/>
      <c r="DU14" s="636"/>
      <c r="DV14" s="636"/>
      <c r="DW14" s="636"/>
      <c r="DX14" s="636"/>
      <c r="DY14" s="636"/>
      <c r="DZ14" s="636"/>
      <c r="EA14" s="636"/>
      <c r="EB14" s="636"/>
      <c r="EC14" s="673"/>
    </row>
    <row r="15" spans="2:143" ht="11.25" customHeight="1" x14ac:dyDescent="0.2">
      <c r="B15" s="632" t="s">
        <v>255</v>
      </c>
      <c r="C15" s="633"/>
      <c r="D15" s="633"/>
      <c r="E15" s="633"/>
      <c r="F15" s="633"/>
      <c r="G15" s="633"/>
      <c r="H15" s="633"/>
      <c r="I15" s="633"/>
      <c r="J15" s="633"/>
      <c r="K15" s="633"/>
      <c r="L15" s="633"/>
      <c r="M15" s="633"/>
      <c r="N15" s="633"/>
      <c r="O15" s="633"/>
      <c r="P15" s="633"/>
      <c r="Q15" s="634"/>
      <c r="R15" s="635" t="s">
        <v>128</v>
      </c>
      <c r="S15" s="636"/>
      <c r="T15" s="636"/>
      <c r="U15" s="636"/>
      <c r="V15" s="636"/>
      <c r="W15" s="636"/>
      <c r="X15" s="636"/>
      <c r="Y15" s="637"/>
      <c r="Z15" s="661" t="s">
        <v>128</v>
      </c>
      <c r="AA15" s="661"/>
      <c r="AB15" s="661"/>
      <c r="AC15" s="661"/>
      <c r="AD15" s="662" t="s">
        <v>128</v>
      </c>
      <c r="AE15" s="662"/>
      <c r="AF15" s="662"/>
      <c r="AG15" s="662"/>
      <c r="AH15" s="662"/>
      <c r="AI15" s="662"/>
      <c r="AJ15" s="662"/>
      <c r="AK15" s="662"/>
      <c r="AL15" s="638" t="s">
        <v>128</v>
      </c>
      <c r="AM15" s="639"/>
      <c r="AN15" s="639"/>
      <c r="AO15" s="663"/>
      <c r="AP15" s="632" t="s">
        <v>256</v>
      </c>
      <c r="AQ15" s="633"/>
      <c r="AR15" s="633"/>
      <c r="AS15" s="633"/>
      <c r="AT15" s="633"/>
      <c r="AU15" s="633"/>
      <c r="AV15" s="633"/>
      <c r="AW15" s="633"/>
      <c r="AX15" s="633"/>
      <c r="AY15" s="633"/>
      <c r="AZ15" s="633"/>
      <c r="BA15" s="633"/>
      <c r="BB15" s="633"/>
      <c r="BC15" s="633"/>
      <c r="BD15" s="633"/>
      <c r="BE15" s="633"/>
      <c r="BF15" s="634"/>
      <c r="BG15" s="635">
        <v>4855</v>
      </c>
      <c r="BH15" s="636"/>
      <c r="BI15" s="636"/>
      <c r="BJ15" s="636"/>
      <c r="BK15" s="636"/>
      <c r="BL15" s="636"/>
      <c r="BM15" s="636"/>
      <c r="BN15" s="637"/>
      <c r="BO15" s="661">
        <v>2.8</v>
      </c>
      <c r="BP15" s="661"/>
      <c r="BQ15" s="661"/>
      <c r="BR15" s="661"/>
      <c r="BS15" s="662" t="s">
        <v>128</v>
      </c>
      <c r="BT15" s="662"/>
      <c r="BU15" s="662"/>
      <c r="BV15" s="662"/>
      <c r="BW15" s="662"/>
      <c r="BX15" s="662"/>
      <c r="BY15" s="662"/>
      <c r="BZ15" s="662"/>
      <c r="CA15" s="662"/>
      <c r="CB15" s="707"/>
      <c r="CD15" s="632" t="s">
        <v>257</v>
      </c>
      <c r="CE15" s="633"/>
      <c r="CF15" s="633"/>
      <c r="CG15" s="633"/>
      <c r="CH15" s="633"/>
      <c r="CI15" s="633"/>
      <c r="CJ15" s="633"/>
      <c r="CK15" s="633"/>
      <c r="CL15" s="633"/>
      <c r="CM15" s="633"/>
      <c r="CN15" s="633"/>
      <c r="CO15" s="633"/>
      <c r="CP15" s="633"/>
      <c r="CQ15" s="634"/>
      <c r="CR15" s="635">
        <v>213046</v>
      </c>
      <c r="CS15" s="636"/>
      <c r="CT15" s="636"/>
      <c r="CU15" s="636"/>
      <c r="CV15" s="636"/>
      <c r="CW15" s="636"/>
      <c r="CX15" s="636"/>
      <c r="CY15" s="637"/>
      <c r="CZ15" s="661">
        <v>8.3000000000000007</v>
      </c>
      <c r="DA15" s="661"/>
      <c r="DB15" s="661"/>
      <c r="DC15" s="661"/>
      <c r="DD15" s="641">
        <v>84101</v>
      </c>
      <c r="DE15" s="636"/>
      <c r="DF15" s="636"/>
      <c r="DG15" s="636"/>
      <c r="DH15" s="636"/>
      <c r="DI15" s="636"/>
      <c r="DJ15" s="636"/>
      <c r="DK15" s="636"/>
      <c r="DL15" s="636"/>
      <c r="DM15" s="636"/>
      <c r="DN15" s="636"/>
      <c r="DO15" s="636"/>
      <c r="DP15" s="637"/>
      <c r="DQ15" s="641">
        <v>119194</v>
      </c>
      <c r="DR15" s="636"/>
      <c r="DS15" s="636"/>
      <c r="DT15" s="636"/>
      <c r="DU15" s="636"/>
      <c r="DV15" s="636"/>
      <c r="DW15" s="636"/>
      <c r="DX15" s="636"/>
      <c r="DY15" s="636"/>
      <c r="DZ15" s="636"/>
      <c r="EA15" s="636"/>
      <c r="EB15" s="636"/>
      <c r="EC15" s="673"/>
    </row>
    <row r="16" spans="2:143" ht="11.25" customHeight="1" x14ac:dyDescent="0.2">
      <c r="B16" s="632" t="s">
        <v>258</v>
      </c>
      <c r="C16" s="633"/>
      <c r="D16" s="633"/>
      <c r="E16" s="633"/>
      <c r="F16" s="633"/>
      <c r="G16" s="633"/>
      <c r="H16" s="633"/>
      <c r="I16" s="633"/>
      <c r="J16" s="633"/>
      <c r="K16" s="633"/>
      <c r="L16" s="633"/>
      <c r="M16" s="633"/>
      <c r="N16" s="633"/>
      <c r="O16" s="633"/>
      <c r="P16" s="633"/>
      <c r="Q16" s="634"/>
      <c r="R16" s="635">
        <v>773</v>
      </c>
      <c r="S16" s="636"/>
      <c r="T16" s="636"/>
      <c r="U16" s="636"/>
      <c r="V16" s="636"/>
      <c r="W16" s="636"/>
      <c r="X16" s="636"/>
      <c r="Y16" s="637"/>
      <c r="Z16" s="661">
        <v>0</v>
      </c>
      <c r="AA16" s="661"/>
      <c r="AB16" s="661"/>
      <c r="AC16" s="661"/>
      <c r="AD16" s="662">
        <v>773</v>
      </c>
      <c r="AE16" s="662"/>
      <c r="AF16" s="662"/>
      <c r="AG16" s="662"/>
      <c r="AH16" s="662"/>
      <c r="AI16" s="662"/>
      <c r="AJ16" s="662"/>
      <c r="AK16" s="662"/>
      <c r="AL16" s="638">
        <v>0.1</v>
      </c>
      <c r="AM16" s="639"/>
      <c r="AN16" s="639"/>
      <c r="AO16" s="663"/>
      <c r="AP16" s="632" t="s">
        <v>259</v>
      </c>
      <c r="AQ16" s="633"/>
      <c r="AR16" s="633"/>
      <c r="AS16" s="633"/>
      <c r="AT16" s="633"/>
      <c r="AU16" s="633"/>
      <c r="AV16" s="633"/>
      <c r="AW16" s="633"/>
      <c r="AX16" s="633"/>
      <c r="AY16" s="633"/>
      <c r="AZ16" s="633"/>
      <c r="BA16" s="633"/>
      <c r="BB16" s="633"/>
      <c r="BC16" s="633"/>
      <c r="BD16" s="633"/>
      <c r="BE16" s="633"/>
      <c r="BF16" s="634"/>
      <c r="BG16" s="635" t="s">
        <v>128</v>
      </c>
      <c r="BH16" s="636"/>
      <c r="BI16" s="636"/>
      <c r="BJ16" s="636"/>
      <c r="BK16" s="636"/>
      <c r="BL16" s="636"/>
      <c r="BM16" s="636"/>
      <c r="BN16" s="637"/>
      <c r="BO16" s="661" t="s">
        <v>128</v>
      </c>
      <c r="BP16" s="661"/>
      <c r="BQ16" s="661"/>
      <c r="BR16" s="661"/>
      <c r="BS16" s="662" t="s">
        <v>128</v>
      </c>
      <c r="BT16" s="662"/>
      <c r="BU16" s="662"/>
      <c r="BV16" s="662"/>
      <c r="BW16" s="662"/>
      <c r="BX16" s="662"/>
      <c r="BY16" s="662"/>
      <c r="BZ16" s="662"/>
      <c r="CA16" s="662"/>
      <c r="CB16" s="707"/>
      <c r="CD16" s="632" t="s">
        <v>260</v>
      </c>
      <c r="CE16" s="633"/>
      <c r="CF16" s="633"/>
      <c r="CG16" s="633"/>
      <c r="CH16" s="633"/>
      <c r="CI16" s="633"/>
      <c r="CJ16" s="633"/>
      <c r="CK16" s="633"/>
      <c r="CL16" s="633"/>
      <c r="CM16" s="633"/>
      <c r="CN16" s="633"/>
      <c r="CO16" s="633"/>
      <c r="CP16" s="633"/>
      <c r="CQ16" s="634"/>
      <c r="CR16" s="635" t="s">
        <v>128</v>
      </c>
      <c r="CS16" s="636"/>
      <c r="CT16" s="636"/>
      <c r="CU16" s="636"/>
      <c r="CV16" s="636"/>
      <c r="CW16" s="636"/>
      <c r="CX16" s="636"/>
      <c r="CY16" s="637"/>
      <c r="CZ16" s="661" t="s">
        <v>128</v>
      </c>
      <c r="DA16" s="661"/>
      <c r="DB16" s="661"/>
      <c r="DC16" s="661"/>
      <c r="DD16" s="641" t="s">
        <v>128</v>
      </c>
      <c r="DE16" s="636"/>
      <c r="DF16" s="636"/>
      <c r="DG16" s="636"/>
      <c r="DH16" s="636"/>
      <c r="DI16" s="636"/>
      <c r="DJ16" s="636"/>
      <c r="DK16" s="636"/>
      <c r="DL16" s="636"/>
      <c r="DM16" s="636"/>
      <c r="DN16" s="636"/>
      <c r="DO16" s="636"/>
      <c r="DP16" s="637"/>
      <c r="DQ16" s="641" t="s">
        <v>128</v>
      </c>
      <c r="DR16" s="636"/>
      <c r="DS16" s="636"/>
      <c r="DT16" s="636"/>
      <c r="DU16" s="636"/>
      <c r="DV16" s="636"/>
      <c r="DW16" s="636"/>
      <c r="DX16" s="636"/>
      <c r="DY16" s="636"/>
      <c r="DZ16" s="636"/>
      <c r="EA16" s="636"/>
      <c r="EB16" s="636"/>
      <c r="EC16" s="673"/>
    </row>
    <row r="17" spans="2:133" ht="11.25" customHeight="1" x14ac:dyDescent="0.2">
      <c r="B17" s="632" t="s">
        <v>261</v>
      </c>
      <c r="C17" s="633"/>
      <c r="D17" s="633"/>
      <c r="E17" s="633"/>
      <c r="F17" s="633"/>
      <c r="G17" s="633"/>
      <c r="H17" s="633"/>
      <c r="I17" s="633"/>
      <c r="J17" s="633"/>
      <c r="K17" s="633"/>
      <c r="L17" s="633"/>
      <c r="M17" s="633"/>
      <c r="N17" s="633"/>
      <c r="O17" s="633"/>
      <c r="P17" s="633"/>
      <c r="Q17" s="634"/>
      <c r="R17" s="635">
        <v>2152</v>
      </c>
      <c r="S17" s="636"/>
      <c r="T17" s="636"/>
      <c r="U17" s="636"/>
      <c r="V17" s="636"/>
      <c r="W17" s="636"/>
      <c r="X17" s="636"/>
      <c r="Y17" s="637"/>
      <c r="Z17" s="661">
        <v>0.1</v>
      </c>
      <c r="AA17" s="661"/>
      <c r="AB17" s="661"/>
      <c r="AC17" s="661"/>
      <c r="AD17" s="662">
        <v>2152</v>
      </c>
      <c r="AE17" s="662"/>
      <c r="AF17" s="662"/>
      <c r="AG17" s="662"/>
      <c r="AH17" s="662"/>
      <c r="AI17" s="662"/>
      <c r="AJ17" s="662"/>
      <c r="AK17" s="662"/>
      <c r="AL17" s="638">
        <v>0.1</v>
      </c>
      <c r="AM17" s="639"/>
      <c r="AN17" s="639"/>
      <c r="AO17" s="663"/>
      <c r="AP17" s="632" t="s">
        <v>262</v>
      </c>
      <c r="AQ17" s="633"/>
      <c r="AR17" s="633"/>
      <c r="AS17" s="633"/>
      <c r="AT17" s="633"/>
      <c r="AU17" s="633"/>
      <c r="AV17" s="633"/>
      <c r="AW17" s="633"/>
      <c r="AX17" s="633"/>
      <c r="AY17" s="633"/>
      <c r="AZ17" s="633"/>
      <c r="BA17" s="633"/>
      <c r="BB17" s="633"/>
      <c r="BC17" s="633"/>
      <c r="BD17" s="633"/>
      <c r="BE17" s="633"/>
      <c r="BF17" s="634"/>
      <c r="BG17" s="635" t="s">
        <v>128</v>
      </c>
      <c r="BH17" s="636"/>
      <c r="BI17" s="636"/>
      <c r="BJ17" s="636"/>
      <c r="BK17" s="636"/>
      <c r="BL17" s="636"/>
      <c r="BM17" s="636"/>
      <c r="BN17" s="637"/>
      <c r="BO17" s="661" t="s">
        <v>128</v>
      </c>
      <c r="BP17" s="661"/>
      <c r="BQ17" s="661"/>
      <c r="BR17" s="661"/>
      <c r="BS17" s="662" t="s">
        <v>128</v>
      </c>
      <c r="BT17" s="662"/>
      <c r="BU17" s="662"/>
      <c r="BV17" s="662"/>
      <c r="BW17" s="662"/>
      <c r="BX17" s="662"/>
      <c r="BY17" s="662"/>
      <c r="BZ17" s="662"/>
      <c r="CA17" s="662"/>
      <c r="CB17" s="707"/>
      <c r="CD17" s="632" t="s">
        <v>263</v>
      </c>
      <c r="CE17" s="633"/>
      <c r="CF17" s="633"/>
      <c r="CG17" s="633"/>
      <c r="CH17" s="633"/>
      <c r="CI17" s="633"/>
      <c r="CJ17" s="633"/>
      <c r="CK17" s="633"/>
      <c r="CL17" s="633"/>
      <c r="CM17" s="633"/>
      <c r="CN17" s="633"/>
      <c r="CO17" s="633"/>
      <c r="CP17" s="633"/>
      <c r="CQ17" s="634"/>
      <c r="CR17" s="635">
        <v>280230</v>
      </c>
      <c r="CS17" s="636"/>
      <c r="CT17" s="636"/>
      <c r="CU17" s="636"/>
      <c r="CV17" s="636"/>
      <c r="CW17" s="636"/>
      <c r="CX17" s="636"/>
      <c r="CY17" s="637"/>
      <c r="CZ17" s="661">
        <v>10.9</v>
      </c>
      <c r="DA17" s="661"/>
      <c r="DB17" s="661"/>
      <c r="DC17" s="661"/>
      <c r="DD17" s="641" t="s">
        <v>128</v>
      </c>
      <c r="DE17" s="636"/>
      <c r="DF17" s="636"/>
      <c r="DG17" s="636"/>
      <c r="DH17" s="636"/>
      <c r="DI17" s="636"/>
      <c r="DJ17" s="636"/>
      <c r="DK17" s="636"/>
      <c r="DL17" s="636"/>
      <c r="DM17" s="636"/>
      <c r="DN17" s="636"/>
      <c r="DO17" s="636"/>
      <c r="DP17" s="637"/>
      <c r="DQ17" s="641">
        <v>278155</v>
      </c>
      <c r="DR17" s="636"/>
      <c r="DS17" s="636"/>
      <c r="DT17" s="636"/>
      <c r="DU17" s="636"/>
      <c r="DV17" s="636"/>
      <c r="DW17" s="636"/>
      <c r="DX17" s="636"/>
      <c r="DY17" s="636"/>
      <c r="DZ17" s="636"/>
      <c r="EA17" s="636"/>
      <c r="EB17" s="636"/>
      <c r="EC17" s="673"/>
    </row>
    <row r="18" spans="2:133" ht="11.25" customHeight="1" x14ac:dyDescent="0.2">
      <c r="B18" s="632" t="s">
        <v>264</v>
      </c>
      <c r="C18" s="633"/>
      <c r="D18" s="633"/>
      <c r="E18" s="633"/>
      <c r="F18" s="633"/>
      <c r="G18" s="633"/>
      <c r="H18" s="633"/>
      <c r="I18" s="633"/>
      <c r="J18" s="633"/>
      <c r="K18" s="633"/>
      <c r="L18" s="633"/>
      <c r="M18" s="633"/>
      <c r="N18" s="633"/>
      <c r="O18" s="633"/>
      <c r="P18" s="633"/>
      <c r="Q18" s="634"/>
      <c r="R18" s="635">
        <v>885</v>
      </c>
      <c r="S18" s="636"/>
      <c r="T18" s="636"/>
      <c r="U18" s="636"/>
      <c r="V18" s="636"/>
      <c r="W18" s="636"/>
      <c r="X18" s="636"/>
      <c r="Y18" s="637"/>
      <c r="Z18" s="661">
        <v>0</v>
      </c>
      <c r="AA18" s="661"/>
      <c r="AB18" s="661"/>
      <c r="AC18" s="661"/>
      <c r="AD18" s="662">
        <v>885</v>
      </c>
      <c r="AE18" s="662"/>
      <c r="AF18" s="662"/>
      <c r="AG18" s="662"/>
      <c r="AH18" s="662"/>
      <c r="AI18" s="662"/>
      <c r="AJ18" s="662"/>
      <c r="AK18" s="662"/>
      <c r="AL18" s="638">
        <v>0.10000000149011612</v>
      </c>
      <c r="AM18" s="639"/>
      <c r="AN18" s="639"/>
      <c r="AO18" s="663"/>
      <c r="AP18" s="632" t="s">
        <v>265</v>
      </c>
      <c r="AQ18" s="633"/>
      <c r="AR18" s="633"/>
      <c r="AS18" s="633"/>
      <c r="AT18" s="633"/>
      <c r="AU18" s="633"/>
      <c r="AV18" s="633"/>
      <c r="AW18" s="633"/>
      <c r="AX18" s="633"/>
      <c r="AY18" s="633"/>
      <c r="AZ18" s="633"/>
      <c r="BA18" s="633"/>
      <c r="BB18" s="633"/>
      <c r="BC18" s="633"/>
      <c r="BD18" s="633"/>
      <c r="BE18" s="633"/>
      <c r="BF18" s="634"/>
      <c r="BG18" s="635" t="s">
        <v>128</v>
      </c>
      <c r="BH18" s="636"/>
      <c r="BI18" s="636"/>
      <c r="BJ18" s="636"/>
      <c r="BK18" s="636"/>
      <c r="BL18" s="636"/>
      <c r="BM18" s="636"/>
      <c r="BN18" s="637"/>
      <c r="BO18" s="661" t="s">
        <v>128</v>
      </c>
      <c r="BP18" s="661"/>
      <c r="BQ18" s="661"/>
      <c r="BR18" s="661"/>
      <c r="BS18" s="662" t="s">
        <v>128</v>
      </c>
      <c r="BT18" s="662"/>
      <c r="BU18" s="662"/>
      <c r="BV18" s="662"/>
      <c r="BW18" s="662"/>
      <c r="BX18" s="662"/>
      <c r="BY18" s="662"/>
      <c r="BZ18" s="662"/>
      <c r="CA18" s="662"/>
      <c r="CB18" s="707"/>
      <c r="CD18" s="632" t="s">
        <v>266</v>
      </c>
      <c r="CE18" s="633"/>
      <c r="CF18" s="633"/>
      <c r="CG18" s="633"/>
      <c r="CH18" s="633"/>
      <c r="CI18" s="633"/>
      <c r="CJ18" s="633"/>
      <c r="CK18" s="633"/>
      <c r="CL18" s="633"/>
      <c r="CM18" s="633"/>
      <c r="CN18" s="633"/>
      <c r="CO18" s="633"/>
      <c r="CP18" s="633"/>
      <c r="CQ18" s="634"/>
      <c r="CR18" s="635" t="s">
        <v>128</v>
      </c>
      <c r="CS18" s="636"/>
      <c r="CT18" s="636"/>
      <c r="CU18" s="636"/>
      <c r="CV18" s="636"/>
      <c r="CW18" s="636"/>
      <c r="CX18" s="636"/>
      <c r="CY18" s="637"/>
      <c r="CZ18" s="661" t="s">
        <v>128</v>
      </c>
      <c r="DA18" s="661"/>
      <c r="DB18" s="661"/>
      <c r="DC18" s="661"/>
      <c r="DD18" s="641" t="s">
        <v>128</v>
      </c>
      <c r="DE18" s="636"/>
      <c r="DF18" s="636"/>
      <c r="DG18" s="636"/>
      <c r="DH18" s="636"/>
      <c r="DI18" s="636"/>
      <c r="DJ18" s="636"/>
      <c r="DK18" s="636"/>
      <c r="DL18" s="636"/>
      <c r="DM18" s="636"/>
      <c r="DN18" s="636"/>
      <c r="DO18" s="636"/>
      <c r="DP18" s="637"/>
      <c r="DQ18" s="641" t="s">
        <v>128</v>
      </c>
      <c r="DR18" s="636"/>
      <c r="DS18" s="636"/>
      <c r="DT18" s="636"/>
      <c r="DU18" s="636"/>
      <c r="DV18" s="636"/>
      <c r="DW18" s="636"/>
      <c r="DX18" s="636"/>
      <c r="DY18" s="636"/>
      <c r="DZ18" s="636"/>
      <c r="EA18" s="636"/>
      <c r="EB18" s="636"/>
      <c r="EC18" s="673"/>
    </row>
    <row r="19" spans="2:133" ht="11.25" customHeight="1" x14ac:dyDescent="0.2">
      <c r="B19" s="632" t="s">
        <v>267</v>
      </c>
      <c r="C19" s="633"/>
      <c r="D19" s="633"/>
      <c r="E19" s="633"/>
      <c r="F19" s="633"/>
      <c r="G19" s="633"/>
      <c r="H19" s="633"/>
      <c r="I19" s="633"/>
      <c r="J19" s="633"/>
      <c r="K19" s="633"/>
      <c r="L19" s="633"/>
      <c r="M19" s="633"/>
      <c r="N19" s="633"/>
      <c r="O19" s="633"/>
      <c r="P19" s="633"/>
      <c r="Q19" s="634"/>
      <c r="R19" s="635">
        <v>127</v>
      </c>
      <c r="S19" s="636"/>
      <c r="T19" s="636"/>
      <c r="U19" s="636"/>
      <c r="V19" s="636"/>
      <c r="W19" s="636"/>
      <c r="X19" s="636"/>
      <c r="Y19" s="637"/>
      <c r="Z19" s="661">
        <v>0</v>
      </c>
      <c r="AA19" s="661"/>
      <c r="AB19" s="661"/>
      <c r="AC19" s="661"/>
      <c r="AD19" s="662">
        <v>127</v>
      </c>
      <c r="AE19" s="662"/>
      <c r="AF19" s="662"/>
      <c r="AG19" s="662"/>
      <c r="AH19" s="662"/>
      <c r="AI19" s="662"/>
      <c r="AJ19" s="662"/>
      <c r="AK19" s="662"/>
      <c r="AL19" s="638">
        <v>0</v>
      </c>
      <c r="AM19" s="639"/>
      <c r="AN19" s="639"/>
      <c r="AO19" s="663"/>
      <c r="AP19" s="632" t="s">
        <v>268</v>
      </c>
      <c r="AQ19" s="633"/>
      <c r="AR19" s="633"/>
      <c r="AS19" s="633"/>
      <c r="AT19" s="633"/>
      <c r="AU19" s="633"/>
      <c r="AV19" s="633"/>
      <c r="AW19" s="633"/>
      <c r="AX19" s="633"/>
      <c r="AY19" s="633"/>
      <c r="AZ19" s="633"/>
      <c r="BA19" s="633"/>
      <c r="BB19" s="633"/>
      <c r="BC19" s="633"/>
      <c r="BD19" s="633"/>
      <c r="BE19" s="633"/>
      <c r="BF19" s="634"/>
      <c r="BG19" s="635">
        <v>750</v>
      </c>
      <c r="BH19" s="636"/>
      <c r="BI19" s="636"/>
      <c r="BJ19" s="636"/>
      <c r="BK19" s="636"/>
      <c r="BL19" s="636"/>
      <c r="BM19" s="636"/>
      <c r="BN19" s="637"/>
      <c r="BO19" s="661">
        <v>0.4</v>
      </c>
      <c r="BP19" s="661"/>
      <c r="BQ19" s="661"/>
      <c r="BR19" s="661"/>
      <c r="BS19" s="662" t="s">
        <v>128</v>
      </c>
      <c r="BT19" s="662"/>
      <c r="BU19" s="662"/>
      <c r="BV19" s="662"/>
      <c r="BW19" s="662"/>
      <c r="BX19" s="662"/>
      <c r="BY19" s="662"/>
      <c r="BZ19" s="662"/>
      <c r="CA19" s="662"/>
      <c r="CB19" s="707"/>
      <c r="CD19" s="632" t="s">
        <v>269</v>
      </c>
      <c r="CE19" s="633"/>
      <c r="CF19" s="633"/>
      <c r="CG19" s="633"/>
      <c r="CH19" s="633"/>
      <c r="CI19" s="633"/>
      <c r="CJ19" s="633"/>
      <c r="CK19" s="633"/>
      <c r="CL19" s="633"/>
      <c r="CM19" s="633"/>
      <c r="CN19" s="633"/>
      <c r="CO19" s="633"/>
      <c r="CP19" s="633"/>
      <c r="CQ19" s="634"/>
      <c r="CR19" s="635" t="s">
        <v>128</v>
      </c>
      <c r="CS19" s="636"/>
      <c r="CT19" s="636"/>
      <c r="CU19" s="636"/>
      <c r="CV19" s="636"/>
      <c r="CW19" s="636"/>
      <c r="CX19" s="636"/>
      <c r="CY19" s="637"/>
      <c r="CZ19" s="661" t="s">
        <v>128</v>
      </c>
      <c r="DA19" s="661"/>
      <c r="DB19" s="661"/>
      <c r="DC19" s="661"/>
      <c r="DD19" s="641" t="s">
        <v>128</v>
      </c>
      <c r="DE19" s="636"/>
      <c r="DF19" s="636"/>
      <c r="DG19" s="636"/>
      <c r="DH19" s="636"/>
      <c r="DI19" s="636"/>
      <c r="DJ19" s="636"/>
      <c r="DK19" s="636"/>
      <c r="DL19" s="636"/>
      <c r="DM19" s="636"/>
      <c r="DN19" s="636"/>
      <c r="DO19" s="636"/>
      <c r="DP19" s="637"/>
      <c r="DQ19" s="641" t="s">
        <v>128</v>
      </c>
      <c r="DR19" s="636"/>
      <c r="DS19" s="636"/>
      <c r="DT19" s="636"/>
      <c r="DU19" s="636"/>
      <c r="DV19" s="636"/>
      <c r="DW19" s="636"/>
      <c r="DX19" s="636"/>
      <c r="DY19" s="636"/>
      <c r="DZ19" s="636"/>
      <c r="EA19" s="636"/>
      <c r="EB19" s="636"/>
      <c r="EC19" s="673"/>
    </row>
    <row r="20" spans="2:133" ht="11.25" customHeight="1" x14ac:dyDescent="0.2">
      <c r="B20" s="632" t="s">
        <v>270</v>
      </c>
      <c r="C20" s="633"/>
      <c r="D20" s="633"/>
      <c r="E20" s="633"/>
      <c r="F20" s="633"/>
      <c r="G20" s="633"/>
      <c r="H20" s="633"/>
      <c r="I20" s="633"/>
      <c r="J20" s="633"/>
      <c r="K20" s="633"/>
      <c r="L20" s="633"/>
      <c r="M20" s="633"/>
      <c r="N20" s="633"/>
      <c r="O20" s="633"/>
      <c r="P20" s="633"/>
      <c r="Q20" s="634"/>
      <c r="R20" s="635">
        <v>223</v>
      </c>
      <c r="S20" s="636"/>
      <c r="T20" s="636"/>
      <c r="U20" s="636"/>
      <c r="V20" s="636"/>
      <c r="W20" s="636"/>
      <c r="X20" s="636"/>
      <c r="Y20" s="637"/>
      <c r="Z20" s="661">
        <v>0</v>
      </c>
      <c r="AA20" s="661"/>
      <c r="AB20" s="661"/>
      <c r="AC20" s="661"/>
      <c r="AD20" s="662">
        <v>223</v>
      </c>
      <c r="AE20" s="662"/>
      <c r="AF20" s="662"/>
      <c r="AG20" s="662"/>
      <c r="AH20" s="662"/>
      <c r="AI20" s="662"/>
      <c r="AJ20" s="662"/>
      <c r="AK20" s="662"/>
      <c r="AL20" s="638">
        <v>0</v>
      </c>
      <c r="AM20" s="639"/>
      <c r="AN20" s="639"/>
      <c r="AO20" s="663"/>
      <c r="AP20" s="632" t="s">
        <v>271</v>
      </c>
      <c r="AQ20" s="633"/>
      <c r="AR20" s="633"/>
      <c r="AS20" s="633"/>
      <c r="AT20" s="633"/>
      <c r="AU20" s="633"/>
      <c r="AV20" s="633"/>
      <c r="AW20" s="633"/>
      <c r="AX20" s="633"/>
      <c r="AY20" s="633"/>
      <c r="AZ20" s="633"/>
      <c r="BA20" s="633"/>
      <c r="BB20" s="633"/>
      <c r="BC20" s="633"/>
      <c r="BD20" s="633"/>
      <c r="BE20" s="633"/>
      <c r="BF20" s="634"/>
      <c r="BG20" s="635">
        <v>750</v>
      </c>
      <c r="BH20" s="636"/>
      <c r="BI20" s="636"/>
      <c r="BJ20" s="636"/>
      <c r="BK20" s="636"/>
      <c r="BL20" s="636"/>
      <c r="BM20" s="636"/>
      <c r="BN20" s="637"/>
      <c r="BO20" s="661">
        <v>0.4</v>
      </c>
      <c r="BP20" s="661"/>
      <c r="BQ20" s="661"/>
      <c r="BR20" s="661"/>
      <c r="BS20" s="662" t="s">
        <v>128</v>
      </c>
      <c r="BT20" s="662"/>
      <c r="BU20" s="662"/>
      <c r="BV20" s="662"/>
      <c r="BW20" s="662"/>
      <c r="BX20" s="662"/>
      <c r="BY20" s="662"/>
      <c r="BZ20" s="662"/>
      <c r="CA20" s="662"/>
      <c r="CB20" s="707"/>
      <c r="CD20" s="632" t="s">
        <v>272</v>
      </c>
      <c r="CE20" s="633"/>
      <c r="CF20" s="633"/>
      <c r="CG20" s="633"/>
      <c r="CH20" s="633"/>
      <c r="CI20" s="633"/>
      <c r="CJ20" s="633"/>
      <c r="CK20" s="633"/>
      <c r="CL20" s="633"/>
      <c r="CM20" s="633"/>
      <c r="CN20" s="633"/>
      <c r="CO20" s="633"/>
      <c r="CP20" s="633"/>
      <c r="CQ20" s="634"/>
      <c r="CR20" s="635">
        <v>2581433</v>
      </c>
      <c r="CS20" s="636"/>
      <c r="CT20" s="636"/>
      <c r="CU20" s="636"/>
      <c r="CV20" s="636"/>
      <c r="CW20" s="636"/>
      <c r="CX20" s="636"/>
      <c r="CY20" s="637"/>
      <c r="CZ20" s="661">
        <v>100</v>
      </c>
      <c r="DA20" s="661"/>
      <c r="DB20" s="661"/>
      <c r="DC20" s="661"/>
      <c r="DD20" s="641">
        <v>411621</v>
      </c>
      <c r="DE20" s="636"/>
      <c r="DF20" s="636"/>
      <c r="DG20" s="636"/>
      <c r="DH20" s="636"/>
      <c r="DI20" s="636"/>
      <c r="DJ20" s="636"/>
      <c r="DK20" s="636"/>
      <c r="DL20" s="636"/>
      <c r="DM20" s="636"/>
      <c r="DN20" s="636"/>
      <c r="DO20" s="636"/>
      <c r="DP20" s="637"/>
      <c r="DQ20" s="641">
        <v>1842717</v>
      </c>
      <c r="DR20" s="636"/>
      <c r="DS20" s="636"/>
      <c r="DT20" s="636"/>
      <c r="DU20" s="636"/>
      <c r="DV20" s="636"/>
      <c r="DW20" s="636"/>
      <c r="DX20" s="636"/>
      <c r="DY20" s="636"/>
      <c r="DZ20" s="636"/>
      <c r="EA20" s="636"/>
      <c r="EB20" s="636"/>
      <c r="EC20" s="673"/>
    </row>
    <row r="21" spans="2:133" ht="11.25" customHeight="1" x14ac:dyDescent="0.2">
      <c r="B21" s="632" t="s">
        <v>273</v>
      </c>
      <c r="C21" s="633"/>
      <c r="D21" s="633"/>
      <c r="E21" s="633"/>
      <c r="F21" s="633"/>
      <c r="G21" s="633"/>
      <c r="H21" s="633"/>
      <c r="I21" s="633"/>
      <c r="J21" s="633"/>
      <c r="K21" s="633"/>
      <c r="L21" s="633"/>
      <c r="M21" s="633"/>
      <c r="N21" s="633"/>
      <c r="O21" s="633"/>
      <c r="P21" s="633"/>
      <c r="Q21" s="634"/>
      <c r="R21" s="635">
        <v>74</v>
      </c>
      <c r="S21" s="636"/>
      <c r="T21" s="636"/>
      <c r="U21" s="636"/>
      <c r="V21" s="636"/>
      <c r="W21" s="636"/>
      <c r="X21" s="636"/>
      <c r="Y21" s="637"/>
      <c r="Z21" s="661">
        <v>0</v>
      </c>
      <c r="AA21" s="661"/>
      <c r="AB21" s="661"/>
      <c r="AC21" s="661"/>
      <c r="AD21" s="662">
        <v>74</v>
      </c>
      <c r="AE21" s="662"/>
      <c r="AF21" s="662"/>
      <c r="AG21" s="662"/>
      <c r="AH21" s="662"/>
      <c r="AI21" s="662"/>
      <c r="AJ21" s="662"/>
      <c r="AK21" s="662"/>
      <c r="AL21" s="638">
        <v>0</v>
      </c>
      <c r="AM21" s="639"/>
      <c r="AN21" s="639"/>
      <c r="AO21" s="663"/>
      <c r="AP21" s="632" t="s">
        <v>274</v>
      </c>
      <c r="AQ21" s="708"/>
      <c r="AR21" s="708"/>
      <c r="AS21" s="708"/>
      <c r="AT21" s="708"/>
      <c r="AU21" s="708"/>
      <c r="AV21" s="708"/>
      <c r="AW21" s="708"/>
      <c r="AX21" s="708"/>
      <c r="AY21" s="708"/>
      <c r="AZ21" s="708"/>
      <c r="BA21" s="708"/>
      <c r="BB21" s="708"/>
      <c r="BC21" s="708"/>
      <c r="BD21" s="708"/>
      <c r="BE21" s="708"/>
      <c r="BF21" s="709"/>
      <c r="BG21" s="635">
        <v>750</v>
      </c>
      <c r="BH21" s="636"/>
      <c r="BI21" s="636"/>
      <c r="BJ21" s="636"/>
      <c r="BK21" s="636"/>
      <c r="BL21" s="636"/>
      <c r="BM21" s="636"/>
      <c r="BN21" s="637"/>
      <c r="BO21" s="661">
        <v>0.4</v>
      </c>
      <c r="BP21" s="661"/>
      <c r="BQ21" s="661"/>
      <c r="BR21" s="661"/>
      <c r="BS21" s="662" t="s">
        <v>128</v>
      </c>
      <c r="BT21" s="662"/>
      <c r="BU21" s="662"/>
      <c r="BV21" s="662"/>
      <c r="BW21" s="662"/>
      <c r="BX21" s="662"/>
      <c r="BY21" s="662"/>
      <c r="BZ21" s="662"/>
      <c r="CA21" s="662"/>
      <c r="CB21" s="707"/>
      <c r="CD21" s="612"/>
      <c r="CE21" s="613"/>
      <c r="CF21" s="613"/>
      <c r="CG21" s="613"/>
      <c r="CH21" s="613"/>
      <c r="CI21" s="613"/>
      <c r="CJ21" s="613"/>
      <c r="CK21" s="613"/>
      <c r="CL21" s="613"/>
      <c r="CM21" s="613"/>
      <c r="CN21" s="613"/>
      <c r="CO21" s="613"/>
      <c r="CP21" s="613"/>
      <c r="CQ21" s="614"/>
      <c r="CR21" s="715"/>
      <c r="CS21" s="716"/>
      <c r="CT21" s="716"/>
      <c r="CU21" s="716"/>
      <c r="CV21" s="716"/>
      <c r="CW21" s="716"/>
      <c r="CX21" s="716"/>
      <c r="CY21" s="717"/>
      <c r="CZ21" s="718"/>
      <c r="DA21" s="718"/>
      <c r="DB21" s="718"/>
      <c r="DC21" s="718"/>
      <c r="DD21" s="719"/>
      <c r="DE21" s="716"/>
      <c r="DF21" s="716"/>
      <c r="DG21" s="716"/>
      <c r="DH21" s="716"/>
      <c r="DI21" s="716"/>
      <c r="DJ21" s="716"/>
      <c r="DK21" s="716"/>
      <c r="DL21" s="716"/>
      <c r="DM21" s="716"/>
      <c r="DN21" s="716"/>
      <c r="DO21" s="716"/>
      <c r="DP21" s="717"/>
      <c r="DQ21" s="719"/>
      <c r="DR21" s="716"/>
      <c r="DS21" s="716"/>
      <c r="DT21" s="716"/>
      <c r="DU21" s="716"/>
      <c r="DV21" s="716"/>
      <c r="DW21" s="716"/>
      <c r="DX21" s="716"/>
      <c r="DY21" s="716"/>
      <c r="DZ21" s="716"/>
      <c r="EA21" s="716"/>
      <c r="EB21" s="716"/>
      <c r="EC21" s="723"/>
    </row>
    <row r="22" spans="2:133" ht="11.25" customHeight="1" x14ac:dyDescent="0.2">
      <c r="B22" s="692" t="s">
        <v>275</v>
      </c>
      <c r="C22" s="693"/>
      <c r="D22" s="693"/>
      <c r="E22" s="693"/>
      <c r="F22" s="693"/>
      <c r="G22" s="693"/>
      <c r="H22" s="693"/>
      <c r="I22" s="693"/>
      <c r="J22" s="693"/>
      <c r="K22" s="693"/>
      <c r="L22" s="693"/>
      <c r="M22" s="693"/>
      <c r="N22" s="693"/>
      <c r="O22" s="693"/>
      <c r="P22" s="693"/>
      <c r="Q22" s="694"/>
      <c r="R22" s="635">
        <v>461</v>
      </c>
      <c r="S22" s="636"/>
      <c r="T22" s="636"/>
      <c r="U22" s="636"/>
      <c r="V22" s="636"/>
      <c r="W22" s="636"/>
      <c r="X22" s="636"/>
      <c r="Y22" s="637"/>
      <c r="Z22" s="661">
        <v>0</v>
      </c>
      <c r="AA22" s="661"/>
      <c r="AB22" s="661"/>
      <c r="AC22" s="661"/>
      <c r="AD22" s="662">
        <v>461</v>
      </c>
      <c r="AE22" s="662"/>
      <c r="AF22" s="662"/>
      <c r="AG22" s="662"/>
      <c r="AH22" s="662"/>
      <c r="AI22" s="662"/>
      <c r="AJ22" s="662"/>
      <c r="AK22" s="662"/>
      <c r="AL22" s="638">
        <v>0</v>
      </c>
      <c r="AM22" s="639"/>
      <c r="AN22" s="639"/>
      <c r="AO22" s="663"/>
      <c r="AP22" s="632" t="s">
        <v>276</v>
      </c>
      <c r="AQ22" s="708"/>
      <c r="AR22" s="708"/>
      <c r="AS22" s="708"/>
      <c r="AT22" s="708"/>
      <c r="AU22" s="708"/>
      <c r="AV22" s="708"/>
      <c r="AW22" s="708"/>
      <c r="AX22" s="708"/>
      <c r="AY22" s="708"/>
      <c r="AZ22" s="708"/>
      <c r="BA22" s="708"/>
      <c r="BB22" s="708"/>
      <c r="BC22" s="708"/>
      <c r="BD22" s="708"/>
      <c r="BE22" s="708"/>
      <c r="BF22" s="709"/>
      <c r="BG22" s="635" t="s">
        <v>128</v>
      </c>
      <c r="BH22" s="636"/>
      <c r="BI22" s="636"/>
      <c r="BJ22" s="636"/>
      <c r="BK22" s="636"/>
      <c r="BL22" s="636"/>
      <c r="BM22" s="636"/>
      <c r="BN22" s="637"/>
      <c r="BO22" s="661" t="s">
        <v>128</v>
      </c>
      <c r="BP22" s="661"/>
      <c r="BQ22" s="661"/>
      <c r="BR22" s="661"/>
      <c r="BS22" s="662" t="s">
        <v>128</v>
      </c>
      <c r="BT22" s="662"/>
      <c r="BU22" s="662"/>
      <c r="BV22" s="662"/>
      <c r="BW22" s="662"/>
      <c r="BX22" s="662"/>
      <c r="BY22" s="662"/>
      <c r="BZ22" s="662"/>
      <c r="CA22" s="662"/>
      <c r="CB22" s="707"/>
      <c r="CD22" s="688" t="s">
        <v>277</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x14ac:dyDescent="0.2">
      <c r="B23" s="632" t="s">
        <v>278</v>
      </c>
      <c r="C23" s="633"/>
      <c r="D23" s="633"/>
      <c r="E23" s="633"/>
      <c r="F23" s="633"/>
      <c r="G23" s="633"/>
      <c r="H23" s="633"/>
      <c r="I23" s="633"/>
      <c r="J23" s="633"/>
      <c r="K23" s="633"/>
      <c r="L23" s="633"/>
      <c r="M23" s="633"/>
      <c r="N23" s="633"/>
      <c r="O23" s="633"/>
      <c r="P23" s="633"/>
      <c r="Q23" s="634"/>
      <c r="R23" s="635">
        <v>1384651</v>
      </c>
      <c r="S23" s="636"/>
      <c r="T23" s="636"/>
      <c r="U23" s="636"/>
      <c r="V23" s="636"/>
      <c r="W23" s="636"/>
      <c r="X23" s="636"/>
      <c r="Y23" s="637"/>
      <c r="Z23" s="661">
        <v>50.4</v>
      </c>
      <c r="AA23" s="661"/>
      <c r="AB23" s="661"/>
      <c r="AC23" s="661"/>
      <c r="AD23" s="662">
        <v>1200956</v>
      </c>
      <c r="AE23" s="662"/>
      <c r="AF23" s="662"/>
      <c r="AG23" s="662"/>
      <c r="AH23" s="662"/>
      <c r="AI23" s="662"/>
      <c r="AJ23" s="662"/>
      <c r="AK23" s="662"/>
      <c r="AL23" s="638">
        <v>83.6</v>
      </c>
      <c r="AM23" s="639"/>
      <c r="AN23" s="639"/>
      <c r="AO23" s="663"/>
      <c r="AP23" s="632" t="s">
        <v>279</v>
      </c>
      <c r="AQ23" s="708"/>
      <c r="AR23" s="708"/>
      <c r="AS23" s="708"/>
      <c r="AT23" s="708"/>
      <c r="AU23" s="708"/>
      <c r="AV23" s="708"/>
      <c r="AW23" s="708"/>
      <c r="AX23" s="708"/>
      <c r="AY23" s="708"/>
      <c r="AZ23" s="708"/>
      <c r="BA23" s="708"/>
      <c r="BB23" s="708"/>
      <c r="BC23" s="708"/>
      <c r="BD23" s="708"/>
      <c r="BE23" s="708"/>
      <c r="BF23" s="709"/>
      <c r="BG23" s="635" t="s">
        <v>128</v>
      </c>
      <c r="BH23" s="636"/>
      <c r="BI23" s="636"/>
      <c r="BJ23" s="636"/>
      <c r="BK23" s="636"/>
      <c r="BL23" s="636"/>
      <c r="BM23" s="636"/>
      <c r="BN23" s="637"/>
      <c r="BO23" s="661" t="s">
        <v>128</v>
      </c>
      <c r="BP23" s="661"/>
      <c r="BQ23" s="661"/>
      <c r="BR23" s="661"/>
      <c r="BS23" s="662" t="s">
        <v>128</v>
      </c>
      <c r="BT23" s="662"/>
      <c r="BU23" s="662"/>
      <c r="BV23" s="662"/>
      <c r="BW23" s="662"/>
      <c r="BX23" s="662"/>
      <c r="BY23" s="662"/>
      <c r="BZ23" s="662"/>
      <c r="CA23" s="662"/>
      <c r="CB23" s="707"/>
      <c r="CD23" s="688" t="s">
        <v>219</v>
      </c>
      <c r="CE23" s="689"/>
      <c r="CF23" s="689"/>
      <c r="CG23" s="689"/>
      <c r="CH23" s="689"/>
      <c r="CI23" s="689"/>
      <c r="CJ23" s="689"/>
      <c r="CK23" s="689"/>
      <c r="CL23" s="689"/>
      <c r="CM23" s="689"/>
      <c r="CN23" s="689"/>
      <c r="CO23" s="689"/>
      <c r="CP23" s="689"/>
      <c r="CQ23" s="690"/>
      <c r="CR23" s="688" t="s">
        <v>280</v>
      </c>
      <c r="CS23" s="689"/>
      <c r="CT23" s="689"/>
      <c r="CU23" s="689"/>
      <c r="CV23" s="689"/>
      <c r="CW23" s="689"/>
      <c r="CX23" s="689"/>
      <c r="CY23" s="690"/>
      <c r="CZ23" s="688" t="s">
        <v>281</v>
      </c>
      <c r="DA23" s="689"/>
      <c r="DB23" s="689"/>
      <c r="DC23" s="690"/>
      <c r="DD23" s="688" t="s">
        <v>282</v>
      </c>
      <c r="DE23" s="689"/>
      <c r="DF23" s="689"/>
      <c r="DG23" s="689"/>
      <c r="DH23" s="689"/>
      <c r="DI23" s="689"/>
      <c r="DJ23" s="689"/>
      <c r="DK23" s="690"/>
      <c r="DL23" s="720" t="s">
        <v>283</v>
      </c>
      <c r="DM23" s="721"/>
      <c r="DN23" s="721"/>
      <c r="DO23" s="721"/>
      <c r="DP23" s="721"/>
      <c r="DQ23" s="721"/>
      <c r="DR23" s="721"/>
      <c r="DS23" s="721"/>
      <c r="DT23" s="721"/>
      <c r="DU23" s="721"/>
      <c r="DV23" s="722"/>
      <c r="DW23" s="688" t="s">
        <v>284</v>
      </c>
      <c r="DX23" s="689"/>
      <c r="DY23" s="689"/>
      <c r="DZ23" s="689"/>
      <c r="EA23" s="689"/>
      <c r="EB23" s="689"/>
      <c r="EC23" s="690"/>
    </row>
    <row r="24" spans="2:133" ht="11.25" customHeight="1" x14ac:dyDescent="0.2">
      <c r="B24" s="632" t="s">
        <v>285</v>
      </c>
      <c r="C24" s="633"/>
      <c r="D24" s="633"/>
      <c r="E24" s="633"/>
      <c r="F24" s="633"/>
      <c r="G24" s="633"/>
      <c r="H24" s="633"/>
      <c r="I24" s="633"/>
      <c r="J24" s="633"/>
      <c r="K24" s="633"/>
      <c r="L24" s="633"/>
      <c r="M24" s="633"/>
      <c r="N24" s="633"/>
      <c r="O24" s="633"/>
      <c r="P24" s="633"/>
      <c r="Q24" s="634"/>
      <c r="R24" s="635">
        <v>1200956</v>
      </c>
      <c r="S24" s="636"/>
      <c r="T24" s="636"/>
      <c r="U24" s="636"/>
      <c r="V24" s="636"/>
      <c r="W24" s="636"/>
      <c r="X24" s="636"/>
      <c r="Y24" s="637"/>
      <c r="Z24" s="661">
        <v>43.7</v>
      </c>
      <c r="AA24" s="661"/>
      <c r="AB24" s="661"/>
      <c r="AC24" s="661"/>
      <c r="AD24" s="662">
        <v>1200956</v>
      </c>
      <c r="AE24" s="662"/>
      <c r="AF24" s="662"/>
      <c r="AG24" s="662"/>
      <c r="AH24" s="662"/>
      <c r="AI24" s="662"/>
      <c r="AJ24" s="662"/>
      <c r="AK24" s="662"/>
      <c r="AL24" s="638">
        <v>83.6</v>
      </c>
      <c r="AM24" s="639"/>
      <c r="AN24" s="639"/>
      <c r="AO24" s="663"/>
      <c r="AP24" s="632" t="s">
        <v>286</v>
      </c>
      <c r="AQ24" s="708"/>
      <c r="AR24" s="708"/>
      <c r="AS24" s="708"/>
      <c r="AT24" s="708"/>
      <c r="AU24" s="708"/>
      <c r="AV24" s="708"/>
      <c r="AW24" s="708"/>
      <c r="AX24" s="708"/>
      <c r="AY24" s="708"/>
      <c r="AZ24" s="708"/>
      <c r="BA24" s="708"/>
      <c r="BB24" s="708"/>
      <c r="BC24" s="708"/>
      <c r="BD24" s="708"/>
      <c r="BE24" s="708"/>
      <c r="BF24" s="709"/>
      <c r="BG24" s="635" t="s">
        <v>128</v>
      </c>
      <c r="BH24" s="636"/>
      <c r="BI24" s="636"/>
      <c r="BJ24" s="636"/>
      <c r="BK24" s="636"/>
      <c r="BL24" s="636"/>
      <c r="BM24" s="636"/>
      <c r="BN24" s="637"/>
      <c r="BO24" s="661" t="s">
        <v>128</v>
      </c>
      <c r="BP24" s="661"/>
      <c r="BQ24" s="661"/>
      <c r="BR24" s="661"/>
      <c r="BS24" s="662" t="s">
        <v>128</v>
      </c>
      <c r="BT24" s="662"/>
      <c r="BU24" s="662"/>
      <c r="BV24" s="662"/>
      <c r="BW24" s="662"/>
      <c r="BX24" s="662"/>
      <c r="BY24" s="662"/>
      <c r="BZ24" s="662"/>
      <c r="CA24" s="662"/>
      <c r="CB24" s="707"/>
      <c r="CD24" s="685" t="s">
        <v>287</v>
      </c>
      <c r="CE24" s="686"/>
      <c r="CF24" s="686"/>
      <c r="CG24" s="686"/>
      <c r="CH24" s="686"/>
      <c r="CI24" s="686"/>
      <c r="CJ24" s="686"/>
      <c r="CK24" s="686"/>
      <c r="CL24" s="686"/>
      <c r="CM24" s="686"/>
      <c r="CN24" s="686"/>
      <c r="CO24" s="686"/>
      <c r="CP24" s="686"/>
      <c r="CQ24" s="687"/>
      <c r="CR24" s="682">
        <v>835058</v>
      </c>
      <c r="CS24" s="683"/>
      <c r="CT24" s="683"/>
      <c r="CU24" s="683"/>
      <c r="CV24" s="683"/>
      <c r="CW24" s="683"/>
      <c r="CX24" s="683"/>
      <c r="CY24" s="711"/>
      <c r="CZ24" s="712">
        <v>32.299999999999997</v>
      </c>
      <c r="DA24" s="698"/>
      <c r="DB24" s="698"/>
      <c r="DC24" s="714"/>
      <c r="DD24" s="710">
        <v>684293</v>
      </c>
      <c r="DE24" s="683"/>
      <c r="DF24" s="683"/>
      <c r="DG24" s="683"/>
      <c r="DH24" s="683"/>
      <c r="DI24" s="683"/>
      <c r="DJ24" s="683"/>
      <c r="DK24" s="711"/>
      <c r="DL24" s="710">
        <v>662523</v>
      </c>
      <c r="DM24" s="683"/>
      <c r="DN24" s="683"/>
      <c r="DO24" s="683"/>
      <c r="DP24" s="683"/>
      <c r="DQ24" s="683"/>
      <c r="DR24" s="683"/>
      <c r="DS24" s="683"/>
      <c r="DT24" s="683"/>
      <c r="DU24" s="683"/>
      <c r="DV24" s="711"/>
      <c r="DW24" s="712">
        <v>44.7</v>
      </c>
      <c r="DX24" s="698"/>
      <c r="DY24" s="698"/>
      <c r="DZ24" s="698"/>
      <c r="EA24" s="698"/>
      <c r="EB24" s="698"/>
      <c r="EC24" s="713"/>
    </row>
    <row r="25" spans="2:133" ht="11.25" customHeight="1" x14ac:dyDescent="0.2">
      <c r="B25" s="632" t="s">
        <v>288</v>
      </c>
      <c r="C25" s="633"/>
      <c r="D25" s="633"/>
      <c r="E25" s="633"/>
      <c r="F25" s="633"/>
      <c r="G25" s="633"/>
      <c r="H25" s="633"/>
      <c r="I25" s="633"/>
      <c r="J25" s="633"/>
      <c r="K25" s="633"/>
      <c r="L25" s="633"/>
      <c r="M25" s="633"/>
      <c r="N25" s="633"/>
      <c r="O25" s="633"/>
      <c r="P25" s="633"/>
      <c r="Q25" s="634"/>
      <c r="R25" s="635">
        <v>180600</v>
      </c>
      <c r="S25" s="636"/>
      <c r="T25" s="636"/>
      <c r="U25" s="636"/>
      <c r="V25" s="636"/>
      <c r="W25" s="636"/>
      <c r="X25" s="636"/>
      <c r="Y25" s="637"/>
      <c r="Z25" s="661">
        <v>6.6</v>
      </c>
      <c r="AA25" s="661"/>
      <c r="AB25" s="661"/>
      <c r="AC25" s="661"/>
      <c r="AD25" s="662" t="s">
        <v>128</v>
      </c>
      <c r="AE25" s="662"/>
      <c r="AF25" s="662"/>
      <c r="AG25" s="662"/>
      <c r="AH25" s="662"/>
      <c r="AI25" s="662"/>
      <c r="AJ25" s="662"/>
      <c r="AK25" s="662"/>
      <c r="AL25" s="638" t="s">
        <v>128</v>
      </c>
      <c r="AM25" s="639"/>
      <c r="AN25" s="639"/>
      <c r="AO25" s="663"/>
      <c r="AP25" s="632" t="s">
        <v>289</v>
      </c>
      <c r="AQ25" s="708"/>
      <c r="AR25" s="708"/>
      <c r="AS25" s="708"/>
      <c r="AT25" s="708"/>
      <c r="AU25" s="708"/>
      <c r="AV25" s="708"/>
      <c r="AW25" s="708"/>
      <c r="AX25" s="708"/>
      <c r="AY25" s="708"/>
      <c r="AZ25" s="708"/>
      <c r="BA25" s="708"/>
      <c r="BB25" s="708"/>
      <c r="BC25" s="708"/>
      <c r="BD25" s="708"/>
      <c r="BE25" s="708"/>
      <c r="BF25" s="709"/>
      <c r="BG25" s="635" t="s">
        <v>128</v>
      </c>
      <c r="BH25" s="636"/>
      <c r="BI25" s="636"/>
      <c r="BJ25" s="636"/>
      <c r="BK25" s="636"/>
      <c r="BL25" s="636"/>
      <c r="BM25" s="636"/>
      <c r="BN25" s="637"/>
      <c r="BO25" s="661" t="s">
        <v>128</v>
      </c>
      <c r="BP25" s="661"/>
      <c r="BQ25" s="661"/>
      <c r="BR25" s="661"/>
      <c r="BS25" s="662" t="s">
        <v>128</v>
      </c>
      <c r="BT25" s="662"/>
      <c r="BU25" s="662"/>
      <c r="BV25" s="662"/>
      <c r="BW25" s="662"/>
      <c r="BX25" s="662"/>
      <c r="BY25" s="662"/>
      <c r="BZ25" s="662"/>
      <c r="CA25" s="662"/>
      <c r="CB25" s="707"/>
      <c r="CD25" s="632" t="s">
        <v>290</v>
      </c>
      <c r="CE25" s="633"/>
      <c r="CF25" s="633"/>
      <c r="CG25" s="633"/>
      <c r="CH25" s="633"/>
      <c r="CI25" s="633"/>
      <c r="CJ25" s="633"/>
      <c r="CK25" s="633"/>
      <c r="CL25" s="633"/>
      <c r="CM25" s="633"/>
      <c r="CN25" s="633"/>
      <c r="CO25" s="633"/>
      <c r="CP25" s="633"/>
      <c r="CQ25" s="634"/>
      <c r="CR25" s="635">
        <v>444310</v>
      </c>
      <c r="CS25" s="645"/>
      <c r="CT25" s="645"/>
      <c r="CU25" s="645"/>
      <c r="CV25" s="645"/>
      <c r="CW25" s="645"/>
      <c r="CX25" s="645"/>
      <c r="CY25" s="646"/>
      <c r="CZ25" s="638">
        <v>17.2</v>
      </c>
      <c r="DA25" s="647"/>
      <c r="DB25" s="647"/>
      <c r="DC25" s="648"/>
      <c r="DD25" s="641">
        <v>375056</v>
      </c>
      <c r="DE25" s="645"/>
      <c r="DF25" s="645"/>
      <c r="DG25" s="645"/>
      <c r="DH25" s="645"/>
      <c r="DI25" s="645"/>
      <c r="DJ25" s="645"/>
      <c r="DK25" s="646"/>
      <c r="DL25" s="641">
        <v>362822</v>
      </c>
      <c r="DM25" s="645"/>
      <c r="DN25" s="645"/>
      <c r="DO25" s="645"/>
      <c r="DP25" s="645"/>
      <c r="DQ25" s="645"/>
      <c r="DR25" s="645"/>
      <c r="DS25" s="645"/>
      <c r="DT25" s="645"/>
      <c r="DU25" s="645"/>
      <c r="DV25" s="646"/>
      <c r="DW25" s="638">
        <v>24.5</v>
      </c>
      <c r="DX25" s="647"/>
      <c r="DY25" s="647"/>
      <c r="DZ25" s="647"/>
      <c r="EA25" s="647"/>
      <c r="EB25" s="647"/>
      <c r="EC25" s="674"/>
    </row>
    <row r="26" spans="2:133" ht="11.25" customHeight="1" x14ac:dyDescent="0.2">
      <c r="B26" s="632" t="s">
        <v>291</v>
      </c>
      <c r="C26" s="633"/>
      <c r="D26" s="633"/>
      <c r="E26" s="633"/>
      <c r="F26" s="633"/>
      <c r="G26" s="633"/>
      <c r="H26" s="633"/>
      <c r="I26" s="633"/>
      <c r="J26" s="633"/>
      <c r="K26" s="633"/>
      <c r="L26" s="633"/>
      <c r="M26" s="633"/>
      <c r="N26" s="633"/>
      <c r="O26" s="633"/>
      <c r="P26" s="633"/>
      <c r="Q26" s="634"/>
      <c r="R26" s="635">
        <v>3095</v>
      </c>
      <c r="S26" s="636"/>
      <c r="T26" s="636"/>
      <c r="U26" s="636"/>
      <c r="V26" s="636"/>
      <c r="W26" s="636"/>
      <c r="X26" s="636"/>
      <c r="Y26" s="637"/>
      <c r="Z26" s="661">
        <v>0.1</v>
      </c>
      <c r="AA26" s="661"/>
      <c r="AB26" s="661"/>
      <c r="AC26" s="661"/>
      <c r="AD26" s="662" t="s">
        <v>128</v>
      </c>
      <c r="AE26" s="662"/>
      <c r="AF26" s="662"/>
      <c r="AG26" s="662"/>
      <c r="AH26" s="662"/>
      <c r="AI26" s="662"/>
      <c r="AJ26" s="662"/>
      <c r="AK26" s="662"/>
      <c r="AL26" s="638" t="s">
        <v>128</v>
      </c>
      <c r="AM26" s="639"/>
      <c r="AN26" s="639"/>
      <c r="AO26" s="663"/>
      <c r="AP26" s="632" t="s">
        <v>292</v>
      </c>
      <c r="AQ26" s="708"/>
      <c r="AR26" s="708"/>
      <c r="AS26" s="708"/>
      <c r="AT26" s="708"/>
      <c r="AU26" s="708"/>
      <c r="AV26" s="708"/>
      <c r="AW26" s="708"/>
      <c r="AX26" s="708"/>
      <c r="AY26" s="708"/>
      <c r="AZ26" s="708"/>
      <c r="BA26" s="708"/>
      <c r="BB26" s="708"/>
      <c r="BC26" s="708"/>
      <c r="BD26" s="708"/>
      <c r="BE26" s="708"/>
      <c r="BF26" s="709"/>
      <c r="BG26" s="635" t="s">
        <v>128</v>
      </c>
      <c r="BH26" s="636"/>
      <c r="BI26" s="636"/>
      <c r="BJ26" s="636"/>
      <c r="BK26" s="636"/>
      <c r="BL26" s="636"/>
      <c r="BM26" s="636"/>
      <c r="BN26" s="637"/>
      <c r="BO26" s="661" t="s">
        <v>128</v>
      </c>
      <c r="BP26" s="661"/>
      <c r="BQ26" s="661"/>
      <c r="BR26" s="661"/>
      <c r="BS26" s="662" t="s">
        <v>128</v>
      </c>
      <c r="BT26" s="662"/>
      <c r="BU26" s="662"/>
      <c r="BV26" s="662"/>
      <c r="BW26" s="662"/>
      <c r="BX26" s="662"/>
      <c r="BY26" s="662"/>
      <c r="BZ26" s="662"/>
      <c r="CA26" s="662"/>
      <c r="CB26" s="707"/>
      <c r="CD26" s="632" t="s">
        <v>293</v>
      </c>
      <c r="CE26" s="633"/>
      <c r="CF26" s="633"/>
      <c r="CG26" s="633"/>
      <c r="CH26" s="633"/>
      <c r="CI26" s="633"/>
      <c r="CJ26" s="633"/>
      <c r="CK26" s="633"/>
      <c r="CL26" s="633"/>
      <c r="CM26" s="633"/>
      <c r="CN26" s="633"/>
      <c r="CO26" s="633"/>
      <c r="CP26" s="633"/>
      <c r="CQ26" s="634"/>
      <c r="CR26" s="635">
        <v>236308</v>
      </c>
      <c r="CS26" s="636"/>
      <c r="CT26" s="636"/>
      <c r="CU26" s="636"/>
      <c r="CV26" s="636"/>
      <c r="CW26" s="636"/>
      <c r="CX26" s="636"/>
      <c r="CY26" s="637"/>
      <c r="CZ26" s="638">
        <v>9.1999999999999993</v>
      </c>
      <c r="DA26" s="647"/>
      <c r="DB26" s="647"/>
      <c r="DC26" s="648"/>
      <c r="DD26" s="641">
        <v>192551</v>
      </c>
      <c r="DE26" s="636"/>
      <c r="DF26" s="636"/>
      <c r="DG26" s="636"/>
      <c r="DH26" s="636"/>
      <c r="DI26" s="636"/>
      <c r="DJ26" s="636"/>
      <c r="DK26" s="637"/>
      <c r="DL26" s="641" t="s">
        <v>128</v>
      </c>
      <c r="DM26" s="636"/>
      <c r="DN26" s="636"/>
      <c r="DO26" s="636"/>
      <c r="DP26" s="636"/>
      <c r="DQ26" s="636"/>
      <c r="DR26" s="636"/>
      <c r="DS26" s="636"/>
      <c r="DT26" s="636"/>
      <c r="DU26" s="636"/>
      <c r="DV26" s="637"/>
      <c r="DW26" s="638" t="s">
        <v>128</v>
      </c>
      <c r="DX26" s="647"/>
      <c r="DY26" s="647"/>
      <c r="DZ26" s="647"/>
      <c r="EA26" s="647"/>
      <c r="EB26" s="647"/>
      <c r="EC26" s="674"/>
    </row>
    <row r="27" spans="2:133" ht="11.25" customHeight="1" x14ac:dyDescent="0.2">
      <c r="B27" s="632" t="s">
        <v>294</v>
      </c>
      <c r="C27" s="633"/>
      <c r="D27" s="633"/>
      <c r="E27" s="633"/>
      <c r="F27" s="633"/>
      <c r="G27" s="633"/>
      <c r="H27" s="633"/>
      <c r="I27" s="633"/>
      <c r="J27" s="633"/>
      <c r="K27" s="633"/>
      <c r="L27" s="633"/>
      <c r="M27" s="633"/>
      <c r="N27" s="633"/>
      <c r="O27" s="633"/>
      <c r="P27" s="633"/>
      <c r="Q27" s="634"/>
      <c r="R27" s="635">
        <v>1620468</v>
      </c>
      <c r="S27" s="636"/>
      <c r="T27" s="636"/>
      <c r="U27" s="636"/>
      <c r="V27" s="636"/>
      <c r="W27" s="636"/>
      <c r="X27" s="636"/>
      <c r="Y27" s="637"/>
      <c r="Z27" s="661">
        <v>59</v>
      </c>
      <c r="AA27" s="661"/>
      <c r="AB27" s="661"/>
      <c r="AC27" s="661"/>
      <c r="AD27" s="662">
        <v>1436773</v>
      </c>
      <c r="AE27" s="662"/>
      <c r="AF27" s="662"/>
      <c r="AG27" s="662"/>
      <c r="AH27" s="662"/>
      <c r="AI27" s="662"/>
      <c r="AJ27" s="662"/>
      <c r="AK27" s="662"/>
      <c r="AL27" s="638">
        <v>100</v>
      </c>
      <c r="AM27" s="639"/>
      <c r="AN27" s="639"/>
      <c r="AO27" s="663"/>
      <c r="AP27" s="632" t="s">
        <v>295</v>
      </c>
      <c r="AQ27" s="633"/>
      <c r="AR27" s="633"/>
      <c r="AS27" s="633"/>
      <c r="AT27" s="633"/>
      <c r="AU27" s="633"/>
      <c r="AV27" s="633"/>
      <c r="AW27" s="633"/>
      <c r="AX27" s="633"/>
      <c r="AY27" s="633"/>
      <c r="AZ27" s="633"/>
      <c r="BA27" s="633"/>
      <c r="BB27" s="633"/>
      <c r="BC27" s="633"/>
      <c r="BD27" s="633"/>
      <c r="BE27" s="633"/>
      <c r="BF27" s="634"/>
      <c r="BG27" s="635">
        <v>172845</v>
      </c>
      <c r="BH27" s="636"/>
      <c r="BI27" s="636"/>
      <c r="BJ27" s="636"/>
      <c r="BK27" s="636"/>
      <c r="BL27" s="636"/>
      <c r="BM27" s="636"/>
      <c r="BN27" s="637"/>
      <c r="BO27" s="661">
        <v>100</v>
      </c>
      <c r="BP27" s="661"/>
      <c r="BQ27" s="661"/>
      <c r="BR27" s="661"/>
      <c r="BS27" s="662" t="s">
        <v>128</v>
      </c>
      <c r="BT27" s="662"/>
      <c r="BU27" s="662"/>
      <c r="BV27" s="662"/>
      <c r="BW27" s="662"/>
      <c r="BX27" s="662"/>
      <c r="BY27" s="662"/>
      <c r="BZ27" s="662"/>
      <c r="CA27" s="662"/>
      <c r="CB27" s="707"/>
      <c r="CD27" s="632" t="s">
        <v>296</v>
      </c>
      <c r="CE27" s="633"/>
      <c r="CF27" s="633"/>
      <c r="CG27" s="633"/>
      <c r="CH27" s="633"/>
      <c r="CI27" s="633"/>
      <c r="CJ27" s="633"/>
      <c r="CK27" s="633"/>
      <c r="CL27" s="633"/>
      <c r="CM27" s="633"/>
      <c r="CN27" s="633"/>
      <c r="CO27" s="633"/>
      <c r="CP27" s="633"/>
      <c r="CQ27" s="634"/>
      <c r="CR27" s="635">
        <v>110518</v>
      </c>
      <c r="CS27" s="645"/>
      <c r="CT27" s="645"/>
      <c r="CU27" s="645"/>
      <c r="CV27" s="645"/>
      <c r="CW27" s="645"/>
      <c r="CX27" s="645"/>
      <c r="CY27" s="646"/>
      <c r="CZ27" s="638">
        <v>4.3</v>
      </c>
      <c r="DA27" s="647"/>
      <c r="DB27" s="647"/>
      <c r="DC27" s="648"/>
      <c r="DD27" s="641">
        <v>31082</v>
      </c>
      <c r="DE27" s="645"/>
      <c r="DF27" s="645"/>
      <c r="DG27" s="645"/>
      <c r="DH27" s="645"/>
      <c r="DI27" s="645"/>
      <c r="DJ27" s="645"/>
      <c r="DK27" s="646"/>
      <c r="DL27" s="641">
        <v>21546</v>
      </c>
      <c r="DM27" s="645"/>
      <c r="DN27" s="645"/>
      <c r="DO27" s="645"/>
      <c r="DP27" s="645"/>
      <c r="DQ27" s="645"/>
      <c r="DR27" s="645"/>
      <c r="DS27" s="645"/>
      <c r="DT27" s="645"/>
      <c r="DU27" s="645"/>
      <c r="DV27" s="646"/>
      <c r="DW27" s="638">
        <v>1.5</v>
      </c>
      <c r="DX27" s="647"/>
      <c r="DY27" s="647"/>
      <c r="DZ27" s="647"/>
      <c r="EA27" s="647"/>
      <c r="EB27" s="647"/>
      <c r="EC27" s="674"/>
    </row>
    <row r="28" spans="2:133" ht="11.25" customHeight="1" x14ac:dyDescent="0.2">
      <c r="B28" s="632" t="s">
        <v>297</v>
      </c>
      <c r="C28" s="633"/>
      <c r="D28" s="633"/>
      <c r="E28" s="633"/>
      <c r="F28" s="633"/>
      <c r="G28" s="633"/>
      <c r="H28" s="633"/>
      <c r="I28" s="633"/>
      <c r="J28" s="633"/>
      <c r="K28" s="633"/>
      <c r="L28" s="633"/>
      <c r="M28" s="633"/>
      <c r="N28" s="633"/>
      <c r="O28" s="633"/>
      <c r="P28" s="633"/>
      <c r="Q28" s="634"/>
      <c r="R28" s="635" t="s">
        <v>128</v>
      </c>
      <c r="S28" s="636"/>
      <c r="T28" s="636"/>
      <c r="U28" s="636"/>
      <c r="V28" s="636"/>
      <c r="W28" s="636"/>
      <c r="X28" s="636"/>
      <c r="Y28" s="637"/>
      <c r="Z28" s="661" t="s">
        <v>128</v>
      </c>
      <c r="AA28" s="661"/>
      <c r="AB28" s="661"/>
      <c r="AC28" s="661"/>
      <c r="AD28" s="662" t="s">
        <v>128</v>
      </c>
      <c r="AE28" s="662"/>
      <c r="AF28" s="662"/>
      <c r="AG28" s="662"/>
      <c r="AH28" s="662"/>
      <c r="AI28" s="662"/>
      <c r="AJ28" s="662"/>
      <c r="AK28" s="662"/>
      <c r="AL28" s="638" t="s">
        <v>128</v>
      </c>
      <c r="AM28" s="639"/>
      <c r="AN28" s="639"/>
      <c r="AO28" s="663"/>
      <c r="AP28" s="632"/>
      <c r="AQ28" s="633"/>
      <c r="AR28" s="633"/>
      <c r="AS28" s="633"/>
      <c r="AT28" s="633"/>
      <c r="AU28" s="633"/>
      <c r="AV28" s="633"/>
      <c r="AW28" s="633"/>
      <c r="AX28" s="633"/>
      <c r="AY28" s="633"/>
      <c r="AZ28" s="633"/>
      <c r="BA28" s="633"/>
      <c r="BB28" s="633"/>
      <c r="BC28" s="633"/>
      <c r="BD28" s="633"/>
      <c r="BE28" s="633"/>
      <c r="BF28" s="634"/>
      <c r="BG28" s="635"/>
      <c r="BH28" s="636"/>
      <c r="BI28" s="636"/>
      <c r="BJ28" s="636"/>
      <c r="BK28" s="636"/>
      <c r="BL28" s="636"/>
      <c r="BM28" s="636"/>
      <c r="BN28" s="637"/>
      <c r="BO28" s="661"/>
      <c r="BP28" s="661"/>
      <c r="BQ28" s="661"/>
      <c r="BR28" s="661"/>
      <c r="BS28" s="641"/>
      <c r="BT28" s="636"/>
      <c r="BU28" s="636"/>
      <c r="BV28" s="636"/>
      <c r="BW28" s="636"/>
      <c r="BX28" s="636"/>
      <c r="BY28" s="636"/>
      <c r="BZ28" s="636"/>
      <c r="CA28" s="636"/>
      <c r="CB28" s="673"/>
      <c r="CD28" s="632" t="s">
        <v>298</v>
      </c>
      <c r="CE28" s="633"/>
      <c r="CF28" s="633"/>
      <c r="CG28" s="633"/>
      <c r="CH28" s="633"/>
      <c r="CI28" s="633"/>
      <c r="CJ28" s="633"/>
      <c r="CK28" s="633"/>
      <c r="CL28" s="633"/>
      <c r="CM28" s="633"/>
      <c r="CN28" s="633"/>
      <c r="CO28" s="633"/>
      <c r="CP28" s="633"/>
      <c r="CQ28" s="634"/>
      <c r="CR28" s="635">
        <v>280230</v>
      </c>
      <c r="CS28" s="636"/>
      <c r="CT28" s="636"/>
      <c r="CU28" s="636"/>
      <c r="CV28" s="636"/>
      <c r="CW28" s="636"/>
      <c r="CX28" s="636"/>
      <c r="CY28" s="637"/>
      <c r="CZ28" s="638">
        <v>10.9</v>
      </c>
      <c r="DA28" s="647"/>
      <c r="DB28" s="647"/>
      <c r="DC28" s="648"/>
      <c r="DD28" s="641">
        <v>278155</v>
      </c>
      <c r="DE28" s="636"/>
      <c r="DF28" s="636"/>
      <c r="DG28" s="636"/>
      <c r="DH28" s="636"/>
      <c r="DI28" s="636"/>
      <c r="DJ28" s="636"/>
      <c r="DK28" s="637"/>
      <c r="DL28" s="641">
        <v>278155</v>
      </c>
      <c r="DM28" s="636"/>
      <c r="DN28" s="636"/>
      <c r="DO28" s="636"/>
      <c r="DP28" s="636"/>
      <c r="DQ28" s="636"/>
      <c r="DR28" s="636"/>
      <c r="DS28" s="636"/>
      <c r="DT28" s="636"/>
      <c r="DU28" s="636"/>
      <c r="DV28" s="637"/>
      <c r="DW28" s="638">
        <v>18.8</v>
      </c>
      <c r="DX28" s="647"/>
      <c r="DY28" s="647"/>
      <c r="DZ28" s="647"/>
      <c r="EA28" s="647"/>
      <c r="EB28" s="647"/>
      <c r="EC28" s="674"/>
    </row>
    <row r="29" spans="2:133" ht="11.25" customHeight="1" x14ac:dyDescent="0.2">
      <c r="B29" s="632" t="s">
        <v>299</v>
      </c>
      <c r="C29" s="633"/>
      <c r="D29" s="633"/>
      <c r="E29" s="633"/>
      <c r="F29" s="633"/>
      <c r="G29" s="633"/>
      <c r="H29" s="633"/>
      <c r="I29" s="633"/>
      <c r="J29" s="633"/>
      <c r="K29" s="633"/>
      <c r="L29" s="633"/>
      <c r="M29" s="633"/>
      <c r="N29" s="633"/>
      <c r="O29" s="633"/>
      <c r="P29" s="633"/>
      <c r="Q29" s="634"/>
      <c r="R29" s="635">
        <v>34</v>
      </c>
      <c r="S29" s="636"/>
      <c r="T29" s="636"/>
      <c r="U29" s="636"/>
      <c r="V29" s="636"/>
      <c r="W29" s="636"/>
      <c r="X29" s="636"/>
      <c r="Y29" s="637"/>
      <c r="Z29" s="661">
        <v>0</v>
      </c>
      <c r="AA29" s="661"/>
      <c r="AB29" s="661"/>
      <c r="AC29" s="661"/>
      <c r="AD29" s="662" t="s">
        <v>128</v>
      </c>
      <c r="AE29" s="662"/>
      <c r="AF29" s="662"/>
      <c r="AG29" s="662"/>
      <c r="AH29" s="662"/>
      <c r="AI29" s="662"/>
      <c r="AJ29" s="662"/>
      <c r="AK29" s="662"/>
      <c r="AL29" s="638" t="s">
        <v>128</v>
      </c>
      <c r="AM29" s="639"/>
      <c r="AN29" s="639"/>
      <c r="AO29" s="663"/>
      <c r="AP29" s="612"/>
      <c r="AQ29" s="613"/>
      <c r="AR29" s="613"/>
      <c r="AS29" s="613"/>
      <c r="AT29" s="613"/>
      <c r="AU29" s="613"/>
      <c r="AV29" s="613"/>
      <c r="AW29" s="613"/>
      <c r="AX29" s="613"/>
      <c r="AY29" s="613"/>
      <c r="AZ29" s="613"/>
      <c r="BA29" s="613"/>
      <c r="BB29" s="613"/>
      <c r="BC29" s="613"/>
      <c r="BD29" s="613"/>
      <c r="BE29" s="613"/>
      <c r="BF29" s="614"/>
      <c r="BG29" s="635"/>
      <c r="BH29" s="636"/>
      <c r="BI29" s="636"/>
      <c r="BJ29" s="636"/>
      <c r="BK29" s="636"/>
      <c r="BL29" s="636"/>
      <c r="BM29" s="636"/>
      <c r="BN29" s="637"/>
      <c r="BO29" s="661"/>
      <c r="BP29" s="661"/>
      <c r="BQ29" s="661"/>
      <c r="BR29" s="661"/>
      <c r="BS29" s="662"/>
      <c r="BT29" s="662"/>
      <c r="BU29" s="662"/>
      <c r="BV29" s="662"/>
      <c r="BW29" s="662"/>
      <c r="BX29" s="662"/>
      <c r="BY29" s="662"/>
      <c r="BZ29" s="662"/>
      <c r="CA29" s="662"/>
      <c r="CB29" s="707"/>
      <c r="CD29" s="655" t="s">
        <v>300</v>
      </c>
      <c r="CE29" s="656"/>
      <c r="CF29" s="632" t="s">
        <v>70</v>
      </c>
      <c r="CG29" s="633"/>
      <c r="CH29" s="633"/>
      <c r="CI29" s="633"/>
      <c r="CJ29" s="633"/>
      <c r="CK29" s="633"/>
      <c r="CL29" s="633"/>
      <c r="CM29" s="633"/>
      <c r="CN29" s="633"/>
      <c r="CO29" s="633"/>
      <c r="CP29" s="633"/>
      <c r="CQ29" s="634"/>
      <c r="CR29" s="635">
        <v>280230</v>
      </c>
      <c r="CS29" s="645"/>
      <c r="CT29" s="645"/>
      <c r="CU29" s="645"/>
      <c r="CV29" s="645"/>
      <c r="CW29" s="645"/>
      <c r="CX29" s="645"/>
      <c r="CY29" s="646"/>
      <c r="CZ29" s="638">
        <v>10.9</v>
      </c>
      <c r="DA29" s="647"/>
      <c r="DB29" s="647"/>
      <c r="DC29" s="648"/>
      <c r="DD29" s="641">
        <v>278155</v>
      </c>
      <c r="DE29" s="645"/>
      <c r="DF29" s="645"/>
      <c r="DG29" s="645"/>
      <c r="DH29" s="645"/>
      <c r="DI29" s="645"/>
      <c r="DJ29" s="645"/>
      <c r="DK29" s="646"/>
      <c r="DL29" s="641">
        <v>278155</v>
      </c>
      <c r="DM29" s="645"/>
      <c r="DN29" s="645"/>
      <c r="DO29" s="645"/>
      <c r="DP29" s="645"/>
      <c r="DQ29" s="645"/>
      <c r="DR29" s="645"/>
      <c r="DS29" s="645"/>
      <c r="DT29" s="645"/>
      <c r="DU29" s="645"/>
      <c r="DV29" s="646"/>
      <c r="DW29" s="638">
        <v>18.8</v>
      </c>
      <c r="DX29" s="647"/>
      <c r="DY29" s="647"/>
      <c r="DZ29" s="647"/>
      <c r="EA29" s="647"/>
      <c r="EB29" s="647"/>
      <c r="EC29" s="674"/>
    </row>
    <row r="30" spans="2:133" ht="11.25" customHeight="1" x14ac:dyDescent="0.2">
      <c r="B30" s="632" t="s">
        <v>301</v>
      </c>
      <c r="C30" s="633"/>
      <c r="D30" s="633"/>
      <c r="E30" s="633"/>
      <c r="F30" s="633"/>
      <c r="G30" s="633"/>
      <c r="H30" s="633"/>
      <c r="I30" s="633"/>
      <c r="J30" s="633"/>
      <c r="K30" s="633"/>
      <c r="L30" s="633"/>
      <c r="M30" s="633"/>
      <c r="N30" s="633"/>
      <c r="O30" s="633"/>
      <c r="P30" s="633"/>
      <c r="Q30" s="634"/>
      <c r="R30" s="635">
        <v>31856</v>
      </c>
      <c r="S30" s="636"/>
      <c r="T30" s="636"/>
      <c r="U30" s="636"/>
      <c r="V30" s="636"/>
      <c r="W30" s="636"/>
      <c r="X30" s="636"/>
      <c r="Y30" s="637"/>
      <c r="Z30" s="661">
        <v>1.2</v>
      </c>
      <c r="AA30" s="661"/>
      <c r="AB30" s="661"/>
      <c r="AC30" s="661"/>
      <c r="AD30" s="662" t="s">
        <v>128</v>
      </c>
      <c r="AE30" s="662"/>
      <c r="AF30" s="662"/>
      <c r="AG30" s="662"/>
      <c r="AH30" s="662"/>
      <c r="AI30" s="662"/>
      <c r="AJ30" s="662"/>
      <c r="AK30" s="662"/>
      <c r="AL30" s="638" t="s">
        <v>128</v>
      </c>
      <c r="AM30" s="639"/>
      <c r="AN30" s="639"/>
      <c r="AO30" s="663"/>
      <c r="AP30" s="688" t="s">
        <v>219</v>
      </c>
      <c r="AQ30" s="689"/>
      <c r="AR30" s="689"/>
      <c r="AS30" s="689"/>
      <c r="AT30" s="689"/>
      <c r="AU30" s="689"/>
      <c r="AV30" s="689"/>
      <c r="AW30" s="689"/>
      <c r="AX30" s="689"/>
      <c r="AY30" s="689"/>
      <c r="AZ30" s="689"/>
      <c r="BA30" s="689"/>
      <c r="BB30" s="689"/>
      <c r="BC30" s="689"/>
      <c r="BD30" s="689"/>
      <c r="BE30" s="689"/>
      <c r="BF30" s="690"/>
      <c r="BG30" s="688" t="s">
        <v>302</v>
      </c>
      <c r="BH30" s="705"/>
      <c r="BI30" s="705"/>
      <c r="BJ30" s="705"/>
      <c r="BK30" s="705"/>
      <c r="BL30" s="705"/>
      <c r="BM30" s="705"/>
      <c r="BN30" s="705"/>
      <c r="BO30" s="705"/>
      <c r="BP30" s="705"/>
      <c r="BQ30" s="706"/>
      <c r="BR30" s="688" t="s">
        <v>303</v>
      </c>
      <c r="BS30" s="705"/>
      <c r="BT30" s="705"/>
      <c r="BU30" s="705"/>
      <c r="BV30" s="705"/>
      <c r="BW30" s="705"/>
      <c r="BX30" s="705"/>
      <c r="BY30" s="705"/>
      <c r="BZ30" s="705"/>
      <c r="CA30" s="705"/>
      <c r="CB30" s="706"/>
      <c r="CD30" s="657"/>
      <c r="CE30" s="658"/>
      <c r="CF30" s="632" t="s">
        <v>304</v>
      </c>
      <c r="CG30" s="633"/>
      <c r="CH30" s="633"/>
      <c r="CI30" s="633"/>
      <c r="CJ30" s="633"/>
      <c r="CK30" s="633"/>
      <c r="CL30" s="633"/>
      <c r="CM30" s="633"/>
      <c r="CN30" s="633"/>
      <c r="CO30" s="633"/>
      <c r="CP30" s="633"/>
      <c r="CQ30" s="634"/>
      <c r="CR30" s="635">
        <v>272747</v>
      </c>
      <c r="CS30" s="636"/>
      <c r="CT30" s="636"/>
      <c r="CU30" s="636"/>
      <c r="CV30" s="636"/>
      <c r="CW30" s="636"/>
      <c r="CX30" s="636"/>
      <c r="CY30" s="637"/>
      <c r="CZ30" s="638">
        <v>10.6</v>
      </c>
      <c r="DA30" s="647"/>
      <c r="DB30" s="647"/>
      <c r="DC30" s="648"/>
      <c r="DD30" s="641">
        <v>270741</v>
      </c>
      <c r="DE30" s="636"/>
      <c r="DF30" s="636"/>
      <c r="DG30" s="636"/>
      <c r="DH30" s="636"/>
      <c r="DI30" s="636"/>
      <c r="DJ30" s="636"/>
      <c r="DK30" s="637"/>
      <c r="DL30" s="641">
        <v>270741</v>
      </c>
      <c r="DM30" s="636"/>
      <c r="DN30" s="636"/>
      <c r="DO30" s="636"/>
      <c r="DP30" s="636"/>
      <c r="DQ30" s="636"/>
      <c r="DR30" s="636"/>
      <c r="DS30" s="636"/>
      <c r="DT30" s="636"/>
      <c r="DU30" s="636"/>
      <c r="DV30" s="637"/>
      <c r="DW30" s="638">
        <v>18.3</v>
      </c>
      <c r="DX30" s="647"/>
      <c r="DY30" s="647"/>
      <c r="DZ30" s="647"/>
      <c r="EA30" s="647"/>
      <c r="EB30" s="647"/>
      <c r="EC30" s="674"/>
    </row>
    <row r="31" spans="2:133" ht="11.25" customHeight="1" x14ac:dyDescent="0.2">
      <c r="B31" s="632" t="s">
        <v>305</v>
      </c>
      <c r="C31" s="633"/>
      <c r="D31" s="633"/>
      <c r="E31" s="633"/>
      <c r="F31" s="633"/>
      <c r="G31" s="633"/>
      <c r="H31" s="633"/>
      <c r="I31" s="633"/>
      <c r="J31" s="633"/>
      <c r="K31" s="633"/>
      <c r="L31" s="633"/>
      <c r="M31" s="633"/>
      <c r="N31" s="633"/>
      <c r="O31" s="633"/>
      <c r="P31" s="633"/>
      <c r="Q31" s="634"/>
      <c r="R31" s="635">
        <v>1782</v>
      </c>
      <c r="S31" s="636"/>
      <c r="T31" s="636"/>
      <c r="U31" s="636"/>
      <c r="V31" s="636"/>
      <c r="W31" s="636"/>
      <c r="X31" s="636"/>
      <c r="Y31" s="637"/>
      <c r="Z31" s="661">
        <v>0.1</v>
      </c>
      <c r="AA31" s="661"/>
      <c r="AB31" s="661"/>
      <c r="AC31" s="661"/>
      <c r="AD31" s="662" t="s">
        <v>128</v>
      </c>
      <c r="AE31" s="662"/>
      <c r="AF31" s="662"/>
      <c r="AG31" s="662"/>
      <c r="AH31" s="662"/>
      <c r="AI31" s="662"/>
      <c r="AJ31" s="662"/>
      <c r="AK31" s="662"/>
      <c r="AL31" s="638" t="s">
        <v>128</v>
      </c>
      <c r="AM31" s="639"/>
      <c r="AN31" s="639"/>
      <c r="AO31" s="663"/>
      <c r="AP31" s="700" t="s">
        <v>306</v>
      </c>
      <c r="AQ31" s="701"/>
      <c r="AR31" s="701"/>
      <c r="AS31" s="701"/>
      <c r="AT31" s="702" t="s">
        <v>307</v>
      </c>
      <c r="AU31" s="209"/>
      <c r="AV31" s="209"/>
      <c r="AW31" s="209"/>
      <c r="AX31" s="685" t="s">
        <v>186</v>
      </c>
      <c r="AY31" s="686"/>
      <c r="AZ31" s="686"/>
      <c r="BA31" s="686"/>
      <c r="BB31" s="686"/>
      <c r="BC31" s="686"/>
      <c r="BD31" s="686"/>
      <c r="BE31" s="686"/>
      <c r="BF31" s="687"/>
      <c r="BG31" s="696">
        <v>99.7</v>
      </c>
      <c r="BH31" s="697"/>
      <c r="BI31" s="697"/>
      <c r="BJ31" s="697"/>
      <c r="BK31" s="697"/>
      <c r="BL31" s="697"/>
      <c r="BM31" s="698">
        <v>96.7</v>
      </c>
      <c r="BN31" s="697"/>
      <c r="BO31" s="697"/>
      <c r="BP31" s="697"/>
      <c r="BQ31" s="699"/>
      <c r="BR31" s="696">
        <v>99.7</v>
      </c>
      <c r="BS31" s="697"/>
      <c r="BT31" s="697"/>
      <c r="BU31" s="697"/>
      <c r="BV31" s="697"/>
      <c r="BW31" s="697"/>
      <c r="BX31" s="698">
        <v>96.9</v>
      </c>
      <c r="BY31" s="697"/>
      <c r="BZ31" s="697"/>
      <c r="CA31" s="697"/>
      <c r="CB31" s="699"/>
      <c r="CD31" s="657"/>
      <c r="CE31" s="658"/>
      <c r="CF31" s="632" t="s">
        <v>308</v>
      </c>
      <c r="CG31" s="633"/>
      <c r="CH31" s="633"/>
      <c r="CI31" s="633"/>
      <c r="CJ31" s="633"/>
      <c r="CK31" s="633"/>
      <c r="CL31" s="633"/>
      <c r="CM31" s="633"/>
      <c r="CN31" s="633"/>
      <c r="CO31" s="633"/>
      <c r="CP31" s="633"/>
      <c r="CQ31" s="634"/>
      <c r="CR31" s="635">
        <v>7483</v>
      </c>
      <c r="CS31" s="645"/>
      <c r="CT31" s="645"/>
      <c r="CU31" s="645"/>
      <c r="CV31" s="645"/>
      <c r="CW31" s="645"/>
      <c r="CX31" s="645"/>
      <c r="CY31" s="646"/>
      <c r="CZ31" s="638">
        <v>0.3</v>
      </c>
      <c r="DA31" s="647"/>
      <c r="DB31" s="647"/>
      <c r="DC31" s="648"/>
      <c r="DD31" s="641">
        <v>7414</v>
      </c>
      <c r="DE31" s="645"/>
      <c r="DF31" s="645"/>
      <c r="DG31" s="645"/>
      <c r="DH31" s="645"/>
      <c r="DI31" s="645"/>
      <c r="DJ31" s="645"/>
      <c r="DK31" s="646"/>
      <c r="DL31" s="641">
        <v>7414</v>
      </c>
      <c r="DM31" s="645"/>
      <c r="DN31" s="645"/>
      <c r="DO31" s="645"/>
      <c r="DP31" s="645"/>
      <c r="DQ31" s="645"/>
      <c r="DR31" s="645"/>
      <c r="DS31" s="645"/>
      <c r="DT31" s="645"/>
      <c r="DU31" s="645"/>
      <c r="DV31" s="646"/>
      <c r="DW31" s="638">
        <v>0.5</v>
      </c>
      <c r="DX31" s="647"/>
      <c r="DY31" s="647"/>
      <c r="DZ31" s="647"/>
      <c r="EA31" s="647"/>
      <c r="EB31" s="647"/>
      <c r="EC31" s="674"/>
    </row>
    <row r="32" spans="2:133" ht="11.25" customHeight="1" x14ac:dyDescent="0.2">
      <c r="B32" s="632" t="s">
        <v>309</v>
      </c>
      <c r="C32" s="633"/>
      <c r="D32" s="633"/>
      <c r="E32" s="633"/>
      <c r="F32" s="633"/>
      <c r="G32" s="633"/>
      <c r="H32" s="633"/>
      <c r="I32" s="633"/>
      <c r="J32" s="633"/>
      <c r="K32" s="633"/>
      <c r="L32" s="633"/>
      <c r="M32" s="633"/>
      <c r="N32" s="633"/>
      <c r="O32" s="633"/>
      <c r="P32" s="633"/>
      <c r="Q32" s="634"/>
      <c r="R32" s="635">
        <v>233003</v>
      </c>
      <c r="S32" s="636"/>
      <c r="T32" s="636"/>
      <c r="U32" s="636"/>
      <c r="V32" s="636"/>
      <c r="W32" s="636"/>
      <c r="X32" s="636"/>
      <c r="Y32" s="637"/>
      <c r="Z32" s="661">
        <v>8.5</v>
      </c>
      <c r="AA32" s="661"/>
      <c r="AB32" s="661"/>
      <c r="AC32" s="661"/>
      <c r="AD32" s="662" t="s">
        <v>128</v>
      </c>
      <c r="AE32" s="662"/>
      <c r="AF32" s="662"/>
      <c r="AG32" s="662"/>
      <c r="AH32" s="662"/>
      <c r="AI32" s="662"/>
      <c r="AJ32" s="662"/>
      <c r="AK32" s="662"/>
      <c r="AL32" s="638" t="s">
        <v>128</v>
      </c>
      <c r="AM32" s="639"/>
      <c r="AN32" s="639"/>
      <c r="AO32" s="663"/>
      <c r="AP32" s="675"/>
      <c r="AQ32" s="676"/>
      <c r="AR32" s="676"/>
      <c r="AS32" s="676"/>
      <c r="AT32" s="703"/>
      <c r="AU32" s="205" t="s">
        <v>310</v>
      </c>
      <c r="AX32" s="632" t="s">
        <v>311</v>
      </c>
      <c r="AY32" s="633"/>
      <c r="AZ32" s="633"/>
      <c r="BA32" s="633"/>
      <c r="BB32" s="633"/>
      <c r="BC32" s="633"/>
      <c r="BD32" s="633"/>
      <c r="BE32" s="633"/>
      <c r="BF32" s="634"/>
      <c r="BG32" s="695">
        <v>99.8</v>
      </c>
      <c r="BH32" s="645"/>
      <c r="BI32" s="645"/>
      <c r="BJ32" s="645"/>
      <c r="BK32" s="645"/>
      <c r="BL32" s="645"/>
      <c r="BM32" s="639">
        <v>98.9</v>
      </c>
      <c r="BN32" s="645"/>
      <c r="BO32" s="645"/>
      <c r="BP32" s="645"/>
      <c r="BQ32" s="672"/>
      <c r="BR32" s="695">
        <v>100</v>
      </c>
      <c r="BS32" s="645"/>
      <c r="BT32" s="645"/>
      <c r="BU32" s="645"/>
      <c r="BV32" s="645"/>
      <c r="BW32" s="645"/>
      <c r="BX32" s="639">
        <v>99.1</v>
      </c>
      <c r="BY32" s="645"/>
      <c r="BZ32" s="645"/>
      <c r="CA32" s="645"/>
      <c r="CB32" s="672"/>
      <c r="CD32" s="659"/>
      <c r="CE32" s="660"/>
      <c r="CF32" s="632" t="s">
        <v>312</v>
      </c>
      <c r="CG32" s="633"/>
      <c r="CH32" s="633"/>
      <c r="CI32" s="633"/>
      <c r="CJ32" s="633"/>
      <c r="CK32" s="633"/>
      <c r="CL32" s="633"/>
      <c r="CM32" s="633"/>
      <c r="CN32" s="633"/>
      <c r="CO32" s="633"/>
      <c r="CP32" s="633"/>
      <c r="CQ32" s="634"/>
      <c r="CR32" s="635" t="s">
        <v>128</v>
      </c>
      <c r="CS32" s="636"/>
      <c r="CT32" s="636"/>
      <c r="CU32" s="636"/>
      <c r="CV32" s="636"/>
      <c r="CW32" s="636"/>
      <c r="CX32" s="636"/>
      <c r="CY32" s="637"/>
      <c r="CZ32" s="638" t="s">
        <v>128</v>
      </c>
      <c r="DA32" s="647"/>
      <c r="DB32" s="647"/>
      <c r="DC32" s="648"/>
      <c r="DD32" s="641" t="s">
        <v>128</v>
      </c>
      <c r="DE32" s="636"/>
      <c r="DF32" s="636"/>
      <c r="DG32" s="636"/>
      <c r="DH32" s="636"/>
      <c r="DI32" s="636"/>
      <c r="DJ32" s="636"/>
      <c r="DK32" s="637"/>
      <c r="DL32" s="641" t="s">
        <v>128</v>
      </c>
      <c r="DM32" s="636"/>
      <c r="DN32" s="636"/>
      <c r="DO32" s="636"/>
      <c r="DP32" s="636"/>
      <c r="DQ32" s="636"/>
      <c r="DR32" s="636"/>
      <c r="DS32" s="636"/>
      <c r="DT32" s="636"/>
      <c r="DU32" s="636"/>
      <c r="DV32" s="637"/>
      <c r="DW32" s="638" t="s">
        <v>128</v>
      </c>
      <c r="DX32" s="647"/>
      <c r="DY32" s="647"/>
      <c r="DZ32" s="647"/>
      <c r="EA32" s="647"/>
      <c r="EB32" s="647"/>
      <c r="EC32" s="674"/>
    </row>
    <row r="33" spans="2:133" ht="11.25" customHeight="1" x14ac:dyDescent="0.2">
      <c r="B33" s="692" t="s">
        <v>313</v>
      </c>
      <c r="C33" s="693"/>
      <c r="D33" s="693"/>
      <c r="E33" s="693"/>
      <c r="F33" s="693"/>
      <c r="G33" s="693"/>
      <c r="H33" s="693"/>
      <c r="I33" s="693"/>
      <c r="J33" s="693"/>
      <c r="K33" s="693"/>
      <c r="L33" s="693"/>
      <c r="M33" s="693"/>
      <c r="N33" s="693"/>
      <c r="O33" s="693"/>
      <c r="P33" s="693"/>
      <c r="Q33" s="694"/>
      <c r="R33" s="635" t="s">
        <v>128</v>
      </c>
      <c r="S33" s="636"/>
      <c r="T33" s="636"/>
      <c r="U33" s="636"/>
      <c r="V33" s="636"/>
      <c r="W33" s="636"/>
      <c r="X33" s="636"/>
      <c r="Y33" s="637"/>
      <c r="Z33" s="661" t="s">
        <v>128</v>
      </c>
      <c r="AA33" s="661"/>
      <c r="AB33" s="661"/>
      <c r="AC33" s="661"/>
      <c r="AD33" s="662" t="s">
        <v>128</v>
      </c>
      <c r="AE33" s="662"/>
      <c r="AF33" s="662"/>
      <c r="AG33" s="662"/>
      <c r="AH33" s="662"/>
      <c r="AI33" s="662"/>
      <c r="AJ33" s="662"/>
      <c r="AK33" s="662"/>
      <c r="AL33" s="638" t="s">
        <v>128</v>
      </c>
      <c r="AM33" s="639"/>
      <c r="AN33" s="639"/>
      <c r="AO33" s="663"/>
      <c r="AP33" s="677"/>
      <c r="AQ33" s="678"/>
      <c r="AR33" s="678"/>
      <c r="AS33" s="678"/>
      <c r="AT33" s="704"/>
      <c r="AU33" s="210"/>
      <c r="AV33" s="210"/>
      <c r="AW33" s="210"/>
      <c r="AX33" s="612" t="s">
        <v>314</v>
      </c>
      <c r="AY33" s="613"/>
      <c r="AZ33" s="613"/>
      <c r="BA33" s="613"/>
      <c r="BB33" s="613"/>
      <c r="BC33" s="613"/>
      <c r="BD33" s="613"/>
      <c r="BE33" s="613"/>
      <c r="BF33" s="614"/>
      <c r="BG33" s="691">
        <v>99.6</v>
      </c>
      <c r="BH33" s="616"/>
      <c r="BI33" s="616"/>
      <c r="BJ33" s="616"/>
      <c r="BK33" s="616"/>
      <c r="BL33" s="616"/>
      <c r="BM33" s="653">
        <v>95.3</v>
      </c>
      <c r="BN33" s="616"/>
      <c r="BO33" s="616"/>
      <c r="BP33" s="616"/>
      <c r="BQ33" s="664"/>
      <c r="BR33" s="691">
        <v>99.6</v>
      </c>
      <c r="BS33" s="616"/>
      <c r="BT33" s="616"/>
      <c r="BU33" s="616"/>
      <c r="BV33" s="616"/>
      <c r="BW33" s="616"/>
      <c r="BX33" s="653">
        <v>95.7</v>
      </c>
      <c r="BY33" s="616"/>
      <c r="BZ33" s="616"/>
      <c r="CA33" s="616"/>
      <c r="CB33" s="664"/>
      <c r="CD33" s="632" t="s">
        <v>315</v>
      </c>
      <c r="CE33" s="633"/>
      <c r="CF33" s="633"/>
      <c r="CG33" s="633"/>
      <c r="CH33" s="633"/>
      <c r="CI33" s="633"/>
      <c r="CJ33" s="633"/>
      <c r="CK33" s="633"/>
      <c r="CL33" s="633"/>
      <c r="CM33" s="633"/>
      <c r="CN33" s="633"/>
      <c r="CO33" s="633"/>
      <c r="CP33" s="633"/>
      <c r="CQ33" s="634"/>
      <c r="CR33" s="635">
        <v>1334754</v>
      </c>
      <c r="CS33" s="645"/>
      <c r="CT33" s="645"/>
      <c r="CU33" s="645"/>
      <c r="CV33" s="645"/>
      <c r="CW33" s="645"/>
      <c r="CX33" s="645"/>
      <c r="CY33" s="646"/>
      <c r="CZ33" s="638">
        <v>51.7</v>
      </c>
      <c r="DA33" s="647"/>
      <c r="DB33" s="647"/>
      <c r="DC33" s="648"/>
      <c r="DD33" s="641">
        <v>1088453</v>
      </c>
      <c r="DE33" s="645"/>
      <c r="DF33" s="645"/>
      <c r="DG33" s="645"/>
      <c r="DH33" s="645"/>
      <c r="DI33" s="645"/>
      <c r="DJ33" s="645"/>
      <c r="DK33" s="646"/>
      <c r="DL33" s="641">
        <v>668190</v>
      </c>
      <c r="DM33" s="645"/>
      <c r="DN33" s="645"/>
      <c r="DO33" s="645"/>
      <c r="DP33" s="645"/>
      <c r="DQ33" s="645"/>
      <c r="DR33" s="645"/>
      <c r="DS33" s="645"/>
      <c r="DT33" s="645"/>
      <c r="DU33" s="645"/>
      <c r="DV33" s="646"/>
      <c r="DW33" s="638">
        <v>45.1</v>
      </c>
      <c r="DX33" s="647"/>
      <c r="DY33" s="647"/>
      <c r="DZ33" s="647"/>
      <c r="EA33" s="647"/>
      <c r="EB33" s="647"/>
      <c r="EC33" s="674"/>
    </row>
    <row r="34" spans="2:133" ht="11.25" customHeight="1" x14ac:dyDescent="0.2">
      <c r="B34" s="632" t="s">
        <v>316</v>
      </c>
      <c r="C34" s="633"/>
      <c r="D34" s="633"/>
      <c r="E34" s="633"/>
      <c r="F34" s="633"/>
      <c r="G34" s="633"/>
      <c r="H34" s="633"/>
      <c r="I34" s="633"/>
      <c r="J34" s="633"/>
      <c r="K34" s="633"/>
      <c r="L34" s="633"/>
      <c r="M34" s="633"/>
      <c r="N34" s="633"/>
      <c r="O34" s="633"/>
      <c r="P34" s="633"/>
      <c r="Q34" s="634"/>
      <c r="R34" s="635">
        <v>161067</v>
      </c>
      <c r="S34" s="636"/>
      <c r="T34" s="636"/>
      <c r="U34" s="636"/>
      <c r="V34" s="636"/>
      <c r="W34" s="636"/>
      <c r="X34" s="636"/>
      <c r="Y34" s="637"/>
      <c r="Z34" s="661">
        <v>5.9</v>
      </c>
      <c r="AA34" s="661"/>
      <c r="AB34" s="661"/>
      <c r="AC34" s="661"/>
      <c r="AD34" s="662" t="s">
        <v>128</v>
      </c>
      <c r="AE34" s="662"/>
      <c r="AF34" s="662"/>
      <c r="AG34" s="662"/>
      <c r="AH34" s="662"/>
      <c r="AI34" s="662"/>
      <c r="AJ34" s="662"/>
      <c r="AK34" s="662"/>
      <c r="AL34" s="638" t="s">
        <v>128</v>
      </c>
      <c r="AM34" s="639"/>
      <c r="AN34" s="639"/>
      <c r="AO34" s="663"/>
      <c r="AP34" s="213"/>
      <c r="AQ34" s="214"/>
      <c r="AS34" s="209"/>
      <c r="AT34" s="209"/>
      <c r="AU34" s="209"/>
      <c r="AV34" s="209"/>
      <c r="AW34" s="209"/>
      <c r="AX34" s="209"/>
      <c r="AY34" s="209"/>
      <c r="AZ34" s="209"/>
      <c r="BA34" s="209"/>
      <c r="BB34" s="209"/>
      <c r="BC34" s="209"/>
      <c r="BD34" s="209"/>
      <c r="BE34" s="209"/>
      <c r="BF34" s="209"/>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D34" s="632" t="s">
        <v>317</v>
      </c>
      <c r="CE34" s="633"/>
      <c r="CF34" s="633"/>
      <c r="CG34" s="633"/>
      <c r="CH34" s="633"/>
      <c r="CI34" s="633"/>
      <c r="CJ34" s="633"/>
      <c r="CK34" s="633"/>
      <c r="CL34" s="633"/>
      <c r="CM34" s="633"/>
      <c r="CN34" s="633"/>
      <c r="CO34" s="633"/>
      <c r="CP34" s="633"/>
      <c r="CQ34" s="634"/>
      <c r="CR34" s="635">
        <v>428352</v>
      </c>
      <c r="CS34" s="636"/>
      <c r="CT34" s="636"/>
      <c r="CU34" s="636"/>
      <c r="CV34" s="636"/>
      <c r="CW34" s="636"/>
      <c r="CX34" s="636"/>
      <c r="CY34" s="637"/>
      <c r="CZ34" s="638">
        <v>16.600000000000001</v>
      </c>
      <c r="DA34" s="647"/>
      <c r="DB34" s="647"/>
      <c r="DC34" s="648"/>
      <c r="DD34" s="641">
        <v>321657</v>
      </c>
      <c r="DE34" s="636"/>
      <c r="DF34" s="636"/>
      <c r="DG34" s="636"/>
      <c r="DH34" s="636"/>
      <c r="DI34" s="636"/>
      <c r="DJ34" s="636"/>
      <c r="DK34" s="637"/>
      <c r="DL34" s="641">
        <v>247109</v>
      </c>
      <c r="DM34" s="636"/>
      <c r="DN34" s="636"/>
      <c r="DO34" s="636"/>
      <c r="DP34" s="636"/>
      <c r="DQ34" s="636"/>
      <c r="DR34" s="636"/>
      <c r="DS34" s="636"/>
      <c r="DT34" s="636"/>
      <c r="DU34" s="636"/>
      <c r="DV34" s="637"/>
      <c r="DW34" s="638">
        <v>16.7</v>
      </c>
      <c r="DX34" s="647"/>
      <c r="DY34" s="647"/>
      <c r="DZ34" s="647"/>
      <c r="EA34" s="647"/>
      <c r="EB34" s="647"/>
      <c r="EC34" s="674"/>
    </row>
    <row r="35" spans="2:133" ht="11.25" customHeight="1" x14ac:dyDescent="0.2">
      <c r="B35" s="632" t="s">
        <v>318</v>
      </c>
      <c r="C35" s="633"/>
      <c r="D35" s="633"/>
      <c r="E35" s="633"/>
      <c r="F35" s="633"/>
      <c r="G35" s="633"/>
      <c r="H35" s="633"/>
      <c r="I35" s="633"/>
      <c r="J35" s="633"/>
      <c r="K35" s="633"/>
      <c r="L35" s="633"/>
      <c r="M35" s="633"/>
      <c r="N35" s="633"/>
      <c r="O35" s="633"/>
      <c r="P35" s="633"/>
      <c r="Q35" s="634"/>
      <c r="R35" s="635">
        <v>6308</v>
      </c>
      <c r="S35" s="636"/>
      <c r="T35" s="636"/>
      <c r="U35" s="636"/>
      <c r="V35" s="636"/>
      <c r="W35" s="636"/>
      <c r="X35" s="636"/>
      <c r="Y35" s="637"/>
      <c r="Z35" s="661">
        <v>0.2</v>
      </c>
      <c r="AA35" s="661"/>
      <c r="AB35" s="661"/>
      <c r="AC35" s="661"/>
      <c r="AD35" s="662" t="s">
        <v>128</v>
      </c>
      <c r="AE35" s="662"/>
      <c r="AF35" s="662"/>
      <c r="AG35" s="662"/>
      <c r="AH35" s="662"/>
      <c r="AI35" s="662"/>
      <c r="AJ35" s="662"/>
      <c r="AK35" s="662"/>
      <c r="AL35" s="638" t="s">
        <v>128</v>
      </c>
      <c r="AM35" s="639"/>
      <c r="AN35" s="639"/>
      <c r="AO35" s="663"/>
      <c r="AP35" s="215"/>
      <c r="AQ35" s="688" t="s">
        <v>319</v>
      </c>
      <c r="AR35" s="689"/>
      <c r="AS35" s="689"/>
      <c r="AT35" s="689"/>
      <c r="AU35" s="689"/>
      <c r="AV35" s="689"/>
      <c r="AW35" s="689"/>
      <c r="AX35" s="689"/>
      <c r="AY35" s="689"/>
      <c r="AZ35" s="689"/>
      <c r="BA35" s="689"/>
      <c r="BB35" s="689"/>
      <c r="BC35" s="689"/>
      <c r="BD35" s="689"/>
      <c r="BE35" s="689"/>
      <c r="BF35" s="690"/>
      <c r="BG35" s="688" t="s">
        <v>320</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32" t="s">
        <v>321</v>
      </c>
      <c r="CE35" s="633"/>
      <c r="CF35" s="633"/>
      <c r="CG35" s="633"/>
      <c r="CH35" s="633"/>
      <c r="CI35" s="633"/>
      <c r="CJ35" s="633"/>
      <c r="CK35" s="633"/>
      <c r="CL35" s="633"/>
      <c r="CM35" s="633"/>
      <c r="CN35" s="633"/>
      <c r="CO35" s="633"/>
      <c r="CP35" s="633"/>
      <c r="CQ35" s="634"/>
      <c r="CR35" s="635">
        <v>188574</v>
      </c>
      <c r="CS35" s="645"/>
      <c r="CT35" s="645"/>
      <c r="CU35" s="645"/>
      <c r="CV35" s="645"/>
      <c r="CW35" s="645"/>
      <c r="CX35" s="645"/>
      <c r="CY35" s="646"/>
      <c r="CZ35" s="638">
        <v>7.3</v>
      </c>
      <c r="DA35" s="647"/>
      <c r="DB35" s="647"/>
      <c r="DC35" s="648"/>
      <c r="DD35" s="641">
        <v>151472</v>
      </c>
      <c r="DE35" s="645"/>
      <c r="DF35" s="645"/>
      <c r="DG35" s="645"/>
      <c r="DH35" s="645"/>
      <c r="DI35" s="645"/>
      <c r="DJ35" s="645"/>
      <c r="DK35" s="646"/>
      <c r="DL35" s="641">
        <v>106765</v>
      </c>
      <c r="DM35" s="645"/>
      <c r="DN35" s="645"/>
      <c r="DO35" s="645"/>
      <c r="DP35" s="645"/>
      <c r="DQ35" s="645"/>
      <c r="DR35" s="645"/>
      <c r="DS35" s="645"/>
      <c r="DT35" s="645"/>
      <c r="DU35" s="645"/>
      <c r="DV35" s="646"/>
      <c r="DW35" s="638">
        <v>7.2</v>
      </c>
      <c r="DX35" s="647"/>
      <c r="DY35" s="647"/>
      <c r="DZ35" s="647"/>
      <c r="EA35" s="647"/>
      <c r="EB35" s="647"/>
      <c r="EC35" s="674"/>
    </row>
    <row r="36" spans="2:133" ht="11.25" customHeight="1" x14ac:dyDescent="0.2">
      <c r="B36" s="632" t="s">
        <v>322</v>
      </c>
      <c r="C36" s="633"/>
      <c r="D36" s="633"/>
      <c r="E36" s="633"/>
      <c r="F36" s="633"/>
      <c r="G36" s="633"/>
      <c r="H36" s="633"/>
      <c r="I36" s="633"/>
      <c r="J36" s="633"/>
      <c r="K36" s="633"/>
      <c r="L36" s="633"/>
      <c r="M36" s="633"/>
      <c r="N36" s="633"/>
      <c r="O36" s="633"/>
      <c r="P36" s="633"/>
      <c r="Q36" s="634"/>
      <c r="R36" s="635">
        <v>21999</v>
      </c>
      <c r="S36" s="636"/>
      <c r="T36" s="636"/>
      <c r="U36" s="636"/>
      <c r="V36" s="636"/>
      <c r="W36" s="636"/>
      <c r="X36" s="636"/>
      <c r="Y36" s="637"/>
      <c r="Z36" s="661">
        <v>0.8</v>
      </c>
      <c r="AA36" s="661"/>
      <c r="AB36" s="661"/>
      <c r="AC36" s="661"/>
      <c r="AD36" s="662" t="s">
        <v>128</v>
      </c>
      <c r="AE36" s="662"/>
      <c r="AF36" s="662"/>
      <c r="AG36" s="662"/>
      <c r="AH36" s="662"/>
      <c r="AI36" s="662"/>
      <c r="AJ36" s="662"/>
      <c r="AK36" s="662"/>
      <c r="AL36" s="638" t="s">
        <v>128</v>
      </c>
      <c r="AM36" s="639"/>
      <c r="AN36" s="639"/>
      <c r="AO36" s="663"/>
      <c r="AP36" s="215"/>
      <c r="AQ36" s="679" t="s">
        <v>323</v>
      </c>
      <c r="AR36" s="680"/>
      <c r="AS36" s="680"/>
      <c r="AT36" s="680"/>
      <c r="AU36" s="680"/>
      <c r="AV36" s="680"/>
      <c r="AW36" s="680"/>
      <c r="AX36" s="680"/>
      <c r="AY36" s="681"/>
      <c r="AZ36" s="682">
        <v>254801</v>
      </c>
      <c r="BA36" s="683"/>
      <c r="BB36" s="683"/>
      <c r="BC36" s="683"/>
      <c r="BD36" s="683"/>
      <c r="BE36" s="683"/>
      <c r="BF36" s="684"/>
      <c r="BG36" s="685" t="s">
        <v>324</v>
      </c>
      <c r="BH36" s="686"/>
      <c r="BI36" s="686"/>
      <c r="BJ36" s="686"/>
      <c r="BK36" s="686"/>
      <c r="BL36" s="686"/>
      <c r="BM36" s="686"/>
      <c r="BN36" s="686"/>
      <c r="BO36" s="686"/>
      <c r="BP36" s="686"/>
      <c r="BQ36" s="686"/>
      <c r="BR36" s="686"/>
      <c r="BS36" s="686"/>
      <c r="BT36" s="686"/>
      <c r="BU36" s="687"/>
      <c r="BV36" s="682">
        <v>6526</v>
      </c>
      <c r="BW36" s="683"/>
      <c r="BX36" s="683"/>
      <c r="BY36" s="683"/>
      <c r="BZ36" s="683"/>
      <c r="CA36" s="683"/>
      <c r="CB36" s="684"/>
      <c r="CD36" s="632" t="s">
        <v>325</v>
      </c>
      <c r="CE36" s="633"/>
      <c r="CF36" s="633"/>
      <c r="CG36" s="633"/>
      <c r="CH36" s="633"/>
      <c r="CI36" s="633"/>
      <c r="CJ36" s="633"/>
      <c r="CK36" s="633"/>
      <c r="CL36" s="633"/>
      <c r="CM36" s="633"/>
      <c r="CN36" s="633"/>
      <c r="CO36" s="633"/>
      <c r="CP36" s="633"/>
      <c r="CQ36" s="634"/>
      <c r="CR36" s="635">
        <v>242898</v>
      </c>
      <c r="CS36" s="636"/>
      <c r="CT36" s="636"/>
      <c r="CU36" s="636"/>
      <c r="CV36" s="636"/>
      <c r="CW36" s="636"/>
      <c r="CX36" s="636"/>
      <c r="CY36" s="637"/>
      <c r="CZ36" s="638">
        <v>9.4</v>
      </c>
      <c r="DA36" s="647"/>
      <c r="DB36" s="647"/>
      <c r="DC36" s="648"/>
      <c r="DD36" s="641">
        <v>200135</v>
      </c>
      <c r="DE36" s="636"/>
      <c r="DF36" s="636"/>
      <c r="DG36" s="636"/>
      <c r="DH36" s="636"/>
      <c r="DI36" s="636"/>
      <c r="DJ36" s="636"/>
      <c r="DK36" s="637"/>
      <c r="DL36" s="641">
        <v>140773</v>
      </c>
      <c r="DM36" s="636"/>
      <c r="DN36" s="636"/>
      <c r="DO36" s="636"/>
      <c r="DP36" s="636"/>
      <c r="DQ36" s="636"/>
      <c r="DR36" s="636"/>
      <c r="DS36" s="636"/>
      <c r="DT36" s="636"/>
      <c r="DU36" s="636"/>
      <c r="DV36" s="637"/>
      <c r="DW36" s="638">
        <v>9.5</v>
      </c>
      <c r="DX36" s="647"/>
      <c r="DY36" s="647"/>
      <c r="DZ36" s="647"/>
      <c r="EA36" s="647"/>
      <c r="EB36" s="647"/>
      <c r="EC36" s="674"/>
    </row>
    <row r="37" spans="2:133" ht="11.25" customHeight="1" x14ac:dyDescent="0.2">
      <c r="B37" s="632" t="s">
        <v>326</v>
      </c>
      <c r="C37" s="633"/>
      <c r="D37" s="633"/>
      <c r="E37" s="633"/>
      <c r="F37" s="633"/>
      <c r="G37" s="633"/>
      <c r="H37" s="633"/>
      <c r="I37" s="633"/>
      <c r="J37" s="633"/>
      <c r="K37" s="633"/>
      <c r="L37" s="633"/>
      <c r="M37" s="633"/>
      <c r="N37" s="633"/>
      <c r="O37" s="633"/>
      <c r="P37" s="633"/>
      <c r="Q37" s="634"/>
      <c r="R37" s="635">
        <v>185614</v>
      </c>
      <c r="S37" s="636"/>
      <c r="T37" s="636"/>
      <c r="U37" s="636"/>
      <c r="V37" s="636"/>
      <c r="W37" s="636"/>
      <c r="X37" s="636"/>
      <c r="Y37" s="637"/>
      <c r="Z37" s="661">
        <v>6.8</v>
      </c>
      <c r="AA37" s="661"/>
      <c r="AB37" s="661"/>
      <c r="AC37" s="661"/>
      <c r="AD37" s="662" t="s">
        <v>128</v>
      </c>
      <c r="AE37" s="662"/>
      <c r="AF37" s="662"/>
      <c r="AG37" s="662"/>
      <c r="AH37" s="662"/>
      <c r="AI37" s="662"/>
      <c r="AJ37" s="662"/>
      <c r="AK37" s="662"/>
      <c r="AL37" s="638" t="s">
        <v>128</v>
      </c>
      <c r="AM37" s="639"/>
      <c r="AN37" s="639"/>
      <c r="AO37" s="663"/>
      <c r="AQ37" s="669" t="s">
        <v>327</v>
      </c>
      <c r="AR37" s="670"/>
      <c r="AS37" s="670"/>
      <c r="AT37" s="670"/>
      <c r="AU37" s="670"/>
      <c r="AV37" s="670"/>
      <c r="AW37" s="670"/>
      <c r="AX37" s="670"/>
      <c r="AY37" s="671"/>
      <c r="AZ37" s="635">
        <v>78600</v>
      </c>
      <c r="BA37" s="636"/>
      <c r="BB37" s="636"/>
      <c r="BC37" s="636"/>
      <c r="BD37" s="645"/>
      <c r="BE37" s="645"/>
      <c r="BF37" s="672"/>
      <c r="BG37" s="632" t="s">
        <v>328</v>
      </c>
      <c r="BH37" s="633"/>
      <c r="BI37" s="633"/>
      <c r="BJ37" s="633"/>
      <c r="BK37" s="633"/>
      <c r="BL37" s="633"/>
      <c r="BM37" s="633"/>
      <c r="BN37" s="633"/>
      <c r="BO37" s="633"/>
      <c r="BP37" s="633"/>
      <c r="BQ37" s="633"/>
      <c r="BR37" s="633"/>
      <c r="BS37" s="633"/>
      <c r="BT37" s="633"/>
      <c r="BU37" s="634"/>
      <c r="BV37" s="635">
        <v>3235</v>
      </c>
      <c r="BW37" s="636"/>
      <c r="BX37" s="636"/>
      <c r="BY37" s="636"/>
      <c r="BZ37" s="636"/>
      <c r="CA37" s="636"/>
      <c r="CB37" s="673"/>
      <c r="CD37" s="632" t="s">
        <v>329</v>
      </c>
      <c r="CE37" s="633"/>
      <c r="CF37" s="633"/>
      <c r="CG37" s="633"/>
      <c r="CH37" s="633"/>
      <c r="CI37" s="633"/>
      <c r="CJ37" s="633"/>
      <c r="CK37" s="633"/>
      <c r="CL37" s="633"/>
      <c r="CM37" s="633"/>
      <c r="CN37" s="633"/>
      <c r="CO37" s="633"/>
      <c r="CP37" s="633"/>
      <c r="CQ37" s="634"/>
      <c r="CR37" s="635">
        <v>79639</v>
      </c>
      <c r="CS37" s="645"/>
      <c r="CT37" s="645"/>
      <c r="CU37" s="645"/>
      <c r="CV37" s="645"/>
      <c r="CW37" s="645"/>
      <c r="CX37" s="645"/>
      <c r="CY37" s="646"/>
      <c r="CZ37" s="638">
        <v>3.1</v>
      </c>
      <c r="DA37" s="647"/>
      <c r="DB37" s="647"/>
      <c r="DC37" s="648"/>
      <c r="DD37" s="641">
        <v>74439</v>
      </c>
      <c r="DE37" s="645"/>
      <c r="DF37" s="645"/>
      <c r="DG37" s="645"/>
      <c r="DH37" s="645"/>
      <c r="DI37" s="645"/>
      <c r="DJ37" s="645"/>
      <c r="DK37" s="646"/>
      <c r="DL37" s="641">
        <v>74386</v>
      </c>
      <c r="DM37" s="645"/>
      <c r="DN37" s="645"/>
      <c r="DO37" s="645"/>
      <c r="DP37" s="645"/>
      <c r="DQ37" s="645"/>
      <c r="DR37" s="645"/>
      <c r="DS37" s="645"/>
      <c r="DT37" s="645"/>
      <c r="DU37" s="645"/>
      <c r="DV37" s="646"/>
      <c r="DW37" s="638">
        <v>5</v>
      </c>
      <c r="DX37" s="647"/>
      <c r="DY37" s="647"/>
      <c r="DZ37" s="647"/>
      <c r="EA37" s="647"/>
      <c r="EB37" s="647"/>
      <c r="EC37" s="674"/>
    </row>
    <row r="38" spans="2:133" ht="11.25" customHeight="1" x14ac:dyDescent="0.2">
      <c r="B38" s="632" t="s">
        <v>330</v>
      </c>
      <c r="C38" s="633"/>
      <c r="D38" s="633"/>
      <c r="E38" s="633"/>
      <c r="F38" s="633"/>
      <c r="G38" s="633"/>
      <c r="H38" s="633"/>
      <c r="I38" s="633"/>
      <c r="J38" s="633"/>
      <c r="K38" s="633"/>
      <c r="L38" s="633"/>
      <c r="M38" s="633"/>
      <c r="N38" s="633"/>
      <c r="O38" s="633"/>
      <c r="P38" s="633"/>
      <c r="Q38" s="634"/>
      <c r="R38" s="635">
        <v>198815</v>
      </c>
      <c r="S38" s="636"/>
      <c r="T38" s="636"/>
      <c r="U38" s="636"/>
      <c r="V38" s="636"/>
      <c r="W38" s="636"/>
      <c r="X38" s="636"/>
      <c r="Y38" s="637"/>
      <c r="Z38" s="661">
        <v>7.2</v>
      </c>
      <c r="AA38" s="661"/>
      <c r="AB38" s="661"/>
      <c r="AC38" s="661"/>
      <c r="AD38" s="662" t="s">
        <v>128</v>
      </c>
      <c r="AE38" s="662"/>
      <c r="AF38" s="662"/>
      <c r="AG38" s="662"/>
      <c r="AH38" s="662"/>
      <c r="AI38" s="662"/>
      <c r="AJ38" s="662"/>
      <c r="AK38" s="662"/>
      <c r="AL38" s="638" t="s">
        <v>128</v>
      </c>
      <c r="AM38" s="639"/>
      <c r="AN38" s="639"/>
      <c r="AO38" s="663"/>
      <c r="AQ38" s="669" t="s">
        <v>331</v>
      </c>
      <c r="AR38" s="670"/>
      <c r="AS38" s="670"/>
      <c r="AT38" s="670"/>
      <c r="AU38" s="670"/>
      <c r="AV38" s="670"/>
      <c r="AW38" s="670"/>
      <c r="AX38" s="670"/>
      <c r="AY38" s="671"/>
      <c r="AZ38" s="635">
        <v>34655</v>
      </c>
      <c r="BA38" s="636"/>
      <c r="BB38" s="636"/>
      <c r="BC38" s="636"/>
      <c r="BD38" s="645"/>
      <c r="BE38" s="645"/>
      <c r="BF38" s="672"/>
      <c r="BG38" s="632" t="s">
        <v>332</v>
      </c>
      <c r="BH38" s="633"/>
      <c r="BI38" s="633"/>
      <c r="BJ38" s="633"/>
      <c r="BK38" s="633"/>
      <c r="BL38" s="633"/>
      <c r="BM38" s="633"/>
      <c r="BN38" s="633"/>
      <c r="BO38" s="633"/>
      <c r="BP38" s="633"/>
      <c r="BQ38" s="633"/>
      <c r="BR38" s="633"/>
      <c r="BS38" s="633"/>
      <c r="BT38" s="633"/>
      <c r="BU38" s="634"/>
      <c r="BV38" s="635">
        <v>240</v>
      </c>
      <c r="BW38" s="636"/>
      <c r="BX38" s="636"/>
      <c r="BY38" s="636"/>
      <c r="BZ38" s="636"/>
      <c r="CA38" s="636"/>
      <c r="CB38" s="673"/>
      <c r="CD38" s="632" t="s">
        <v>333</v>
      </c>
      <c r="CE38" s="633"/>
      <c r="CF38" s="633"/>
      <c r="CG38" s="633"/>
      <c r="CH38" s="633"/>
      <c r="CI38" s="633"/>
      <c r="CJ38" s="633"/>
      <c r="CK38" s="633"/>
      <c r="CL38" s="633"/>
      <c r="CM38" s="633"/>
      <c r="CN38" s="633"/>
      <c r="CO38" s="633"/>
      <c r="CP38" s="633"/>
      <c r="CQ38" s="634"/>
      <c r="CR38" s="635">
        <v>254801</v>
      </c>
      <c r="CS38" s="636"/>
      <c r="CT38" s="636"/>
      <c r="CU38" s="636"/>
      <c r="CV38" s="636"/>
      <c r="CW38" s="636"/>
      <c r="CX38" s="636"/>
      <c r="CY38" s="637"/>
      <c r="CZ38" s="638">
        <v>9.9</v>
      </c>
      <c r="DA38" s="647"/>
      <c r="DB38" s="647"/>
      <c r="DC38" s="648"/>
      <c r="DD38" s="641">
        <v>235783</v>
      </c>
      <c r="DE38" s="636"/>
      <c r="DF38" s="636"/>
      <c r="DG38" s="636"/>
      <c r="DH38" s="636"/>
      <c r="DI38" s="636"/>
      <c r="DJ38" s="636"/>
      <c r="DK38" s="637"/>
      <c r="DL38" s="641">
        <v>173543</v>
      </c>
      <c r="DM38" s="636"/>
      <c r="DN38" s="636"/>
      <c r="DO38" s="636"/>
      <c r="DP38" s="636"/>
      <c r="DQ38" s="636"/>
      <c r="DR38" s="636"/>
      <c r="DS38" s="636"/>
      <c r="DT38" s="636"/>
      <c r="DU38" s="636"/>
      <c r="DV38" s="637"/>
      <c r="DW38" s="638">
        <v>11.7</v>
      </c>
      <c r="DX38" s="647"/>
      <c r="DY38" s="647"/>
      <c r="DZ38" s="647"/>
      <c r="EA38" s="647"/>
      <c r="EB38" s="647"/>
      <c r="EC38" s="674"/>
    </row>
    <row r="39" spans="2:133" ht="11.25" customHeight="1" x14ac:dyDescent="0.2">
      <c r="B39" s="632" t="s">
        <v>334</v>
      </c>
      <c r="C39" s="633"/>
      <c r="D39" s="633"/>
      <c r="E39" s="633"/>
      <c r="F39" s="633"/>
      <c r="G39" s="633"/>
      <c r="H39" s="633"/>
      <c r="I39" s="633"/>
      <c r="J39" s="633"/>
      <c r="K39" s="633"/>
      <c r="L39" s="633"/>
      <c r="M39" s="633"/>
      <c r="N39" s="633"/>
      <c r="O39" s="633"/>
      <c r="P39" s="633"/>
      <c r="Q39" s="634"/>
      <c r="R39" s="635">
        <v>15008</v>
      </c>
      <c r="S39" s="636"/>
      <c r="T39" s="636"/>
      <c r="U39" s="636"/>
      <c r="V39" s="636"/>
      <c r="W39" s="636"/>
      <c r="X39" s="636"/>
      <c r="Y39" s="637"/>
      <c r="Z39" s="661">
        <v>0.5</v>
      </c>
      <c r="AA39" s="661"/>
      <c r="AB39" s="661"/>
      <c r="AC39" s="661"/>
      <c r="AD39" s="662">
        <v>2</v>
      </c>
      <c r="AE39" s="662"/>
      <c r="AF39" s="662"/>
      <c r="AG39" s="662"/>
      <c r="AH39" s="662"/>
      <c r="AI39" s="662"/>
      <c r="AJ39" s="662"/>
      <c r="AK39" s="662"/>
      <c r="AL39" s="638">
        <v>0</v>
      </c>
      <c r="AM39" s="639"/>
      <c r="AN39" s="639"/>
      <c r="AO39" s="663"/>
      <c r="AQ39" s="669" t="s">
        <v>335</v>
      </c>
      <c r="AR39" s="670"/>
      <c r="AS39" s="670"/>
      <c r="AT39" s="670"/>
      <c r="AU39" s="670"/>
      <c r="AV39" s="670"/>
      <c r="AW39" s="670"/>
      <c r="AX39" s="670"/>
      <c r="AY39" s="671"/>
      <c r="AZ39" s="635" t="s">
        <v>128</v>
      </c>
      <c r="BA39" s="636"/>
      <c r="BB39" s="636"/>
      <c r="BC39" s="636"/>
      <c r="BD39" s="645"/>
      <c r="BE39" s="645"/>
      <c r="BF39" s="672"/>
      <c r="BG39" s="632" t="s">
        <v>336</v>
      </c>
      <c r="BH39" s="633"/>
      <c r="BI39" s="633"/>
      <c r="BJ39" s="633"/>
      <c r="BK39" s="633"/>
      <c r="BL39" s="633"/>
      <c r="BM39" s="633"/>
      <c r="BN39" s="633"/>
      <c r="BO39" s="633"/>
      <c r="BP39" s="633"/>
      <c r="BQ39" s="633"/>
      <c r="BR39" s="633"/>
      <c r="BS39" s="633"/>
      <c r="BT39" s="633"/>
      <c r="BU39" s="634"/>
      <c r="BV39" s="635">
        <v>360</v>
      </c>
      <c r="BW39" s="636"/>
      <c r="BX39" s="636"/>
      <c r="BY39" s="636"/>
      <c r="BZ39" s="636"/>
      <c r="CA39" s="636"/>
      <c r="CB39" s="673"/>
      <c r="CD39" s="632" t="s">
        <v>337</v>
      </c>
      <c r="CE39" s="633"/>
      <c r="CF39" s="633"/>
      <c r="CG39" s="633"/>
      <c r="CH39" s="633"/>
      <c r="CI39" s="633"/>
      <c r="CJ39" s="633"/>
      <c r="CK39" s="633"/>
      <c r="CL39" s="633"/>
      <c r="CM39" s="633"/>
      <c r="CN39" s="633"/>
      <c r="CO39" s="633"/>
      <c r="CP39" s="633"/>
      <c r="CQ39" s="634"/>
      <c r="CR39" s="635">
        <v>220129</v>
      </c>
      <c r="CS39" s="645"/>
      <c r="CT39" s="645"/>
      <c r="CU39" s="645"/>
      <c r="CV39" s="645"/>
      <c r="CW39" s="645"/>
      <c r="CX39" s="645"/>
      <c r="CY39" s="646"/>
      <c r="CZ39" s="638">
        <v>8.5</v>
      </c>
      <c r="DA39" s="647"/>
      <c r="DB39" s="647"/>
      <c r="DC39" s="648"/>
      <c r="DD39" s="641">
        <v>179406</v>
      </c>
      <c r="DE39" s="645"/>
      <c r="DF39" s="645"/>
      <c r="DG39" s="645"/>
      <c r="DH39" s="645"/>
      <c r="DI39" s="645"/>
      <c r="DJ39" s="645"/>
      <c r="DK39" s="646"/>
      <c r="DL39" s="641" t="s">
        <v>128</v>
      </c>
      <c r="DM39" s="645"/>
      <c r="DN39" s="645"/>
      <c r="DO39" s="645"/>
      <c r="DP39" s="645"/>
      <c r="DQ39" s="645"/>
      <c r="DR39" s="645"/>
      <c r="DS39" s="645"/>
      <c r="DT39" s="645"/>
      <c r="DU39" s="645"/>
      <c r="DV39" s="646"/>
      <c r="DW39" s="638" t="s">
        <v>128</v>
      </c>
      <c r="DX39" s="647"/>
      <c r="DY39" s="647"/>
      <c r="DZ39" s="647"/>
      <c r="EA39" s="647"/>
      <c r="EB39" s="647"/>
      <c r="EC39" s="674"/>
    </row>
    <row r="40" spans="2:133" ht="11.25" customHeight="1" x14ac:dyDescent="0.2">
      <c r="B40" s="632" t="s">
        <v>338</v>
      </c>
      <c r="C40" s="633"/>
      <c r="D40" s="633"/>
      <c r="E40" s="633"/>
      <c r="F40" s="633"/>
      <c r="G40" s="633"/>
      <c r="H40" s="633"/>
      <c r="I40" s="633"/>
      <c r="J40" s="633"/>
      <c r="K40" s="633"/>
      <c r="L40" s="633"/>
      <c r="M40" s="633"/>
      <c r="N40" s="633"/>
      <c r="O40" s="633"/>
      <c r="P40" s="633"/>
      <c r="Q40" s="634"/>
      <c r="R40" s="635">
        <v>271756</v>
      </c>
      <c r="S40" s="636"/>
      <c r="T40" s="636"/>
      <c r="U40" s="636"/>
      <c r="V40" s="636"/>
      <c r="W40" s="636"/>
      <c r="X40" s="636"/>
      <c r="Y40" s="637"/>
      <c r="Z40" s="661">
        <v>9.9</v>
      </c>
      <c r="AA40" s="661"/>
      <c r="AB40" s="661"/>
      <c r="AC40" s="661"/>
      <c r="AD40" s="662" t="s">
        <v>128</v>
      </c>
      <c r="AE40" s="662"/>
      <c r="AF40" s="662"/>
      <c r="AG40" s="662"/>
      <c r="AH40" s="662"/>
      <c r="AI40" s="662"/>
      <c r="AJ40" s="662"/>
      <c r="AK40" s="662"/>
      <c r="AL40" s="638" t="s">
        <v>128</v>
      </c>
      <c r="AM40" s="639"/>
      <c r="AN40" s="639"/>
      <c r="AO40" s="663"/>
      <c r="AQ40" s="669" t="s">
        <v>339</v>
      </c>
      <c r="AR40" s="670"/>
      <c r="AS40" s="670"/>
      <c r="AT40" s="670"/>
      <c r="AU40" s="670"/>
      <c r="AV40" s="670"/>
      <c r="AW40" s="670"/>
      <c r="AX40" s="670"/>
      <c r="AY40" s="671"/>
      <c r="AZ40" s="635" t="s">
        <v>128</v>
      </c>
      <c r="BA40" s="636"/>
      <c r="BB40" s="636"/>
      <c r="BC40" s="636"/>
      <c r="BD40" s="645"/>
      <c r="BE40" s="645"/>
      <c r="BF40" s="672"/>
      <c r="BG40" s="675" t="s">
        <v>340</v>
      </c>
      <c r="BH40" s="676"/>
      <c r="BI40" s="676"/>
      <c r="BJ40" s="676"/>
      <c r="BK40" s="676"/>
      <c r="BL40" s="211"/>
      <c r="BM40" s="633" t="s">
        <v>341</v>
      </c>
      <c r="BN40" s="633"/>
      <c r="BO40" s="633"/>
      <c r="BP40" s="633"/>
      <c r="BQ40" s="633"/>
      <c r="BR40" s="633"/>
      <c r="BS40" s="633"/>
      <c r="BT40" s="633"/>
      <c r="BU40" s="634"/>
      <c r="BV40" s="635">
        <v>75</v>
      </c>
      <c r="BW40" s="636"/>
      <c r="BX40" s="636"/>
      <c r="BY40" s="636"/>
      <c r="BZ40" s="636"/>
      <c r="CA40" s="636"/>
      <c r="CB40" s="673"/>
      <c r="CD40" s="632" t="s">
        <v>342</v>
      </c>
      <c r="CE40" s="633"/>
      <c r="CF40" s="633"/>
      <c r="CG40" s="633"/>
      <c r="CH40" s="633"/>
      <c r="CI40" s="633"/>
      <c r="CJ40" s="633"/>
      <c r="CK40" s="633"/>
      <c r="CL40" s="633"/>
      <c r="CM40" s="633"/>
      <c r="CN40" s="633"/>
      <c r="CO40" s="633"/>
      <c r="CP40" s="633"/>
      <c r="CQ40" s="634"/>
      <c r="CR40" s="635" t="s">
        <v>128</v>
      </c>
      <c r="CS40" s="636"/>
      <c r="CT40" s="636"/>
      <c r="CU40" s="636"/>
      <c r="CV40" s="636"/>
      <c r="CW40" s="636"/>
      <c r="CX40" s="636"/>
      <c r="CY40" s="637"/>
      <c r="CZ40" s="638" t="s">
        <v>128</v>
      </c>
      <c r="DA40" s="647"/>
      <c r="DB40" s="647"/>
      <c r="DC40" s="648"/>
      <c r="DD40" s="641" t="s">
        <v>128</v>
      </c>
      <c r="DE40" s="636"/>
      <c r="DF40" s="636"/>
      <c r="DG40" s="636"/>
      <c r="DH40" s="636"/>
      <c r="DI40" s="636"/>
      <c r="DJ40" s="636"/>
      <c r="DK40" s="637"/>
      <c r="DL40" s="641" t="s">
        <v>128</v>
      </c>
      <c r="DM40" s="636"/>
      <c r="DN40" s="636"/>
      <c r="DO40" s="636"/>
      <c r="DP40" s="636"/>
      <c r="DQ40" s="636"/>
      <c r="DR40" s="636"/>
      <c r="DS40" s="636"/>
      <c r="DT40" s="636"/>
      <c r="DU40" s="636"/>
      <c r="DV40" s="637"/>
      <c r="DW40" s="638" t="s">
        <v>128</v>
      </c>
      <c r="DX40" s="647"/>
      <c r="DY40" s="647"/>
      <c r="DZ40" s="647"/>
      <c r="EA40" s="647"/>
      <c r="EB40" s="647"/>
      <c r="EC40" s="674"/>
    </row>
    <row r="41" spans="2:133" ht="11.25" customHeight="1" x14ac:dyDescent="0.2">
      <c r="B41" s="632" t="s">
        <v>343</v>
      </c>
      <c r="C41" s="633"/>
      <c r="D41" s="633"/>
      <c r="E41" s="633"/>
      <c r="F41" s="633"/>
      <c r="G41" s="633"/>
      <c r="H41" s="633"/>
      <c r="I41" s="633"/>
      <c r="J41" s="633"/>
      <c r="K41" s="633"/>
      <c r="L41" s="633"/>
      <c r="M41" s="633"/>
      <c r="N41" s="633"/>
      <c r="O41" s="633"/>
      <c r="P41" s="633"/>
      <c r="Q41" s="634"/>
      <c r="R41" s="635" t="s">
        <v>128</v>
      </c>
      <c r="S41" s="636"/>
      <c r="T41" s="636"/>
      <c r="U41" s="636"/>
      <c r="V41" s="636"/>
      <c r="W41" s="636"/>
      <c r="X41" s="636"/>
      <c r="Y41" s="637"/>
      <c r="Z41" s="661" t="s">
        <v>128</v>
      </c>
      <c r="AA41" s="661"/>
      <c r="AB41" s="661"/>
      <c r="AC41" s="661"/>
      <c r="AD41" s="662" t="s">
        <v>128</v>
      </c>
      <c r="AE41" s="662"/>
      <c r="AF41" s="662"/>
      <c r="AG41" s="662"/>
      <c r="AH41" s="662"/>
      <c r="AI41" s="662"/>
      <c r="AJ41" s="662"/>
      <c r="AK41" s="662"/>
      <c r="AL41" s="638" t="s">
        <v>128</v>
      </c>
      <c r="AM41" s="639"/>
      <c r="AN41" s="639"/>
      <c r="AO41" s="663"/>
      <c r="AQ41" s="669" t="s">
        <v>344</v>
      </c>
      <c r="AR41" s="670"/>
      <c r="AS41" s="670"/>
      <c r="AT41" s="670"/>
      <c r="AU41" s="670"/>
      <c r="AV41" s="670"/>
      <c r="AW41" s="670"/>
      <c r="AX41" s="670"/>
      <c r="AY41" s="671"/>
      <c r="AZ41" s="635">
        <v>17454</v>
      </c>
      <c r="BA41" s="636"/>
      <c r="BB41" s="636"/>
      <c r="BC41" s="636"/>
      <c r="BD41" s="645"/>
      <c r="BE41" s="645"/>
      <c r="BF41" s="672"/>
      <c r="BG41" s="675"/>
      <c r="BH41" s="676"/>
      <c r="BI41" s="676"/>
      <c r="BJ41" s="676"/>
      <c r="BK41" s="676"/>
      <c r="BL41" s="211"/>
      <c r="BM41" s="633" t="s">
        <v>345</v>
      </c>
      <c r="BN41" s="633"/>
      <c r="BO41" s="633"/>
      <c r="BP41" s="633"/>
      <c r="BQ41" s="633"/>
      <c r="BR41" s="633"/>
      <c r="BS41" s="633"/>
      <c r="BT41" s="633"/>
      <c r="BU41" s="634"/>
      <c r="BV41" s="635" t="s">
        <v>128</v>
      </c>
      <c r="BW41" s="636"/>
      <c r="BX41" s="636"/>
      <c r="BY41" s="636"/>
      <c r="BZ41" s="636"/>
      <c r="CA41" s="636"/>
      <c r="CB41" s="673"/>
      <c r="CD41" s="632" t="s">
        <v>346</v>
      </c>
      <c r="CE41" s="633"/>
      <c r="CF41" s="633"/>
      <c r="CG41" s="633"/>
      <c r="CH41" s="633"/>
      <c r="CI41" s="633"/>
      <c r="CJ41" s="633"/>
      <c r="CK41" s="633"/>
      <c r="CL41" s="633"/>
      <c r="CM41" s="633"/>
      <c r="CN41" s="633"/>
      <c r="CO41" s="633"/>
      <c r="CP41" s="633"/>
      <c r="CQ41" s="634"/>
      <c r="CR41" s="635" t="s">
        <v>128</v>
      </c>
      <c r="CS41" s="645"/>
      <c r="CT41" s="645"/>
      <c r="CU41" s="645"/>
      <c r="CV41" s="645"/>
      <c r="CW41" s="645"/>
      <c r="CX41" s="645"/>
      <c r="CY41" s="646"/>
      <c r="CZ41" s="638" t="s">
        <v>128</v>
      </c>
      <c r="DA41" s="647"/>
      <c r="DB41" s="647"/>
      <c r="DC41" s="648"/>
      <c r="DD41" s="641" t="s">
        <v>128</v>
      </c>
      <c r="DE41" s="645"/>
      <c r="DF41" s="645"/>
      <c r="DG41" s="645"/>
      <c r="DH41" s="645"/>
      <c r="DI41" s="645"/>
      <c r="DJ41" s="645"/>
      <c r="DK41" s="646"/>
      <c r="DL41" s="642"/>
      <c r="DM41" s="643"/>
      <c r="DN41" s="643"/>
      <c r="DO41" s="643"/>
      <c r="DP41" s="643"/>
      <c r="DQ41" s="643"/>
      <c r="DR41" s="643"/>
      <c r="DS41" s="643"/>
      <c r="DT41" s="643"/>
      <c r="DU41" s="643"/>
      <c r="DV41" s="644"/>
      <c r="DW41" s="628"/>
      <c r="DX41" s="629"/>
      <c r="DY41" s="629"/>
      <c r="DZ41" s="629"/>
      <c r="EA41" s="629"/>
      <c r="EB41" s="629"/>
      <c r="EC41" s="630"/>
    </row>
    <row r="42" spans="2:133" ht="11.25" customHeight="1" x14ac:dyDescent="0.2">
      <c r="B42" s="632" t="s">
        <v>347</v>
      </c>
      <c r="C42" s="633"/>
      <c r="D42" s="633"/>
      <c r="E42" s="633"/>
      <c r="F42" s="633"/>
      <c r="G42" s="633"/>
      <c r="H42" s="633"/>
      <c r="I42" s="633"/>
      <c r="J42" s="633"/>
      <c r="K42" s="633"/>
      <c r="L42" s="633"/>
      <c r="M42" s="633"/>
      <c r="N42" s="633"/>
      <c r="O42" s="633"/>
      <c r="P42" s="633"/>
      <c r="Q42" s="634"/>
      <c r="R42" s="635" t="s">
        <v>128</v>
      </c>
      <c r="S42" s="636"/>
      <c r="T42" s="636"/>
      <c r="U42" s="636"/>
      <c r="V42" s="636"/>
      <c r="W42" s="636"/>
      <c r="X42" s="636"/>
      <c r="Y42" s="637"/>
      <c r="Z42" s="661" t="s">
        <v>128</v>
      </c>
      <c r="AA42" s="661"/>
      <c r="AB42" s="661"/>
      <c r="AC42" s="661"/>
      <c r="AD42" s="662" t="s">
        <v>128</v>
      </c>
      <c r="AE42" s="662"/>
      <c r="AF42" s="662"/>
      <c r="AG42" s="662"/>
      <c r="AH42" s="662"/>
      <c r="AI42" s="662"/>
      <c r="AJ42" s="662"/>
      <c r="AK42" s="662"/>
      <c r="AL42" s="638" t="s">
        <v>128</v>
      </c>
      <c r="AM42" s="639"/>
      <c r="AN42" s="639"/>
      <c r="AO42" s="663"/>
      <c r="AQ42" s="666" t="s">
        <v>348</v>
      </c>
      <c r="AR42" s="667"/>
      <c r="AS42" s="667"/>
      <c r="AT42" s="667"/>
      <c r="AU42" s="667"/>
      <c r="AV42" s="667"/>
      <c r="AW42" s="667"/>
      <c r="AX42" s="667"/>
      <c r="AY42" s="668"/>
      <c r="AZ42" s="615">
        <v>124092</v>
      </c>
      <c r="BA42" s="649"/>
      <c r="BB42" s="649"/>
      <c r="BC42" s="649"/>
      <c r="BD42" s="616"/>
      <c r="BE42" s="616"/>
      <c r="BF42" s="664"/>
      <c r="BG42" s="677"/>
      <c r="BH42" s="678"/>
      <c r="BI42" s="678"/>
      <c r="BJ42" s="678"/>
      <c r="BK42" s="678"/>
      <c r="BL42" s="212"/>
      <c r="BM42" s="613" t="s">
        <v>349</v>
      </c>
      <c r="BN42" s="613"/>
      <c r="BO42" s="613"/>
      <c r="BP42" s="613"/>
      <c r="BQ42" s="613"/>
      <c r="BR42" s="613"/>
      <c r="BS42" s="613"/>
      <c r="BT42" s="613"/>
      <c r="BU42" s="614"/>
      <c r="BV42" s="615">
        <v>357</v>
      </c>
      <c r="BW42" s="649"/>
      <c r="BX42" s="649"/>
      <c r="BY42" s="649"/>
      <c r="BZ42" s="649"/>
      <c r="CA42" s="649"/>
      <c r="CB42" s="665"/>
      <c r="CD42" s="632" t="s">
        <v>350</v>
      </c>
      <c r="CE42" s="633"/>
      <c r="CF42" s="633"/>
      <c r="CG42" s="633"/>
      <c r="CH42" s="633"/>
      <c r="CI42" s="633"/>
      <c r="CJ42" s="633"/>
      <c r="CK42" s="633"/>
      <c r="CL42" s="633"/>
      <c r="CM42" s="633"/>
      <c r="CN42" s="633"/>
      <c r="CO42" s="633"/>
      <c r="CP42" s="633"/>
      <c r="CQ42" s="634"/>
      <c r="CR42" s="635">
        <v>411621</v>
      </c>
      <c r="CS42" s="645"/>
      <c r="CT42" s="645"/>
      <c r="CU42" s="645"/>
      <c r="CV42" s="645"/>
      <c r="CW42" s="645"/>
      <c r="CX42" s="645"/>
      <c r="CY42" s="646"/>
      <c r="CZ42" s="638">
        <v>15.9</v>
      </c>
      <c r="DA42" s="647"/>
      <c r="DB42" s="647"/>
      <c r="DC42" s="648"/>
      <c r="DD42" s="641">
        <v>69971</v>
      </c>
      <c r="DE42" s="645"/>
      <c r="DF42" s="645"/>
      <c r="DG42" s="645"/>
      <c r="DH42" s="645"/>
      <c r="DI42" s="645"/>
      <c r="DJ42" s="645"/>
      <c r="DK42" s="646"/>
      <c r="DL42" s="642"/>
      <c r="DM42" s="643"/>
      <c r="DN42" s="643"/>
      <c r="DO42" s="643"/>
      <c r="DP42" s="643"/>
      <c r="DQ42" s="643"/>
      <c r="DR42" s="643"/>
      <c r="DS42" s="643"/>
      <c r="DT42" s="643"/>
      <c r="DU42" s="643"/>
      <c r="DV42" s="644"/>
      <c r="DW42" s="628"/>
      <c r="DX42" s="629"/>
      <c r="DY42" s="629"/>
      <c r="DZ42" s="629"/>
      <c r="EA42" s="629"/>
      <c r="EB42" s="629"/>
      <c r="EC42" s="630"/>
    </row>
    <row r="43" spans="2:133" ht="11.25" customHeight="1" x14ac:dyDescent="0.2">
      <c r="B43" s="632" t="s">
        <v>351</v>
      </c>
      <c r="C43" s="633"/>
      <c r="D43" s="633"/>
      <c r="E43" s="633"/>
      <c r="F43" s="633"/>
      <c r="G43" s="633"/>
      <c r="H43" s="633"/>
      <c r="I43" s="633"/>
      <c r="J43" s="633"/>
      <c r="K43" s="633"/>
      <c r="L43" s="633"/>
      <c r="M43" s="633"/>
      <c r="N43" s="633"/>
      <c r="O43" s="633"/>
      <c r="P43" s="633"/>
      <c r="Q43" s="634"/>
      <c r="R43" s="635">
        <v>45656</v>
      </c>
      <c r="S43" s="636"/>
      <c r="T43" s="636"/>
      <c r="U43" s="636"/>
      <c r="V43" s="636"/>
      <c r="W43" s="636"/>
      <c r="X43" s="636"/>
      <c r="Y43" s="637"/>
      <c r="Z43" s="661">
        <v>1.7</v>
      </c>
      <c r="AA43" s="661"/>
      <c r="AB43" s="661"/>
      <c r="AC43" s="661"/>
      <c r="AD43" s="662" t="s">
        <v>128</v>
      </c>
      <c r="AE43" s="662"/>
      <c r="AF43" s="662"/>
      <c r="AG43" s="662"/>
      <c r="AH43" s="662"/>
      <c r="AI43" s="662"/>
      <c r="AJ43" s="662"/>
      <c r="AK43" s="662"/>
      <c r="AL43" s="638" t="s">
        <v>128</v>
      </c>
      <c r="AM43" s="639"/>
      <c r="AN43" s="639"/>
      <c r="AO43" s="663"/>
      <c r="CD43" s="632" t="s">
        <v>352</v>
      </c>
      <c r="CE43" s="633"/>
      <c r="CF43" s="633"/>
      <c r="CG43" s="633"/>
      <c r="CH43" s="633"/>
      <c r="CI43" s="633"/>
      <c r="CJ43" s="633"/>
      <c r="CK43" s="633"/>
      <c r="CL43" s="633"/>
      <c r="CM43" s="633"/>
      <c r="CN43" s="633"/>
      <c r="CO43" s="633"/>
      <c r="CP43" s="633"/>
      <c r="CQ43" s="634"/>
      <c r="CR43" s="635">
        <v>10883</v>
      </c>
      <c r="CS43" s="645"/>
      <c r="CT43" s="645"/>
      <c r="CU43" s="645"/>
      <c r="CV43" s="645"/>
      <c r="CW43" s="645"/>
      <c r="CX43" s="645"/>
      <c r="CY43" s="646"/>
      <c r="CZ43" s="638">
        <v>0.4</v>
      </c>
      <c r="DA43" s="647"/>
      <c r="DB43" s="647"/>
      <c r="DC43" s="648"/>
      <c r="DD43" s="641">
        <v>10883</v>
      </c>
      <c r="DE43" s="645"/>
      <c r="DF43" s="645"/>
      <c r="DG43" s="645"/>
      <c r="DH43" s="645"/>
      <c r="DI43" s="645"/>
      <c r="DJ43" s="645"/>
      <c r="DK43" s="646"/>
      <c r="DL43" s="642"/>
      <c r="DM43" s="643"/>
      <c r="DN43" s="643"/>
      <c r="DO43" s="643"/>
      <c r="DP43" s="643"/>
      <c r="DQ43" s="643"/>
      <c r="DR43" s="643"/>
      <c r="DS43" s="643"/>
      <c r="DT43" s="643"/>
      <c r="DU43" s="643"/>
      <c r="DV43" s="644"/>
      <c r="DW43" s="628"/>
      <c r="DX43" s="629"/>
      <c r="DY43" s="629"/>
      <c r="DZ43" s="629"/>
      <c r="EA43" s="629"/>
      <c r="EB43" s="629"/>
      <c r="EC43" s="630"/>
    </row>
    <row r="44" spans="2:133" ht="11.25" customHeight="1" x14ac:dyDescent="0.2">
      <c r="B44" s="612" t="s">
        <v>353</v>
      </c>
      <c r="C44" s="613"/>
      <c r="D44" s="613"/>
      <c r="E44" s="613"/>
      <c r="F44" s="613"/>
      <c r="G44" s="613"/>
      <c r="H44" s="613"/>
      <c r="I44" s="613"/>
      <c r="J44" s="613"/>
      <c r="K44" s="613"/>
      <c r="L44" s="613"/>
      <c r="M44" s="613"/>
      <c r="N44" s="613"/>
      <c r="O44" s="613"/>
      <c r="P44" s="613"/>
      <c r="Q44" s="614"/>
      <c r="R44" s="615">
        <v>2747710</v>
      </c>
      <c r="S44" s="649"/>
      <c r="T44" s="649"/>
      <c r="U44" s="649"/>
      <c r="V44" s="649"/>
      <c r="W44" s="649"/>
      <c r="X44" s="649"/>
      <c r="Y44" s="650"/>
      <c r="Z44" s="651">
        <v>100</v>
      </c>
      <c r="AA44" s="651"/>
      <c r="AB44" s="651"/>
      <c r="AC44" s="651"/>
      <c r="AD44" s="652">
        <v>1436775</v>
      </c>
      <c r="AE44" s="652"/>
      <c r="AF44" s="652"/>
      <c r="AG44" s="652"/>
      <c r="AH44" s="652"/>
      <c r="AI44" s="652"/>
      <c r="AJ44" s="652"/>
      <c r="AK44" s="652"/>
      <c r="AL44" s="618">
        <v>100</v>
      </c>
      <c r="AM44" s="653"/>
      <c r="AN44" s="653"/>
      <c r="AO44" s="654"/>
      <c r="CD44" s="655" t="s">
        <v>300</v>
      </c>
      <c r="CE44" s="656"/>
      <c r="CF44" s="632" t="s">
        <v>354</v>
      </c>
      <c r="CG44" s="633"/>
      <c r="CH44" s="633"/>
      <c r="CI44" s="633"/>
      <c r="CJ44" s="633"/>
      <c r="CK44" s="633"/>
      <c r="CL44" s="633"/>
      <c r="CM44" s="633"/>
      <c r="CN44" s="633"/>
      <c r="CO44" s="633"/>
      <c r="CP44" s="633"/>
      <c r="CQ44" s="634"/>
      <c r="CR44" s="635">
        <v>411621</v>
      </c>
      <c r="CS44" s="636"/>
      <c r="CT44" s="636"/>
      <c r="CU44" s="636"/>
      <c r="CV44" s="636"/>
      <c r="CW44" s="636"/>
      <c r="CX44" s="636"/>
      <c r="CY44" s="637"/>
      <c r="CZ44" s="638">
        <v>15.9</v>
      </c>
      <c r="DA44" s="639"/>
      <c r="DB44" s="639"/>
      <c r="DC44" s="640"/>
      <c r="DD44" s="641">
        <v>69971</v>
      </c>
      <c r="DE44" s="636"/>
      <c r="DF44" s="636"/>
      <c r="DG44" s="636"/>
      <c r="DH44" s="636"/>
      <c r="DI44" s="636"/>
      <c r="DJ44" s="636"/>
      <c r="DK44" s="637"/>
      <c r="DL44" s="642"/>
      <c r="DM44" s="643"/>
      <c r="DN44" s="643"/>
      <c r="DO44" s="643"/>
      <c r="DP44" s="643"/>
      <c r="DQ44" s="643"/>
      <c r="DR44" s="643"/>
      <c r="DS44" s="643"/>
      <c r="DT44" s="643"/>
      <c r="DU44" s="643"/>
      <c r="DV44" s="644"/>
      <c r="DW44" s="628"/>
      <c r="DX44" s="629"/>
      <c r="DY44" s="629"/>
      <c r="DZ44" s="629"/>
      <c r="EA44" s="629"/>
      <c r="EB44" s="629"/>
      <c r="EC44" s="630"/>
    </row>
    <row r="45" spans="2:133" ht="11.25" customHeight="1" x14ac:dyDescent="0.2">
      <c r="CD45" s="657"/>
      <c r="CE45" s="658"/>
      <c r="CF45" s="632" t="s">
        <v>355</v>
      </c>
      <c r="CG45" s="633"/>
      <c r="CH45" s="633"/>
      <c r="CI45" s="633"/>
      <c r="CJ45" s="633"/>
      <c r="CK45" s="633"/>
      <c r="CL45" s="633"/>
      <c r="CM45" s="633"/>
      <c r="CN45" s="633"/>
      <c r="CO45" s="633"/>
      <c r="CP45" s="633"/>
      <c r="CQ45" s="634"/>
      <c r="CR45" s="635">
        <v>81327</v>
      </c>
      <c r="CS45" s="645"/>
      <c r="CT45" s="645"/>
      <c r="CU45" s="645"/>
      <c r="CV45" s="645"/>
      <c r="CW45" s="645"/>
      <c r="CX45" s="645"/>
      <c r="CY45" s="646"/>
      <c r="CZ45" s="638">
        <v>3.2</v>
      </c>
      <c r="DA45" s="647"/>
      <c r="DB45" s="647"/>
      <c r="DC45" s="648"/>
      <c r="DD45" s="641">
        <v>13732</v>
      </c>
      <c r="DE45" s="645"/>
      <c r="DF45" s="645"/>
      <c r="DG45" s="645"/>
      <c r="DH45" s="645"/>
      <c r="DI45" s="645"/>
      <c r="DJ45" s="645"/>
      <c r="DK45" s="646"/>
      <c r="DL45" s="642"/>
      <c r="DM45" s="643"/>
      <c r="DN45" s="643"/>
      <c r="DO45" s="643"/>
      <c r="DP45" s="643"/>
      <c r="DQ45" s="643"/>
      <c r="DR45" s="643"/>
      <c r="DS45" s="643"/>
      <c r="DT45" s="643"/>
      <c r="DU45" s="643"/>
      <c r="DV45" s="644"/>
      <c r="DW45" s="628"/>
      <c r="DX45" s="629"/>
      <c r="DY45" s="629"/>
      <c r="DZ45" s="629"/>
      <c r="EA45" s="629"/>
      <c r="EB45" s="629"/>
      <c r="EC45" s="630"/>
    </row>
    <row r="46" spans="2:133" ht="11.25" customHeight="1" x14ac:dyDescent="0.2">
      <c r="B46" s="205" t="s">
        <v>356</v>
      </c>
      <c r="CD46" s="657"/>
      <c r="CE46" s="658"/>
      <c r="CF46" s="632" t="s">
        <v>357</v>
      </c>
      <c r="CG46" s="633"/>
      <c r="CH46" s="633"/>
      <c r="CI46" s="633"/>
      <c r="CJ46" s="633"/>
      <c r="CK46" s="633"/>
      <c r="CL46" s="633"/>
      <c r="CM46" s="633"/>
      <c r="CN46" s="633"/>
      <c r="CO46" s="633"/>
      <c r="CP46" s="633"/>
      <c r="CQ46" s="634"/>
      <c r="CR46" s="635">
        <v>326004</v>
      </c>
      <c r="CS46" s="636"/>
      <c r="CT46" s="636"/>
      <c r="CU46" s="636"/>
      <c r="CV46" s="636"/>
      <c r="CW46" s="636"/>
      <c r="CX46" s="636"/>
      <c r="CY46" s="637"/>
      <c r="CZ46" s="638">
        <v>12.6</v>
      </c>
      <c r="DA46" s="639"/>
      <c r="DB46" s="639"/>
      <c r="DC46" s="640"/>
      <c r="DD46" s="641">
        <v>56149</v>
      </c>
      <c r="DE46" s="636"/>
      <c r="DF46" s="636"/>
      <c r="DG46" s="636"/>
      <c r="DH46" s="636"/>
      <c r="DI46" s="636"/>
      <c r="DJ46" s="636"/>
      <c r="DK46" s="637"/>
      <c r="DL46" s="642"/>
      <c r="DM46" s="643"/>
      <c r="DN46" s="643"/>
      <c r="DO46" s="643"/>
      <c r="DP46" s="643"/>
      <c r="DQ46" s="643"/>
      <c r="DR46" s="643"/>
      <c r="DS46" s="643"/>
      <c r="DT46" s="643"/>
      <c r="DU46" s="643"/>
      <c r="DV46" s="644"/>
      <c r="DW46" s="628"/>
      <c r="DX46" s="629"/>
      <c r="DY46" s="629"/>
      <c r="DZ46" s="629"/>
      <c r="EA46" s="629"/>
      <c r="EB46" s="629"/>
      <c r="EC46" s="630"/>
    </row>
    <row r="47" spans="2:133" ht="11.25" customHeight="1" x14ac:dyDescent="0.2">
      <c r="B47" s="631" t="s">
        <v>358</v>
      </c>
      <c r="C47" s="631"/>
      <c r="D47" s="631"/>
      <c r="E47" s="631"/>
      <c r="F47" s="631"/>
      <c r="G47" s="631"/>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1"/>
      <c r="AY47" s="631"/>
      <c r="AZ47" s="631"/>
      <c r="BA47" s="631"/>
      <c r="BB47" s="631"/>
      <c r="BC47" s="631"/>
      <c r="BD47" s="631"/>
      <c r="BE47" s="631"/>
      <c r="BF47" s="631"/>
      <c r="BG47" s="631"/>
      <c r="BH47" s="631"/>
      <c r="BI47" s="631"/>
      <c r="BJ47" s="631"/>
      <c r="BK47" s="631"/>
      <c r="BL47" s="631"/>
      <c r="BM47" s="631"/>
      <c r="BN47" s="631"/>
      <c r="BO47" s="631"/>
      <c r="BP47" s="631"/>
      <c r="BQ47" s="631"/>
      <c r="BR47" s="631"/>
      <c r="BS47" s="631"/>
      <c r="BT47" s="631"/>
      <c r="BU47" s="631"/>
      <c r="BV47" s="631"/>
      <c r="BW47" s="631"/>
      <c r="BX47" s="631"/>
      <c r="BY47" s="631"/>
      <c r="BZ47" s="631"/>
      <c r="CA47" s="631"/>
      <c r="CB47" s="631"/>
      <c r="CD47" s="657"/>
      <c r="CE47" s="658"/>
      <c r="CF47" s="632" t="s">
        <v>359</v>
      </c>
      <c r="CG47" s="633"/>
      <c r="CH47" s="633"/>
      <c r="CI47" s="633"/>
      <c r="CJ47" s="633"/>
      <c r="CK47" s="633"/>
      <c r="CL47" s="633"/>
      <c r="CM47" s="633"/>
      <c r="CN47" s="633"/>
      <c r="CO47" s="633"/>
      <c r="CP47" s="633"/>
      <c r="CQ47" s="634"/>
      <c r="CR47" s="635" t="s">
        <v>128</v>
      </c>
      <c r="CS47" s="645"/>
      <c r="CT47" s="645"/>
      <c r="CU47" s="645"/>
      <c r="CV47" s="645"/>
      <c r="CW47" s="645"/>
      <c r="CX47" s="645"/>
      <c r="CY47" s="646"/>
      <c r="CZ47" s="638" t="s">
        <v>128</v>
      </c>
      <c r="DA47" s="647"/>
      <c r="DB47" s="647"/>
      <c r="DC47" s="648"/>
      <c r="DD47" s="641" t="s">
        <v>128</v>
      </c>
      <c r="DE47" s="645"/>
      <c r="DF47" s="645"/>
      <c r="DG47" s="645"/>
      <c r="DH47" s="645"/>
      <c r="DI47" s="645"/>
      <c r="DJ47" s="645"/>
      <c r="DK47" s="646"/>
      <c r="DL47" s="642"/>
      <c r="DM47" s="643"/>
      <c r="DN47" s="643"/>
      <c r="DO47" s="643"/>
      <c r="DP47" s="643"/>
      <c r="DQ47" s="643"/>
      <c r="DR47" s="643"/>
      <c r="DS47" s="643"/>
      <c r="DT47" s="643"/>
      <c r="DU47" s="643"/>
      <c r="DV47" s="644"/>
      <c r="DW47" s="628"/>
      <c r="DX47" s="629"/>
      <c r="DY47" s="629"/>
      <c r="DZ47" s="629"/>
      <c r="EA47" s="629"/>
      <c r="EB47" s="629"/>
      <c r="EC47" s="630"/>
    </row>
    <row r="48" spans="2:133" ht="10.8" x14ac:dyDescent="0.2">
      <c r="B48" s="631" t="s">
        <v>360</v>
      </c>
      <c r="C48" s="631"/>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c r="AI48" s="631"/>
      <c r="AJ48" s="631"/>
      <c r="AK48" s="631"/>
      <c r="AL48" s="631"/>
      <c r="AM48" s="631"/>
      <c r="AN48" s="631"/>
      <c r="AO48" s="631"/>
      <c r="AP48" s="631"/>
      <c r="AQ48" s="631"/>
      <c r="AR48" s="631"/>
      <c r="AS48" s="631"/>
      <c r="AT48" s="631"/>
      <c r="AU48" s="631"/>
      <c r="AV48" s="631"/>
      <c r="AW48" s="631"/>
      <c r="AX48" s="631"/>
      <c r="AY48" s="631"/>
      <c r="AZ48" s="631"/>
      <c r="BA48" s="631"/>
      <c r="BB48" s="631"/>
      <c r="BC48" s="631"/>
      <c r="BD48" s="631"/>
      <c r="BE48" s="631"/>
      <c r="BF48" s="631"/>
      <c r="BG48" s="631"/>
      <c r="BH48" s="631"/>
      <c r="BI48" s="631"/>
      <c r="BJ48" s="631"/>
      <c r="BK48" s="631"/>
      <c r="BL48" s="631"/>
      <c r="BM48" s="631"/>
      <c r="BN48" s="631"/>
      <c r="BO48" s="631"/>
      <c r="BP48" s="631"/>
      <c r="BQ48" s="631"/>
      <c r="BR48" s="631"/>
      <c r="BS48" s="631"/>
      <c r="BT48" s="631"/>
      <c r="BU48" s="631"/>
      <c r="BV48" s="631"/>
      <c r="BW48" s="631"/>
      <c r="BX48" s="631"/>
      <c r="BY48" s="631"/>
      <c r="BZ48" s="631"/>
      <c r="CA48" s="631"/>
      <c r="CB48" s="631"/>
      <c r="CD48" s="659"/>
      <c r="CE48" s="660"/>
      <c r="CF48" s="632" t="s">
        <v>361</v>
      </c>
      <c r="CG48" s="633"/>
      <c r="CH48" s="633"/>
      <c r="CI48" s="633"/>
      <c r="CJ48" s="633"/>
      <c r="CK48" s="633"/>
      <c r="CL48" s="633"/>
      <c r="CM48" s="633"/>
      <c r="CN48" s="633"/>
      <c r="CO48" s="633"/>
      <c r="CP48" s="633"/>
      <c r="CQ48" s="634"/>
      <c r="CR48" s="635" t="s">
        <v>128</v>
      </c>
      <c r="CS48" s="636"/>
      <c r="CT48" s="636"/>
      <c r="CU48" s="636"/>
      <c r="CV48" s="636"/>
      <c r="CW48" s="636"/>
      <c r="CX48" s="636"/>
      <c r="CY48" s="637"/>
      <c r="CZ48" s="638" t="s">
        <v>128</v>
      </c>
      <c r="DA48" s="639"/>
      <c r="DB48" s="639"/>
      <c r="DC48" s="640"/>
      <c r="DD48" s="641" t="s">
        <v>128</v>
      </c>
      <c r="DE48" s="636"/>
      <c r="DF48" s="636"/>
      <c r="DG48" s="636"/>
      <c r="DH48" s="636"/>
      <c r="DI48" s="636"/>
      <c r="DJ48" s="636"/>
      <c r="DK48" s="637"/>
      <c r="DL48" s="642"/>
      <c r="DM48" s="643"/>
      <c r="DN48" s="643"/>
      <c r="DO48" s="643"/>
      <c r="DP48" s="643"/>
      <c r="DQ48" s="643"/>
      <c r="DR48" s="643"/>
      <c r="DS48" s="643"/>
      <c r="DT48" s="643"/>
      <c r="DU48" s="643"/>
      <c r="DV48" s="644"/>
      <c r="DW48" s="628"/>
      <c r="DX48" s="629"/>
      <c r="DY48" s="629"/>
      <c r="DZ48" s="629"/>
      <c r="EA48" s="629"/>
      <c r="EB48" s="629"/>
      <c r="EC48" s="630"/>
    </row>
    <row r="49" spans="2:133" ht="11.25" customHeight="1" x14ac:dyDescent="0.2">
      <c r="B49" s="216"/>
      <c r="CD49" s="612" t="s">
        <v>362</v>
      </c>
      <c r="CE49" s="613"/>
      <c r="CF49" s="613"/>
      <c r="CG49" s="613"/>
      <c r="CH49" s="613"/>
      <c r="CI49" s="613"/>
      <c r="CJ49" s="613"/>
      <c r="CK49" s="613"/>
      <c r="CL49" s="613"/>
      <c r="CM49" s="613"/>
      <c r="CN49" s="613"/>
      <c r="CO49" s="613"/>
      <c r="CP49" s="613"/>
      <c r="CQ49" s="614"/>
      <c r="CR49" s="615">
        <v>2581433</v>
      </c>
      <c r="CS49" s="616"/>
      <c r="CT49" s="616"/>
      <c r="CU49" s="616"/>
      <c r="CV49" s="616"/>
      <c r="CW49" s="616"/>
      <c r="CX49" s="616"/>
      <c r="CY49" s="617"/>
      <c r="CZ49" s="618">
        <v>100</v>
      </c>
      <c r="DA49" s="619"/>
      <c r="DB49" s="619"/>
      <c r="DC49" s="620"/>
      <c r="DD49" s="621">
        <v>1842717</v>
      </c>
      <c r="DE49" s="616"/>
      <c r="DF49" s="616"/>
      <c r="DG49" s="616"/>
      <c r="DH49" s="616"/>
      <c r="DI49" s="616"/>
      <c r="DJ49" s="616"/>
      <c r="DK49" s="617"/>
      <c r="DL49" s="622"/>
      <c r="DM49" s="623"/>
      <c r="DN49" s="623"/>
      <c r="DO49" s="623"/>
      <c r="DP49" s="623"/>
      <c r="DQ49" s="623"/>
      <c r="DR49" s="623"/>
      <c r="DS49" s="623"/>
      <c r="DT49" s="623"/>
      <c r="DU49" s="623"/>
      <c r="DV49" s="624"/>
      <c r="DW49" s="625"/>
      <c r="DX49" s="626"/>
      <c r="DY49" s="626"/>
      <c r="DZ49" s="626"/>
      <c r="EA49" s="626"/>
      <c r="EB49" s="626"/>
      <c r="EC49" s="627"/>
    </row>
    <row r="50" spans="2:133" ht="10.8" hidden="1" x14ac:dyDescent="0.2">
      <c r="B50" s="216"/>
    </row>
  </sheetData>
  <sheetProtection algorithmName="SHA-512" hashValue="33ca6AnsuL28VnpkEmtAXuJ3b+4rirKz+65FVslCkn6BCfXRqvL879C7jPR6xowT32RPB1PYVh3Watx+iGJ7oA==" saltValue="krsC0by9/YW8lSqFgxmdo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1099" t="s">
        <v>363</v>
      </c>
      <c r="B2" s="1099"/>
      <c r="C2" s="1099"/>
      <c r="D2" s="1099"/>
      <c r="E2" s="1099"/>
      <c r="F2" s="1099"/>
      <c r="G2" s="1099"/>
      <c r="H2" s="1099"/>
      <c r="I2" s="1099"/>
      <c r="J2" s="1099"/>
      <c r="K2" s="1099"/>
      <c r="L2" s="1099"/>
      <c r="M2" s="1099"/>
      <c r="N2" s="1099"/>
      <c r="O2" s="1099"/>
      <c r="P2" s="1099"/>
      <c r="Q2" s="1099"/>
      <c r="R2" s="1099"/>
      <c r="S2" s="1099"/>
      <c r="T2" s="1099"/>
      <c r="U2" s="1099"/>
      <c r="V2" s="1099"/>
      <c r="W2" s="1099"/>
      <c r="X2" s="1099"/>
      <c r="Y2" s="1099"/>
      <c r="Z2" s="1099"/>
      <c r="AA2" s="1099"/>
      <c r="AB2" s="1099"/>
      <c r="AC2" s="1099"/>
      <c r="AD2" s="1099"/>
      <c r="AE2" s="1099"/>
      <c r="AF2" s="1099"/>
      <c r="AG2" s="1099"/>
      <c r="AH2" s="1099"/>
      <c r="AI2" s="1099"/>
      <c r="AJ2" s="1099"/>
      <c r="AK2" s="1099"/>
      <c r="AL2" s="1099"/>
      <c r="AM2" s="1099"/>
      <c r="AN2" s="1099"/>
      <c r="AO2" s="1099"/>
      <c r="AP2" s="1099"/>
      <c r="AQ2" s="1099"/>
      <c r="AR2" s="1099"/>
      <c r="AS2" s="1099"/>
      <c r="AT2" s="1099"/>
      <c r="AU2" s="1099"/>
      <c r="AV2" s="1099"/>
      <c r="AW2" s="1099"/>
      <c r="AX2" s="1099"/>
      <c r="AY2" s="1099"/>
      <c r="AZ2" s="1099"/>
      <c r="BA2" s="1099"/>
      <c r="BB2" s="1099"/>
      <c r="BC2" s="1099"/>
      <c r="BD2" s="1099"/>
      <c r="BE2" s="1099"/>
      <c r="BF2" s="1099"/>
      <c r="BG2" s="1099"/>
      <c r="BH2" s="1099"/>
      <c r="BI2" s="1099"/>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00" t="s">
        <v>364</v>
      </c>
      <c r="DK2" s="1101"/>
      <c r="DL2" s="1101"/>
      <c r="DM2" s="1101"/>
      <c r="DN2" s="1101"/>
      <c r="DO2" s="1102"/>
      <c r="DP2" s="219"/>
      <c r="DQ2" s="1100" t="s">
        <v>365</v>
      </c>
      <c r="DR2" s="1101"/>
      <c r="DS2" s="1101"/>
      <c r="DT2" s="1101"/>
      <c r="DU2" s="1101"/>
      <c r="DV2" s="1101"/>
      <c r="DW2" s="1101"/>
      <c r="DX2" s="1101"/>
      <c r="DY2" s="1101"/>
      <c r="DZ2" s="1102"/>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7" customFormat="1" ht="26.25" customHeight="1" thickBot="1" x14ac:dyDescent="0.25">
      <c r="A4" s="1068" t="s">
        <v>366</v>
      </c>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c r="AJ4" s="1068"/>
      <c r="AK4" s="1068"/>
      <c r="AL4" s="1068"/>
      <c r="AM4" s="1068"/>
      <c r="AN4" s="1068"/>
      <c r="AO4" s="1068"/>
      <c r="AP4" s="1068"/>
      <c r="AQ4" s="1068"/>
      <c r="AR4" s="1068"/>
      <c r="AS4" s="1068"/>
      <c r="AT4" s="1068"/>
      <c r="AU4" s="1068"/>
      <c r="AV4" s="1068"/>
      <c r="AW4" s="1068"/>
      <c r="AX4" s="1068"/>
      <c r="AY4" s="1068"/>
      <c r="AZ4" s="223"/>
      <c r="BA4" s="223"/>
      <c r="BB4" s="223"/>
      <c r="BC4" s="223"/>
      <c r="BD4" s="223"/>
      <c r="BE4" s="224"/>
      <c r="BF4" s="224"/>
      <c r="BG4" s="224"/>
      <c r="BH4" s="224"/>
      <c r="BI4" s="224"/>
      <c r="BJ4" s="224"/>
      <c r="BK4" s="224"/>
      <c r="BL4" s="224"/>
      <c r="BM4" s="224"/>
      <c r="BN4" s="224"/>
      <c r="BO4" s="224"/>
      <c r="BP4" s="224"/>
      <c r="BQ4" s="739" t="s">
        <v>367</v>
      </c>
      <c r="BR4" s="739"/>
      <c r="BS4" s="739"/>
      <c r="BT4" s="739"/>
      <c r="BU4" s="739"/>
      <c r="BV4" s="739"/>
      <c r="BW4" s="739"/>
      <c r="BX4" s="739"/>
      <c r="BY4" s="739"/>
      <c r="BZ4" s="739"/>
      <c r="CA4" s="739"/>
      <c r="CB4" s="739"/>
      <c r="CC4" s="739"/>
      <c r="CD4" s="739"/>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c r="DM4" s="739"/>
      <c r="DN4" s="739"/>
      <c r="DO4" s="739"/>
      <c r="DP4" s="739"/>
      <c r="DQ4" s="739"/>
      <c r="DR4" s="739"/>
      <c r="DS4" s="739"/>
      <c r="DT4" s="739"/>
      <c r="DU4" s="739"/>
      <c r="DV4" s="739"/>
      <c r="DW4" s="739"/>
      <c r="DX4" s="739"/>
      <c r="DY4" s="739"/>
      <c r="DZ4" s="739"/>
      <c r="EA4" s="226"/>
    </row>
    <row r="5" spans="1:131" s="227" customFormat="1" ht="26.25" customHeight="1" x14ac:dyDescent="0.2">
      <c r="A5" s="1004" t="s">
        <v>368</v>
      </c>
      <c r="B5" s="1005"/>
      <c r="C5" s="1005"/>
      <c r="D5" s="1005"/>
      <c r="E5" s="1005"/>
      <c r="F5" s="1005"/>
      <c r="G5" s="1005"/>
      <c r="H5" s="1005"/>
      <c r="I5" s="1005"/>
      <c r="J5" s="1005"/>
      <c r="K5" s="1005"/>
      <c r="L5" s="1005"/>
      <c r="M5" s="1005"/>
      <c r="N5" s="1005"/>
      <c r="O5" s="1005"/>
      <c r="P5" s="1006"/>
      <c r="Q5" s="1010" t="s">
        <v>369</v>
      </c>
      <c r="R5" s="1011"/>
      <c r="S5" s="1011"/>
      <c r="T5" s="1011"/>
      <c r="U5" s="1012"/>
      <c r="V5" s="1010" t="s">
        <v>370</v>
      </c>
      <c r="W5" s="1011"/>
      <c r="X5" s="1011"/>
      <c r="Y5" s="1011"/>
      <c r="Z5" s="1012"/>
      <c r="AA5" s="1010" t="s">
        <v>371</v>
      </c>
      <c r="AB5" s="1011"/>
      <c r="AC5" s="1011"/>
      <c r="AD5" s="1011"/>
      <c r="AE5" s="1011"/>
      <c r="AF5" s="1103" t="s">
        <v>372</v>
      </c>
      <c r="AG5" s="1011"/>
      <c r="AH5" s="1011"/>
      <c r="AI5" s="1011"/>
      <c r="AJ5" s="1024"/>
      <c r="AK5" s="1011" t="s">
        <v>373</v>
      </c>
      <c r="AL5" s="1011"/>
      <c r="AM5" s="1011"/>
      <c r="AN5" s="1011"/>
      <c r="AO5" s="1012"/>
      <c r="AP5" s="1010" t="s">
        <v>374</v>
      </c>
      <c r="AQ5" s="1011"/>
      <c r="AR5" s="1011"/>
      <c r="AS5" s="1011"/>
      <c r="AT5" s="1012"/>
      <c r="AU5" s="1010" t="s">
        <v>375</v>
      </c>
      <c r="AV5" s="1011"/>
      <c r="AW5" s="1011"/>
      <c r="AX5" s="1011"/>
      <c r="AY5" s="1024"/>
      <c r="AZ5" s="223"/>
      <c r="BA5" s="223"/>
      <c r="BB5" s="223"/>
      <c r="BC5" s="223"/>
      <c r="BD5" s="223"/>
      <c r="BE5" s="224"/>
      <c r="BF5" s="224"/>
      <c r="BG5" s="224"/>
      <c r="BH5" s="224"/>
      <c r="BI5" s="224"/>
      <c r="BJ5" s="224"/>
      <c r="BK5" s="224"/>
      <c r="BL5" s="224"/>
      <c r="BM5" s="224"/>
      <c r="BN5" s="224"/>
      <c r="BO5" s="224"/>
      <c r="BP5" s="224"/>
      <c r="BQ5" s="1004" t="s">
        <v>376</v>
      </c>
      <c r="BR5" s="1005"/>
      <c r="BS5" s="1005"/>
      <c r="BT5" s="1005"/>
      <c r="BU5" s="1005"/>
      <c r="BV5" s="1005"/>
      <c r="BW5" s="1005"/>
      <c r="BX5" s="1005"/>
      <c r="BY5" s="1005"/>
      <c r="BZ5" s="1005"/>
      <c r="CA5" s="1005"/>
      <c r="CB5" s="1005"/>
      <c r="CC5" s="1005"/>
      <c r="CD5" s="1005"/>
      <c r="CE5" s="1005"/>
      <c r="CF5" s="1005"/>
      <c r="CG5" s="1006"/>
      <c r="CH5" s="1010" t="s">
        <v>377</v>
      </c>
      <c r="CI5" s="1011"/>
      <c r="CJ5" s="1011"/>
      <c r="CK5" s="1011"/>
      <c r="CL5" s="1012"/>
      <c r="CM5" s="1010" t="s">
        <v>378</v>
      </c>
      <c r="CN5" s="1011"/>
      <c r="CO5" s="1011"/>
      <c r="CP5" s="1011"/>
      <c r="CQ5" s="1012"/>
      <c r="CR5" s="1010" t="s">
        <v>379</v>
      </c>
      <c r="CS5" s="1011"/>
      <c r="CT5" s="1011"/>
      <c r="CU5" s="1011"/>
      <c r="CV5" s="1012"/>
      <c r="CW5" s="1010" t="s">
        <v>380</v>
      </c>
      <c r="CX5" s="1011"/>
      <c r="CY5" s="1011"/>
      <c r="CZ5" s="1011"/>
      <c r="DA5" s="1012"/>
      <c r="DB5" s="1010" t="s">
        <v>381</v>
      </c>
      <c r="DC5" s="1011"/>
      <c r="DD5" s="1011"/>
      <c r="DE5" s="1011"/>
      <c r="DF5" s="1012"/>
      <c r="DG5" s="1093" t="s">
        <v>382</v>
      </c>
      <c r="DH5" s="1094"/>
      <c r="DI5" s="1094"/>
      <c r="DJ5" s="1094"/>
      <c r="DK5" s="1095"/>
      <c r="DL5" s="1093" t="s">
        <v>383</v>
      </c>
      <c r="DM5" s="1094"/>
      <c r="DN5" s="1094"/>
      <c r="DO5" s="1094"/>
      <c r="DP5" s="1095"/>
      <c r="DQ5" s="1010" t="s">
        <v>384</v>
      </c>
      <c r="DR5" s="1011"/>
      <c r="DS5" s="1011"/>
      <c r="DT5" s="1011"/>
      <c r="DU5" s="1012"/>
      <c r="DV5" s="1010" t="s">
        <v>375</v>
      </c>
      <c r="DW5" s="1011"/>
      <c r="DX5" s="1011"/>
      <c r="DY5" s="1011"/>
      <c r="DZ5" s="1024"/>
      <c r="EA5" s="226"/>
    </row>
    <row r="6" spans="1:131" s="227" customFormat="1" ht="26.25" customHeight="1" thickBot="1" x14ac:dyDescent="0.25">
      <c r="A6" s="1007"/>
      <c r="B6" s="1008"/>
      <c r="C6" s="1008"/>
      <c r="D6" s="1008"/>
      <c r="E6" s="1008"/>
      <c r="F6" s="1008"/>
      <c r="G6" s="1008"/>
      <c r="H6" s="1008"/>
      <c r="I6" s="1008"/>
      <c r="J6" s="1008"/>
      <c r="K6" s="1008"/>
      <c r="L6" s="1008"/>
      <c r="M6" s="1008"/>
      <c r="N6" s="1008"/>
      <c r="O6" s="1008"/>
      <c r="P6" s="1009"/>
      <c r="Q6" s="1013"/>
      <c r="R6" s="1014"/>
      <c r="S6" s="1014"/>
      <c r="T6" s="1014"/>
      <c r="U6" s="1015"/>
      <c r="V6" s="1013"/>
      <c r="W6" s="1014"/>
      <c r="X6" s="1014"/>
      <c r="Y6" s="1014"/>
      <c r="Z6" s="1015"/>
      <c r="AA6" s="1013"/>
      <c r="AB6" s="1014"/>
      <c r="AC6" s="1014"/>
      <c r="AD6" s="1014"/>
      <c r="AE6" s="1014"/>
      <c r="AF6" s="1104"/>
      <c r="AG6" s="1014"/>
      <c r="AH6" s="1014"/>
      <c r="AI6" s="1014"/>
      <c r="AJ6" s="1025"/>
      <c r="AK6" s="1014"/>
      <c r="AL6" s="1014"/>
      <c r="AM6" s="1014"/>
      <c r="AN6" s="1014"/>
      <c r="AO6" s="1015"/>
      <c r="AP6" s="1013"/>
      <c r="AQ6" s="1014"/>
      <c r="AR6" s="1014"/>
      <c r="AS6" s="1014"/>
      <c r="AT6" s="1015"/>
      <c r="AU6" s="1013"/>
      <c r="AV6" s="1014"/>
      <c r="AW6" s="1014"/>
      <c r="AX6" s="1014"/>
      <c r="AY6" s="1025"/>
      <c r="AZ6" s="223"/>
      <c r="BA6" s="223"/>
      <c r="BB6" s="223"/>
      <c r="BC6" s="223"/>
      <c r="BD6" s="223"/>
      <c r="BE6" s="224"/>
      <c r="BF6" s="224"/>
      <c r="BG6" s="224"/>
      <c r="BH6" s="224"/>
      <c r="BI6" s="224"/>
      <c r="BJ6" s="224"/>
      <c r="BK6" s="224"/>
      <c r="BL6" s="224"/>
      <c r="BM6" s="224"/>
      <c r="BN6" s="224"/>
      <c r="BO6" s="224"/>
      <c r="BP6" s="224"/>
      <c r="BQ6" s="1007"/>
      <c r="BR6" s="1008"/>
      <c r="BS6" s="1008"/>
      <c r="BT6" s="1008"/>
      <c r="BU6" s="1008"/>
      <c r="BV6" s="1008"/>
      <c r="BW6" s="1008"/>
      <c r="BX6" s="1008"/>
      <c r="BY6" s="1008"/>
      <c r="BZ6" s="1008"/>
      <c r="CA6" s="1008"/>
      <c r="CB6" s="1008"/>
      <c r="CC6" s="1008"/>
      <c r="CD6" s="1008"/>
      <c r="CE6" s="1008"/>
      <c r="CF6" s="1008"/>
      <c r="CG6" s="1009"/>
      <c r="CH6" s="1013"/>
      <c r="CI6" s="1014"/>
      <c r="CJ6" s="1014"/>
      <c r="CK6" s="1014"/>
      <c r="CL6" s="1015"/>
      <c r="CM6" s="1013"/>
      <c r="CN6" s="1014"/>
      <c r="CO6" s="1014"/>
      <c r="CP6" s="1014"/>
      <c r="CQ6" s="1015"/>
      <c r="CR6" s="1013"/>
      <c r="CS6" s="1014"/>
      <c r="CT6" s="1014"/>
      <c r="CU6" s="1014"/>
      <c r="CV6" s="1015"/>
      <c r="CW6" s="1013"/>
      <c r="CX6" s="1014"/>
      <c r="CY6" s="1014"/>
      <c r="CZ6" s="1014"/>
      <c r="DA6" s="1015"/>
      <c r="DB6" s="1013"/>
      <c r="DC6" s="1014"/>
      <c r="DD6" s="1014"/>
      <c r="DE6" s="1014"/>
      <c r="DF6" s="1015"/>
      <c r="DG6" s="1096"/>
      <c r="DH6" s="1097"/>
      <c r="DI6" s="1097"/>
      <c r="DJ6" s="1097"/>
      <c r="DK6" s="1098"/>
      <c r="DL6" s="1096"/>
      <c r="DM6" s="1097"/>
      <c r="DN6" s="1097"/>
      <c r="DO6" s="1097"/>
      <c r="DP6" s="1098"/>
      <c r="DQ6" s="1013"/>
      <c r="DR6" s="1014"/>
      <c r="DS6" s="1014"/>
      <c r="DT6" s="1014"/>
      <c r="DU6" s="1015"/>
      <c r="DV6" s="1013"/>
      <c r="DW6" s="1014"/>
      <c r="DX6" s="1014"/>
      <c r="DY6" s="1014"/>
      <c r="DZ6" s="1025"/>
      <c r="EA6" s="226"/>
    </row>
    <row r="7" spans="1:131" s="227" customFormat="1" ht="26.25" customHeight="1" thickTop="1" x14ac:dyDescent="0.2">
      <c r="A7" s="228">
        <v>1</v>
      </c>
      <c r="B7" s="1056" t="s">
        <v>385</v>
      </c>
      <c r="C7" s="1057"/>
      <c r="D7" s="1057"/>
      <c r="E7" s="1057"/>
      <c r="F7" s="1057"/>
      <c r="G7" s="1057"/>
      <c r="H7" s="1057"/>
      <c r="I7" s="1057"/>
      <c r="J7" s="1057"/>
      <c r="K7" s="1057"/>
      <c r="L7" s="1057"/>
      <c r="M7" s="1057"/>
      <c r="N7" s="1057"/>
      <c r="O7" s="1057"/>
      <c r="P7" s="1058"/>
      <c r="Q7" s="1111">
        <v>2748</v>
      </c>
      <c r="R7" s="1112"/>
      <c r="S7" s="1112"/>
      <c r="T7" s="1112"/>
      <c r="U7" s="1112"/>
      <c r="V7" s="1112">
        <v>2581</v>
      </c>
      <c r="W7" s="1112"/>
      <c r="X7" s="1112"/>
      <c r="Y7" s="1112"/>
      <c r="Z7" s="1112"/>
      <c r="AA7" s="1112">
        <v>167</v>
      </c>
      <c r="AB7" s="1112"/>
      <c r="AC7" s="1112"/>
      <c r="AD7" s="1112"/>
      <c r="AE7" s="1113"/>
      <c r="AF7" s="1114">
        <v>162</v>
      </c>
      <c r="AG7" s="1115"/>
      <c r="AH7" s="1115"/>
      <c r="AI7" s="1115"/>
      <c r="AJ7" s="1116"/>
      <c r="AK7" s="1117"/>
      <c r="AL7" s="1118"/>
      <c r="AM7" s="1118"/>
      <c r="AN7" s="1118"/>
      <c r="AO7" s="1118"/>
      <c r="AP7" s="1118">
        <v>3778</v>
      </c>
      <c r="AQ7" s="1118"/>
      <c r="AR7" s="1118"/>
      <c r="AS7" s="1118"/>
      <c r="AT7" s="1118"/>
      <c r="AU7" s="1119"/>
      <c r="AV7" s="1119"/>
      <c r="AW7" s="1119"/>
      <c r="AX7" s="1119"/>
      <c r="AY7" s="1120"/>
      <c r="AZ7" s="223"/>
      <c r="BA7" s="223"/>
      <c r="BB7" s="223"/>
      <c r="BC7" s="223"/>
      <c r="BD7" s="223"/>
      <c r="BE7" s="224"/>
      <c r="BF7" s="224"/>
      <c r="BG7" s="224"/>
      <c r="BH7" s="224"/>
      <c r="BI7" s="224"/>
      <c r="BJ7" s="224"/>
      <c r="BK7" s="224"/>
      <c r="BL7" s="224"/>
      <c r="BM7" s="224"/>
      <c r="BN7" s="224"/>
      <c r="BO7" s="224"/>
      <c r="BP7" s="224"/>
      <c r="BQ7" s="228">
        <v>1</v>
      </c>
      <c r="BR7" s="229"/>
      <c r="BS7" s="1108" t="s">
        <v>579</v>
      </c>
      <c r="BT7" s="1109"/>
      <c r="BU7" s="1109"/>
      <c r="BV7" s="1109"/>
      <c r="BW7" s="1109"/>
      <c r="BX7" s="1109"/>
      <c r="BY7" s="1109"/>
      <c r="BZ7" s="1109"/>
      <c r="CA7" s="1109"/>
      <c r="CB7" s="1109"/>
      <c r="CC7" s="1109"/>
      <c r="CD7" s="1109"/>
      <c r="CE7" s="1109"/>
      <c r="CF7" s="1109"/>
      <c r="CG7" s="1121"/>
      <c r="CH7" s="1105">
        <v>-8</v>
      </c>
      <c r="CI7" s="1106"/>
      <c r="CJ7" s="1106"/>
      <c r="CK7" s="1106"/>
      <c r="CL7" s="1107"/>
      <c r="CM7" s="1105">
        <v>23</v>
      </c>
      <c r="CN7" s="1106"/>
      <c r="CO7" s="1106"/>
      <c r="CP7" s="1106"/>
      <c r="CQ7" s="1107"/>
      <c r="CR7" s="1105">
        <v>60</v>
      </c>
      <c r="CS7" s="1106"/>
      <c r="CT7" s="1106"/>
      <c r="CU7" s="1106"/>
      <c r="CV7" s="1107"/>
      <c r="CW7" s="1105"/>
      <c r="CX7" s="1106"/>
      <c r="CY7" s="1106"/>
      <c r="CZ7" s="1106"/>
      <c r="DA7" s="1107"/>
      <c r="DB7" s="1105">
        <v>23</v>
      </c>
      <c r="DC7" s="1106"/>
      <c r="DD7" s="1106"/>
      <c r="DE7" s="1106"/>
      <c r="DF7" s="1107"/>
      <c r="DG7" s="1105"/>
      <c r="DH7" s="1106"/>
      <c r="DI7" s="1106"/>
      <c r="DJ7" s="1106"/>
      <c r="DK7" s="1107"/>
      <c r="DL7" s="1105"/>
      <c r="DM7" s="1106"/>
      <c r="DN7" s="1106"/>
      <c r="DO7" s="1106"/>
      <c r="DP7" s="1107"/>
      <c r="DQ7" s="1105"/>
      <c r="DR7" s="1106"/>
      <c r="DS7" s="1106"/>
      <c r="DT7" s="1106"/>
      <c r="DU7" s="1107"/>
      <c r="DV7" s="1108"/>
      <c r="DW7" s="1109"/>
      <c r="DX7" s="1109"/>
      <c r="DY7" s="1109"/>
      <c r="DZ7" s="1110"/>
      <c r="EA7" s="226"/>
    </row>
    <row r="8" spans="1:131" s="227" customFormat="1" ht="26.25" customHeight="1" x14ac:dyDescent="0.2">
      <c r="A8" s="230">
        <v>2</v>
      </c>
      <c r="B8" s="1039" t="s">
        <v>386</v>
      </c>
      <c r="C8" s="1040"/>
      <c r="D8" s="1040"/>
      <c r="E8" s="1040"/>
      <c r="F8" s="1040"/>
      <c r="G8" s="1040"/>
      <c r="H8" s="1040"/>
      <c r="I8" s="1040"/>
      <c r="J8" s="1040"/>
      <c r="K8" s="1040"/>
      <c r="L8" s="1040"/>
      <c r="M8" s="1040"/>
      <c r="N8" s="1040"/>
      <c r="O8" s="1040"/>
      <c r="P8" s="1041"/>
      <c r="Q8" s="1047">
        <v>33</v>
      </c>
      <c r="R8" s="1048"/>
      <c r="S8" s="1048"/>
      <c r="T8" s="1048"/>
      <c r="U8" s="1048"/>
      <c r="V8" s="1048">
        <v>28</v>
      </c>
      <c r="W8" s="1048"/>
      <c r="X8" s="1048"/>
      <c r="Y8" s="1048"/>
      <c r="Z8" s="1048"/>
      <c r="AA8" s="1048">
        <v>5</v>
      </c>
      <c r="AB8" s="1048"/>
      <c r="AC8" s="1048"/>
      <c r="AD8" s="1048"/>
      <c r="AE8" s="1049"/>
      <c r="AF8" s="1044">
        <v>4</v>
      </c>
      <c r="AG8" s="1045"/>
      <c r="AH8" s="1045"/>
      <c r="AI8" s="1045"/>
      <c r="AJ8" s="1046"/>
      <c r="AK8" s="1089">
        <v>26</v>
      </c>
      <c r="AL8" s="1090"/>
      <c r="AM8" s="1090"/>
      <c r="AN8" s="1090"/>
      <c r="AO8" s="1090"/>
      <c r="AP8" s="1090"/>
      <c r="AQ8" s="1090"/>
      <c r="AR8" s="1090"/>
      <c r="AS8" s="1090"/>
      <c r="AT8" s="1090"/>
      <c r="AU8" s="1091"/>
      <c r="AV8" s="1091"/>
      <c r="AW8" s="1091"/>
      <c r="AX8" s="1091"/>
      <c r="AY8" s="1092"/>
      <c r="AZ8" s="223"/>
      <c r="BA8" s="223"/>
      <c r="BB8" s="223"/>
      <c r="BC8" s="223"/>
      <c r="BD8" s="223"/>
      <c r="BE8" s="224"/>
      <c r="BF8" s="224"/>
      <c r="BG8" s="224"/>
      <c r="BH8" s="224"/>
      <c r="BI8" s="224"/>
      <c r="BJ8" s="224"/>
      <c r="BK8" s="224"/>
      <c r="BL8" s="224"/>
      <c r="BM8" s="224"/>
      <c r="BN8" s="224"/>
      <c r="BO8" s="224"/>
      <c r="BP8" s="224"/>
      <c r="BQ8" s="230">
        <v>2</v>
      </c>
      <c r="BR8" s="231"/>
      <c r="BS8" s="1001" t="s">
        <v>580</v>
      </c>
      <c r="BT8" s="1002"/>
      <c r="BU8" s="1002"/>
      <c r="BV8" s="1002"/>
      <c r="BW8" s="1002"/>
      <c r="BX8" s="1002"/>
      <c r="BY8" s="1002"/>
      <c r="BZ8" s="1002"/>
      <c r="CA8" s="1002"/>
      <c r="CB8" s="1002"/>
      <c r="CC8" s="1002"/>
      <c r="CD8" s="1002"/>
      <c r="CE8" s="1002"/>
      <c r="CF8" s="1002"/>
      <c r="CG8" s="1023"/>
      <c r="CH8" s="998">
        <v>3</v>
      </c>
      <c r="CI8" s="999"/>
      <c r="CJ8" s="999"/>
      <c r="CK8" s="999"/>
      <c r="CL8" s="1000"/>
      <c r="CM8" s="998">
        <v>9</v>
      </c>
      <c r="CN8" s="999"/>
      <c r="CO8" s="999"/>
      <c r="CP8" s="999"/>
      <c r="CQ8" s="1000"/>
      <c r="CR8" s="998">
        <v>5</v>
      </c>
      <c r="CS8" s="999"/>
      <c r="CT8" s="999"/>
      <c r="CU8" s="999"/>
      <c r="CV8" s="1000"/>
      <c r="CW8" s="998">
        <v>17</v>
      </c>
      <c r="CX8" s="999"/>
      <c r="CY8" s="999"/>
      <c r="CZ8" s="999"/>
      <c r="DA8" s="1000"/>
      <c r="DB8" s="998"/>
      <c r="DC8" s="999"/>
      <c r="DD8" s="999"/>
      <c r="DE8" s="999"/>
      <c r="DF8" s="1000"/>
      <c r="DG8" s="998"/>
      <c r="DH8" s="999"/>
      <c r="DI8" s="999"/>
      <c r="DJ8" s="999"/>
      <c r="DK8" s="1000"/>
      <c r="DL8" s="998"/>
      <c r="DM8" s="999"/>
      <c r="DN8" s="999"/>
      <c r="DO8" s="999"/>
      <c r="DP8" s="1000"/>
      <c r="DQ8" s="998"/>
      <c r="DR8" s="999"/>
      <c r="DS8" s="999"/>
      <c r="DT8" s="999"/>
      <c r="DU8" s="1000"/>
      <c r="DV8" s="1001"/>
      <c r="DW8" s="1002"/>
      <c r="DX8" s="1002"/>
      <c r="DY8" s="1002"/>
      <c r="DZ8" s="1003"/>
      <c r="EA8" s="226"/>
    </row>
    <row r="9" spans="1:131" s="227" customFormat="1" ht="26.25" customHeight="1" x14ac:dyDescent="0.2">
      <c r="A9" s="230">
        <v>3</v>
      </c>
      <c r="B9" s="1039"/>
      <c r="C9" s="1040"/>
      <c r="D9" s="1040"/>
      <c r="E9" s="1040"/>
      <c r="F9" s="1040"/>
      <c r="G9" s="1040"/>
      <c r="H9" s="1040"/>
      <c r="I9" s="1040"/>
      <c r="J9" s="1040"/>
      <c r="K9" s="1040"/>
      <c r="L9" s="1040"/>
      <c r="M9" s="1040"/>
      <c r="N9" s="1040"/>
      <c r="O9" s="1040"/>
      <c r="P9" s="1041"/>
      <c r="Q9" s="1047"/>
      <c r="R9" s="1048"/>
      <c r="S9" s="1048"/>
      <c r="T9" s="1048"/>
      <c r="U9" s="1048"/>
      <c r="V9" s="1048"/>
      <c r="W9" s="1048"/>
      <c r="X9" s="1048"/>
      <c r="Y9" s="1048"/>
      <c r="Z9" s="1048"/>
      <c r="AA9" s="1048"/>
      <c r="AB9" s="1048"/>
      <c r="AC9" s="1048"/>
      <c r="AD9" s="1048"/>
      <c r="AE9" s="1049"/>
      <c r="AF9" s="1044"/>
      <c r="AG9" s="1045"/>
      <c r="AH9" s="1045"/>
      <c r="AI9" s="1045"/>
      <c r="AJ9" s="1046"/>
      <c r="AK9" s="1089"/>
      <c r="AL9" s="1090"/>
      <c r="AM9" s="1090"/>
      <c r="AN9" s="1090"/>
      <c r="AO9" s="1090"/>
      <c r="AP9" s="1090"/>
      <c r="AQ9" s="1090"/>
      <c r="AR9" s="1090"/>
      <c r="AS9" s="1090"/>
      <c r="AT9" s="1090"/>
      <c r="AU9" s="1091"/>
      <c r="AV9" s="1091"/>
      <c r="AW9" s="1091"/>
      <c r="AX9" s="1091"/>
      <c r="AY9" s="1092"/>
      <c r="AZ9" s="223"/>
      <c r="BA9" s="223"/>
      <c r="BB9" s="223"/>
      <c r="BC9" s="223"/>
      <c r="BD9" s="223"/>
      <c r="BE9" s="224"/>
      <c r="BF9" s="224"/>
      <c r="BG9" s="224"/>
      <c r="BH9" s="224"/>
      <c r="BI9" s="224"/>
      <c r="BJ9" s="224"/>
      <c r="BK9" s="224"/>
      <c r="BL9" s="224"/>
      <c r="BM9" s="224"/>
      <c r="BN9" s="224"/>
      <c r="BO9" s="224"/>
      <c r="BP9" s="224"/>
      <c r="BQ9" s="230">
        <v>3</v>
      </c>
      <c r="BR9" s="231"/>
      <c r="BS9" s="1001"/>
      <c r="BT9" s="1002"/>
      <c r="BU9" s="1002"/>
      <c r="BV9" s="1002"/>
      <c r="BW9" s="1002"/>
      <c r="BX9" s="1002"/>
      <c r="BY9" s="1002"/>
      <c r="BZ9" s="1002"/>
      <c r="CA9" s="1002"/>
      <c r="CB9" s="1002"/>
      <c r="CC9" s="1002"/>
      <c r="CD9" s="1002"/>
      <c r="CE9" s="1002"/>
      <c r="CF9" s="1002"/>
      <c r="CG9" s="1023"/>
      <c r="CH9" s="998"/>
      <c r="CI9" s="999"/>
      <c r="CJ9" s="999"/>
      <c r="CK9" s="999"/>
      <c r="CL9" s="1000"/>
      <c r="CM9" s="998"/>
      <c r="CN9" s="999"/>
      <c r="CO9" s="999"/>
      <c r="CP9" s="999"/>
      <c r="CQ9" s="1000"/>
      <c r="CR9" s="998"/>
      <c r="CS9" s="999"/>
      <c r="CT9" s="999"/>
      <c r="CU9" s="999"/>
      <c r="CV9" s="1000"/>
      <c r="CW9" s="998"/>
      <c r="CX9" s="999"/>
      <c r="CY9" s="999"/>
      <c r="CZ9" s="999"/>
      <c r="DA9" s="1000"/>
      <c r="DB9" s="998"/>
      <c r="DC9" s="999"/>
      <c r="DD9" s="999"/>
      <c r="DE9" s="999"/>
      <c r="DF9" s="1000"/>
      <c r="DG9" s="998"/>
      <c r="DH9" s="999"/>
      <c r="DI9" s="999"/>
      <c r="DJ9" s="999"/>
      <c r="DK9" s="1000"/>
      <c r="DL9" s="998"/>
      <c r="DM9" s="999"/>
      <c r="DN9" s="999"/>
      <c r="DO9" s="999"/>
      <c r="DP9" s="1000"/>
      <c r="DQ9" s="998"/>
      <c r="DR9" s="999"/>
      <c r="DS9" s="999"/>
      <c r="DT9" s="999"/>
      <c r="DU9" s="1000"/>
      <c r="DV9" s="1001"/>
      <c r="DW9" s="1002"/>
      <c r="DX9" s="1002"/>
      <c r="DY9" s="1002"/>
      <c r="DZ9" s="1003"/>
      <c r="EA9" s="226"/>
    </row>
    <row r="10" spans="1:131" s="227" customFormat="1" ht="26.25" customHeight="1" x14ac:dyDescent="0.2">
      <c r="A10" s="230">
        <v>4</v>
      </c>
      <c r="B10" s="1039"/>
      <c r="C10" s="1040"/>
      <c r="D10" s="1040"/>
      <c r="E10" s="1040"/>
      <c r="F10" s="1040"/>
      <c r="G10" s="1040"/>
      <c r="H10" s="1040"/>
      <c r="I10" s="1040"/>
      <c r="J10" s="1040"/>
      <c r="K10" s="1040"/>
      <c r="L10" s="1040"/>
      <c r="M10" s="1040"/>
      <c r="N10" s="1040"/>
      <c r="O10" s="1040"/>
      <c r="P10" s="1041"/>
      <c r="Q10" s="1047"/>
      <c r="R10" s="1048"/>
      <c r="S10" s="1048"/>
      <c r="T10" s="1048"/>
      <c r="U10" s="1048"/>
      <c r="V10" s="1048"/>
      <c r="W10" s="1048"/>
      <c r="X10" s="1048"/>
      <c r="Y10" s="1048"/>
      <c r="Z10" s="1048"/>
      <c r="AA10" s="1048"/>
      <c r="AB10" s="1048"/>
      <c r="AC10" s="1048"/>
      <c r="AD10" s="1048"/>
      <c r="AE10" s="1049"/>
      <c r="AF10" s="1044"/>
      <c r="AG10" s="1045"/>
      <c r="AH10" s="1045"/>
      <c r="AI10" s="1045"/>
      <c r="AJ10" s="1046"/>
      <c r="AK10" s="1089"/>
      <c r="AL10" s="1090"/>
      <c r="AM10" s="1090"/>
      <c r="AN10" s="1090"/>
      <c r="AO10" s="1090"/>
      <c r="AP10" s="1090"/>
      <c r="AQ10" s="1090"/>
      <c r="AR10" s="1090"/>
      <c r="AS10" s="1090"/>
      <c r="AT10" s="1090"/>
      <c r="AU10" s="1091"/>
      <c r="AV10" s="1091"/>
      <c r="AW10" s="1091"/>
      <c r="AX10" s="1091"/>
      <c r="AY10" s="1092"/>
      <c r="AZ10" s="223"/>
      <c r="BA10" s="223"/>
      <c r="BB10" s="223"/>
      <c r="BC10" s="223"/>
      <c r="BD10" s="223"/>
      <c r="BE10" s="224"/>
      <c r="BF10" s="224"/>
      <c r="BG10" s="224"/>
      <c r="BH10" s="224"/>
      <c r="BI10" s="224"/>
      <c r="BJ10" s="224"/>
      <c r="BK10" s="224"/>
      <c r="BL10" s="224"/>
      <c r="BM10" s="224"/>
      <c r="BN10" s="224"/>
      <c r="BO10" s="224"/>
      <c r="BP10" s="224"/>
      <c r="BQ10" s="230">
        <v>4</v>
      </c>
      <c r="BR10" s="231"/>
      <c r="BS10" s="1001"/>
      <c r="BT10" s="1002"/>
      <c r="BU10" s="1002"/>
      <c r="BV10" s="1002"/>
      <c r="BW10" s="1002"/>
      <c r="BX10" s="1002"/>
      <c r="BY10" s="1002"/>
      <c r="BZ10" s="1002"/>
      <c r="CA10" s="1002"/>
      <c r="CB10" s="1002"/>
      <c r="CC10" s="1002"/>
      <c r="CD10" s="1002"/>
      <c r="CE10" s="1002"/>
      <c r="CF10" s="1002"/>
      <c r="CG10" s="1023"/>
      <c r="CH10" s="998"/>
      <c r="CI10" s="999"/>
      <c r="CJ10" s="999"/>
      <c r="CK10" s="999"/>
      <c r="CL10" s="1000"/>
      <c r="CM10" s="998"/>
      <c r="CN10" s="999"/>
      <c r="CO10" s="999"/>
      <c r="CP10" s="999"/>
      <c r="CQ10" s="1000"/>
      <c r="CR10" s="998"/>
      <c r="CS10" s="999"/>
      <c r="CT10" s="999"/>
      <c r="CU10" s="999"/>
      <c r="CV10" s="1000"/>
      <c r="CW10" s="998"/>
      <c r="CX10" s="999"/>
      <c r="CY10" s="999"/>
      <c r="CZ10" s="999"/>
      <c r="DA10" s="1000"/>
      <c r="DB10" s="998"/>
      <c r="DC10" s="999"/>
      <c r="DD10" s="999"/>
      <c r="DE10" s="999"/>
      <c r="DF10" s="1000"/>
      <c r="DG10" s="998"/>
      <c r="DH10" s="999"/>
      <c r="DI10" s="999"/>
      <c r="DJ10" s="999"/>
      <c r="DK10" s="1000"/>
      <c r="DL10" s="998"/>
      <c r="DM10" s="999"/>
      <c r="DN10" s="999"/>
      <c r="DO10" s="999"/>
      <c r="DP10" s="1000"/>
      <c r="DQ10" s="998"/>
      <c r="DR10" s="999"/>
      <c r="DS10" s="999"/>
      <c r="DT10" s="999"/>
      <c r="DU10" s="1000"/>
      <c r="DV10" s="1001"/>
      <c r="DW10" s="1002"/>
      <c r="DX10" s="1002"/>
      <c r="DY10" s="1002"/>
      <c r="DZ10" s="1003"/>
      <c r="EA10" s="226"/>
    </row>
    <row r="11" spans="1:131" s="227" customFormat="1" ht="26.25" customHeight="1" x14ac:dyDescent="0.2">
      <c r="A11" s="230">
        <v>5</v>
      </c>
      <c r="B11" s="1039"/>
      <c r="C11" s="1040"/>
      <c r="D11" s="1040"/>
      <c r="E11" s="1040"/>
      <c r="F11" s="1040"/>
      <c r="G11" s="1040"/>
      <c r="H11" s="1040"/>
      <c r="I11" s="1040"/>
      <c r="J11" s="1040"/>
      <c r="K11" s="1040"/>
      <c r="L11" s="1040"/>
      <c r="M11" s="1040"/>
      <c r="N11" s="1040"/>
      <c r="O11" s="1040"/>
      <c r="P11" s="1041"/>
      <c r="Q11" s="1047"/>
      <c r="R11" s="1048"/>
      <c r="S11" s="1048"/>
      <c r="T11" s="1048"/>
      <c r="U11" s="1048"/>
      <c r="V11" s="1048"/>
      <c r="W11" s="1048"/>
      <c r="X11" s="1048"/>
      <c r="Y11" s="1048"/>
      <c r="Z11" s="1048"/>
      <c r="AA11" s="1048"/>
      <c r="AB11" s="1048"/>
      <c r="AC11" s="1048"/>
      <c r="AD11" s="1048"/>
      <c r="AE11" s="1049"/>
      <c r="AF11" s="1044"/>
      <c r="AG11" s="1045"/>
      <c r="AH11" s="1045"/>
      <c r="AI11" s="1045"/>
      <c r="AJ11" s="1046"/>
      <c r="AK11" s="1089"/>
      <c r="AL11" s="1090"/>
      <c r="AM11" s="1090"/>
      <c r="AN11" s="1090"/>
      <c r="AO11" s="1090"/>
      <c r="AP11" s="1090"/>
      <c r="AQ11" s="1090"/>
      <c r="AR11" s="1090"/>
      <c r="AS11" s="1090"/>
      <c r="AT11" s="1090"/>
      <c r="AU11" s="1091"/>
      <c r="AV11" s="1091"/>
      <c r="AW11" s="1091"/>
      <c r="AX11" s="1091"/>
      <c r="AY11" s="1092"/>
      <c r="AZ11" s="223"/>
      <c r="BA11" s="223"/>
      <c r="BB11" s="223"/>
      <c r="BC11" s="223"/>
      <c r="BD11" s="223"/>
      <c r="BE11" s="224"/>
      <c r="BF11" s="224"/>
      <c r="BG11" s="224"/>
      <c r="BH11" s="224"/>
      <c r="BI11" s="224"/>
      <c r="BJ11" s="224"/>
      <c r="BK11" s="224"/>
      <c r="BL11" s="224"/>
      <c r="BM11" s="224"/>
      <c r="BN11" s="224"/>
      <c r="BO11" s="224"/>
      <c r="BP11" s="224"/>
      <c r="BQ11" s="230">
        <v>5</v>
      </c>
      <c r="BR11" s="231"/>
      <c r="BS11" s="1001"/>
      <c r="BT11" s="1002"/>
      <c r="BU11" s="1002"/>
      <c r="BV11" s="1002"/>
      <c r="BW11" s="1002"/>
      <c r="BX11" s="1002"/>
      <c r="BY11" s="1002"/>
      <c r="BZ11" s="1002"/>
      <c r="CA11" s="1002"/>
      <c r="CB11" s="1002"/>
      <c r="CC11" s="1002"/>
      <c r="CD11" s="1002"/>
      <c r="CE11" s="1002"/>
      <c r="CF11" s="1002"/>
      <c r="CG11" s="1023"/>
      <c r="CH11" s="998"/>
      <c r="CI11" s="999"/>
      <c r="CJ11" s="999"/>
      <c r="CK11" s="999"/>
      <c r="CL11" s="1000"/>
      <c r="CM11" s="998"/>
      <c r="CN11" s="999"/>
      <c r="CO11" s="999"/>
      <c r="CP11" s="999"/>
      <c r="CQ11" s="1000"/>
      <c r="CR11" s="998"/>
      <c r="CS11" s="999"/>
      <c r="CT11" s="999"/>
      <c r="CU11" s="999"/>
      <c r="CV11" s="1000"/>
      <c r="CW11" s="998"/>
      <c r="CX11" s="999"/>
      <c r="CY11" s="999"/>
      <c r="CZ11" s="999"/>
      <c r="DA11" s="1000"/>
      <c r="DB11" s="998"/>
      <c r="DC11" s="999"/>
      <c r="DD11" s="999"/>
      <c r="DE11" s="999"/>
      <c r="DF11" s="1000"/>
      <c r="DG11" s="998"/>
      <c r="DH11" s="999"/>
      <c r="DI11" s="999"/>
      <c r="DJ11" s="999"/>
      <c r="DK11" s="1000"/>
      <c r="DL11" s="998"/>
      <c r="DM11" s="999"/>
      <c r="DN11" s="999"/>
      <c r="DO11" s="999"/>
      <c r="DP11" s="1000"/>
      <c r="DQ11" s="998"/>
      <c r="DR11" s="999"/>
      <c r="DS11" s="999"/>
      <c r="DT11" s="999"/>
      <c r="DU11" s="1000"/>
      <c r="DV11" s="1001"/>
      <c r="DW11" s="1002"/>
      <c r="DX11" s="1002"/>
      <c r="DY11" s="1002"/>
      <c r="DZ11" s="1003"/>
      <c r="EA11" s="226"/>
    </row>
    <row r="12" spans="1:131" s="227" customFormat="1" ht="26.25" customHeight="1" x14ac:dyDescent="0.2">
      <c r="A12" s="230">
        <v>6</v>
      </c>
      <c r="B12" s="1039"/>
      <c r="C12" s="1040"/>
      <c r="D12" s="1040"/>
      <c r="E12" s="1040"/>
      <c r="F12" s="1040"/>
      <c r="G12" s="1040"/>
      <c r="H12" s="1040"/>
      <c r="I12" s="1040"/>
      <c r="J12" s="1040"/>
      <c r="K12" s="1040"/>
      <c r="L12" s="1040"/>
      <c r="M12" s="1040"/>
      <c r="N12" s="1040"/>
      <c r="O12" s="1040"/>
      <c r="P12" s="1041"/>
      <c r="Q12" s="1047"/>
      <c r="R12" s="1048"/>
      <c r="S12" s="1048"/>
      <c r="T12" s="1048"/>
      <c r="U12" s="1048"/>
      <c r="V12" s="1048"/>
      <c r="W12" s="1048"/>
      <c r="X12" s="1048"/>
      <c r="Y12" s="1048"/>
      <c r="Z12" s="1048"/>
      <c r="AA12" s="1048"/>
      <c r="AB12" s="1048"/>
      <c r="AC12" s="1048"/>
      <c r="AD12" s="1048"/>
      <c r="AE12" s="1049"/>
      <c r="AF12" s="1044"/>
      <c r="AG12" s="1045"/>
      <c r="AH12" s="1045"/>
      <c r="AI12" s="1045"/>
      <c r="AJ12" s="1046"/>
      <c r="AK12" s="1089"/>
      <c r="AL12" s="1090"/>
      <c r="AM12" s="1090"/>
      <c r="AN12" s="1090"/>
      <c r="AO12" s="1090"/>
      <c r="AP12" s="1090"/>
      <c r="AQ12" s="1090"/>
      <c r="AR12" s="1090"/>
      <c r="AS12" s="1090"/>
      <c r="AT12" s="1090"/>
      <c r="AU12" s="1091"/>
      <c r="AV12" s="1091"/>
      <c r="AW12" s="1091"/>
      <c r="AX12" s="1091"/>
      <c r="AY12" s="1092"/>
      <c r="AZ12" s="223"/>
      <c r="BA12" s="223"/>
      <c r="BB12" s="223"/>
      <c r="BC12" s="223"/>
      <c r="BD12" s="223"/>
      <c r="BE12" s="224"/>
      <c r="BF12" s="224"/>
      <c r="BG12" s="224"/>
      <c r="BH12" s="224"/>
      <c r="BI12" s="224"/>
      <c r="BJ12" s="224"/>
      <c r="BK12" s="224"/>
      <c r="BL12" s="224"/>
      <c r="BM12" s="224"/>
      <c r="BN12" s="224"/>
      <c r="BO12" s="224"/>
      <c r="BP12" s="224"/>
      <c r="BQ12" s="230">
        <v>6</v>
      </c>
      <c r="BR12" s="231"/>
      <c r="BS12" s="1001"/>
      <c r="BT12" s="1002"/>
      <c r="BU12" s="1002"/>
      <c r="BV12" s="1002"/>
      <c r="BW12" s="1002"/>
      <c r="BX12" s="1002"/>
      <c r="BY12" s="1002"/>
      <c r="BZ12" s="1002"/>
      <c r="CA12" s="1002"/>
      <c r="CB12" s="1002"/>
      <c r="CC12" s="1002"/>
      <c r="CD12" s="1002"/>
      <c r="CE12" s="1002"/>
      <c r="CF12" s="1002"/>
      <c r="CG12" s="1023"/>
      <c r="CH12" s="998"/>
      <c r="CI12" s="999"/>
      <c r="CJ12" s="999"/>
      <c r="CK12" s="999"/>
      <c r="CL12" s="1000"/>
      <c r="CM12" s="998"/>
      <c r="CN12" s="999"/>
      <c r="CO12" s="999"/>
      <c r="CP12" s="999"/>
      <c r="CQ12" s="1000"/>
      <c r="CR12" s="998"/>
      <c r="CS12" s="999"/>
      <c r="CT12" s="999"/>
      <c r="CU12" s="999"/>
      <c r="CV12" s="1000"/>
      <c r="CW12" s="998"/>
      <c r="CX12" s="999"/>
      <c r="CY12" s="999"/>
      <c r="CZ12" s="999"/>
      <c r="DA12" s="1000"/>
      <c r="DB12" s="998"/>
      <c r="DC12" s="999"/>
      <c r="DD12" s="999"/>
      <c r="DE12" s="999"/>
      <c r="DF12" s="1000"/>
      <c r="DG12" s="998"/>
      <c r="DH12" s="999"/>
      <c r="DI12" s="999"/>
      <c r="DJ12" s="999"/>
      <c r="DK12" s="1000"/>
      <c r="DL12" s="998"/>
      <c r="DM12" s="999"/>
      <c r="DN12" s="999"/>
      <c r="DO12" s="999"/>
      <c r="DP12" s="1000"/>
      <c r="DQ12" s="998"/>
      <c r="DR12" s="999"/>
      <c r="DS12" s="999"/>
      <c r="DT12" s="999"/>
      <c r="DU12" s="1000"/>
      <c r="DV12" s="1001"/>
      <c r="DW12" s="1002"/>
      <c r="DX12" s="1002"/>
      <c r="DY12" s="1002"/>
      <c r="DZ12" s="1003"/>
      <c r="EA12" s="226"/>
    </row>
    <row r="13" spans="1:131" s="227" customFormat="1" ht="26.25" customHeight="1" x14ac:dyDescent="0.2">
      <c r="A13" s="230">
        <v>7</v>
      </c>
      <c r="B13" s="1039"/>
      <c r="C13" s="1040"/>
      <c r="D13" s="1040"/>
      <c r="E13" s="1040"/>
      <c r="F13" s="1040"/>
      <c r="G13" s="1040"/>
      <c r="H13" s="1040"/>
      <c r="I13" s="1040"/>
      <c r="J13" s="1040"/>
      <c r="K13" s="1040"/>
      <c r="L13" s="1040"/>
      <c r="M13" s="1040"/>
      <c r="N13" s="1040"/>
      <c r="O13" s="1040"/>
      <c r="P13" s="1041"/>
      <c r="Q13" s="1047"/>
      <c r="R13" s="1048"/>
      <c r="S13" s="1048"/>
      <c r="T13" s="1048"/>
      <c r="U13" s="1048"/>
      <c r="V13" s="1048"/>
      <c r="W13" s="1048"/>
      <c r="X13" s="1048"/>
      <c r="Y13" s="1048"/>
      <c r="Z13" s="1048"/>
      <c r="AA13" s="1048"/>
      <c r="AB13" s="1048"/>
      <c r="AC13" s="1048"/>
      <c r="AD13" s="1048"/>
      <c r="AE13" s="1049"/>
      <c r="AF13" s="1044"/>
      <c r="AG13" s="1045"/>
      <c r="AH13" s="1045"/>
      <c r="AI13" s="1045"/>
      <c r="AJ13" s="1046"/>
      <c r="AK13" s="1089"/>
      <c r="AL13" s="1090"/>
      <c r="AM13" s="1090"/>
      <c r="AN13" s="1090"/>
      <c r="AO13" s="1090"/>
      <c r="AP13" s="1090"/>
      <c r="AQ13" s="1090"/>
      <c r="AR13" s="1090"/>
      <c r="AS13" s="1090"/>
      <c r="AT13" s="1090"/>
      <c r="AU13" s="1091"/>
      <c r="AV13" s="1091"/>
      <c r="AW13" s="1091"/>
      <c r="AX13" s="1091"/>
      <c r="AY13" s="1092"/>
      <c r="AZ13" s="223"/>
      <c r="BA13" s="223"/>
      <c r="BB13" s="223"/>
      <c r="BC13" s="223"/>
      <c r="BD13" s="223"/>
      <c r="BE13" s="224"/>
      <c r="BF13" s="224"/>
      <c r="BG13" s="224"/>
      <c r="BH13" s="224"/>
      <c r="BI13" s="224"/>
      <c r="BJ13" s="224"/>
      <c r="BK13" s="224"/>
      <c r="BL13" s="224"/>
      <c r="BM13" s="224"/>
      <c r="BN13" s="224"/>
      <c r="BO13" s="224"/>
      <c r="BP13" s="224"/>
      <c r="BQ13" s="230">
        <v>7</v>
      </c>
      <c r="BR13" s="231"/>
      <c r="BS13" s="1001"/>
      <c r="BT13" s="1002"/>
      <c r="BU13" s="1002"/>
      <c r="BV13" s="1002"/>
      <c r="BW13" s="1002"/>
      <c r="BX13" s="1002"/>
      <c r="BY13" s="1002"/>
      <c r="BZ13" s="1002"/>
      <c r="CA13" s="1002"/>
      <c r="CB13" s="1002"/>
      <c r="CC13" s="1002"/>
      <c r="CD13" s="1002"/>
      <c r="CE13" s="1002"/>
      <c r="CF13" s="1002"/>
      <c r="CG13" s="1023"/>
      <c r="CH13" s="998"/>
      <c r="CI13" s="999"/>
      <c r="CJ13" s="999"/>
      <c r="CK13" s="999"/>
      <c r="CL13" s="1000"/>
      <c r="CM13" s="998"/>
      <c r="CN13" s="999"/>
      <c r="CO13" s="999"/>
      <c r="CP13" s="999"/>
      <c r="CQ13" s="1000"/>
      <c r="CR13" s="998"/>
      <c r="CS13" s="999"/>
      <c r="CT13" s="999"/>
      <c r="CU13" s="999"/>
      <c r="CV13" s="1000"/>
      <c r="CW13" s="998"/>
      <c r="CX13" s="999"/>
      <c r="CY13" s="999"/>
      <c r="CZ13" s="999"/>
      <c r="DA13" s="1000"/>
      <c r="DB13" s="998"/>
      <c r="DC13" s="999"/>
      <c r="DD13" s="999"/>
      <c r="DE13" s="999"/>
      <c r="DF13" s="1000"/>
      <c r="DG13" s="998"/>
      <c r="DH13" s="999"/>
      <c r="DI13" s="999"/>
      <c r="DJ13" s="999"/>
      <c r="DK13" s="1000"/>
      <c r="DL13" s="998"/>
      <c r="DM13" s="999"/>
      <c r="DN13" s="999"/>
      <c r="DO13" s="999"/>
      <c r="DP13" s="1000"/>
      <c r="DQ13" s="998"/>
      <c r="DR13" s="999"/>
      <c r="DS13" s="999"/>
      <c r="DT13" s="999"/>
      <c r="DU13" s="1000"/>
      <c r="DV13" s="1001"/>
      <c r="DW13" s="1002"/>
      <c r="DX13" s="1002"/>
      <c r="DY13" s="1002"/>
      <c r="DZ13" s="1003"/>
      <c r="EA13" s="226"/>
    </row>
    <row r="14" spans="1:131" s="227" customFormat="1" ht="26.25" customHeight="1" x14ac:dyDescent="0.2">
      <c r="A14" s="230">
        <v>8</v>
      </c>
      <c r="B14" s="1039"/>
      <c r="C14" s="1040"/>
      <c r="D14" s="1040"/>
      <c r="E14" s="1040"/>
      <c r="F14" s="1040"/>
      <c r="G14" s="1040"/>
      <c r="H14" s="1040"/>
      <c r="I14" s="1040"/>
      <c r="J14" s="1040"/>
      <c r="K14" s="1040"/>
      <c r="L14" s="1040"/>
      <c r="M14" s="1040"/>
      <c r="N14" s="1040"/>
      <c r="O14" s="1040"/>
      <c r="P14" s="1041"/>
      <c r="Q14" s="1047"/>
      <c r="R14" s="1048"/>
      <c r="S14" s="1048"/>
      <c r="T14" s="1048"/>
      <c r="U14" s="1048"/>
      <c r="V14" s="1048"/>
      <c r="W14" s="1048"/>
      <c r="X14" s="1048"/>
      <c r="Y14" s="1048"/>
      <c r="Z14" s="1048"/>
      <c r="AA14" s="1048"/>
      <c r="AB14" s="1048"/>
      <c r="AC14" s="1048"/>
      <c r="AD14" s="1048"/>
      <c r="AE14" s="1049"/>
      <c r="AF14" s="1044"/>
      <c r="AG14" s="1045"/>
      <c r="AH14" s="1045"/>
      <c r="AI14" s="1045"/>
      <c r="AJ14" s="1046"/>
      <c r="AK14" s="1089"/>
      <c r="AL14" s="1090"/>
      <c r="AM14" s="1090"/>
      <c r="AN14" s="1090"/>
      <c r="AO14" s="1090"/>
      <c r="AP14" s="1090"/>
      <c r="AQ14" s="1090"/>
      <c r="AR14" s="1090"/>
      <c r="AS14" s="1090"/>
      <c r="AT14" s="1090"/>
      <c r="AU14" s="1091"/>
      <c r="AV14" s="1091"/>
      <c r="AW14" s="1091"/>
      <c r="AX14" s="1091"/>
      <c r="AY14" s="1092"/>
      <c r="AZ14" s="223"/>
      <c r="BA14" s="223"/>
      <c r="BB14" s="223"/>
      <c r="BC14" s="223"/>
      <c r="BD14" s="223"/>
      <c r="BE14" s="224"/>
      <c r="BF14" s="224"/>
      <c r="BG14" s="224"/>
      <c r="BH14" s="224"/>
      <c r="BI14" s="224"/>
      <c r="BJ14" s="224"/>
      <c r="BK14" s="224"/>
      <c r="BL14" s="224"/>
      <c r="BM14" s="224"/>
      <c r="BN14" s="224"/>
      <c r="BO14" s="224"/>
      <c r="BP14" s="224"/>
      <c r="BQ14" s="230">
        <v>8</v>
      </c>
      <c r="BR14" s="231"/>
      <c r="BS14" s="1001"/>
      <c r="BT14" s="1002"/>
      <c r="BU14" s="1002"/>
      <c r="BV14" s="1002"/>
      <c r="BW14" s="1002"/>
      <c r="BX14" s="1002"/>
      <c r="BY14" s="1002"/>
      <c r="BZ14" s="1002"/>
      <c r="CA14" s="1002"/>
      <c r="CB14" s="1002"/>
      <c r="CC14" s="1002"/>
      <c r="CD14" s="1002"/>
      <c r="CE14" s="1002"/>
      <c r="CF14" s="1002"/>
      <c r="CG14" s="1023"/>
      <c r="CH14" s="998"/>
      <c r="CI14" s="999"/>
      <c r="CJ14" s="999"/>
      <c r="CK14" s="999"/>
      <c r="CL14" s="1000"/>
      <c r="CM14" s="998"/>
      <c r="CN14" s="999"/>
      <c r="CO14" s="999"/>
      <c r="CP14" s="999"/>
      <c r="CQ14" s="1000"/>
      <c r="CR14" s="998"/>
      <c r="CS14" s="999"/>
      <c r="CT14" s="999"/>
      <c r="CU14" s="999"/>
      <c r="CV14" s="1000"/>
      <c r="CW14" s="998"/>
      <c r="CX14" s="999"/>
      <c r="CY14" s="999"/>
      <c r="CZ14" s="999"/>
      <c r="DA14" s="1000"/>
      <c r="DB14" s="998"/>
      <c r="DC14" s="999"/>
      <c r="DD14" s="999"/>
      <c r="DE14" s="999"/>
      <c r="DF14" s="1000"/>
      <c r="DG14" s="998"/>
      <c r="DH14" s="999"/>
      <c r="DI14" s="999"/>
      <c r="DJ14" s="999"/>
      <c r="DK14" s="1000"/>
      <c r="DL14" s="998"/>
      <c r="DM14" s="999"/>
      <c r="DN14" s="999"/>
      <c r="DO14" s="999"/>
      <c r="DP14" s="1000"/>
      <c r="DQ14" s="998"/>
      <c r="DR14" s="999"/>
      <c r="DS14" s="999"/>
      <c r="DT14" s="999"/>
      <c r="DU14" s="1000"/>
      <c r="DV14" s="1001"/>
      <c r="DW14" s="1002"/>
      <c r="DX14" s="1002"/>
      <c r="DY14" s="1002"/>
      <c r="DZ14" s="1003"/>
      <c r="EA14" s="226"/>
    </row>
    <row r="15" spans="1:131" s="227" customFormat="1" ht="26.25" customHeight="1" x14ac:dyDescent="0.2">
      <c r="A15" s="230">
        <v>9</v>
      </c>
      <c r="B15" s="1039"/>
      <c r="C15" s="1040"/>
      <c r="D15" s="1040"/>
      <c r="E15" s="1040"/>
      <c r="F15" s="1040"/>
      <c r="G15" s="1040"/>
      <c r="H15" s="1040"/>
      <c r="I15" s="1040"/>
      <c r="J15" s="1040"/>
      <c r="K15" s="1040"/>
      <c r="L15" s="1040"/>
      <c r="M15" s="1040"/>
      <c r="N15" s="1040"/>
      <c r="O15" s="1040"/>
      <c r="P15" s="1041"/>
      <c r="Q15" s="1047"/>
      <c r="R15" s="1048"/>
      <c r="S15" s="1048"/>
      <c r="T15" s="1048"/>
      <c r="U15" s="1048"/>
      <c r="V15" s="1048"/>
      <c r="W15" s="1048"/>
      <c r="X15" s="1048"/>
      <c r="Y15" s="1048"/>
      <c r="Z15" s="1048"/>
      <c r="AA15" s="1048"/>
      <c r="AB15" s="1048"/>
      <c r="AC15" s="1048"/>
      <c r="AD15" s="1048"/>
      <c r="AE15" s="1049"/>
      <c r="AF15" s="1044"/>
      <c r="AG15" s="1045"/>
      <c r="AH15" s="1045"/>
      <c r="AI15" s="1045"/>
      <c r="AJ15" s="1046"/>
      <c r="AK15" s="1089"/>
      <c r="AL15" s="1090"/>
      <c r="AM15" s="1090"/>
      <c r="AN15" s="1090"/>
      <c r="AO15" s="1090"/>
      <c r="AP15" s="1090"/>
      <c r="AQ15" s="1090"/>
      <c r="AR15" s="1090"/>
      <c r="AS15" s="1090"/>
      <c r="AT15" s="1090"/>
      <c r="AU15" s="1091"/>
      <c r="AV15" s="1091"/>
      <c r="AW15" s="1091"/>
      <c r="AX15" s="1091"/>
      <c r="AY15" s="1092"/>
      <c r="AZ15" s="223"/>
      <c r="BA15" s="223"/>
      <c r="BB15" s="223"/>
      <c r="BC15" s="223"/>
      <c r="BD15" s="223"/>
      <c r="BE15" s="224"/>
      <c r="BF15" s="224"/>
      <c r="BG15" s="224"/>
      <c r="BH15" s="224"/>
      <c r="BI15" s="224"/>
      <c r="BJ15" s="224"/>
      <c r="BK15" s="224"/>
      <c r="BL15" s="224"/>
      <c r="BM15" s="224"/>
      <c r="BN15" s="224"/>
      <c r="BO15" s="224"/>
      <c r="BP15" s="224"/>
      <c r="BQ15" s="230">
        <v>9</v>
      </c>
      <c r="BR15" s="231"/>
      <c r="BS15" s="1001"/>
      <c r="BT15" s="1002"/>
      <c r="BU15" s="1002"/>
      <c r="BV15" s="1002"/>
      <c r="BW15" s="1002"/>
      <c r="BX15" s="1002"/>
      <c r="BY15" s="1002"/>
      <c r="BZ15" s="1002"/>
      <c r="CA15" s="1002"/>
      <c r="CB15" s="1002"/>
      <c r="CC15" s="1002"/>
      <c r="CD15" s="1002"/>
      <c r="CE15" s="1002"/>
      <c r="CF15" s="1002"/>
      <c r="CG15" s="1023"/>
      <c r="CH15" s="998"/>
      <c r="CI15" s="999"/>
      <c r="CJ15" s="999"/>
      <c r="CK15" s="999"/>
      <c r="CL15" s="1000"/>
      <c r="CM15" s="998"/>
      <c r="CN15" s="999"/>
      <c r="CO15" s="999"/>
      <c r="CP15" s="999"/>
      <c r="CQ15" s="1000"/>
      <c r="CR15" s="998"/>
      <c r="CS15" s="999"/>
      <c r="CT15" s="999"/>
      <c r="CU15" s="999"/>
      <c r="CV15" s="1000"/>
      <c r="CW15" s="998"/>
      <c r="CX15" s="999"/>
      <c r="CY15" s="999"/>
      <c r="CZ15" s="999"/>
      <c r="DA15" s="1000"/>
      <c r="DB15" s="998"/>
      <c r="DC15" s="999"/>
      <c r="DD15" s="999"/>
      <c r="DE15" s="999"/>
      <c r="DF15" s="1000"/>
      <c r="DG15" s="998"/>
      <c r="DH15" s="999"/>
      <c r="DI15" s="999"/>
      <c r="DJ15" s="999"/>
      <c r="DK15" s="1000"/>
      <c r="DL15" s="998"/>
      <c r="DM15" s="999"/>
      <c r="DN15" s="999"/>
      <c r="DO15" s="999"/>
      <c r="DP15" s="1000"/>
      <c r="DQ15" s="998"/>
      <c r="DR15" s="999"/>
      <c r="DS15" s="999"/>
      <c r="DT15" s="999"/>
      <c r="DU15" s="1000"/>
      <c r="DV15" s="1001"/>
      <c r="DW15" s="1002"/>
      <c r="DX15" s="1002"/>
      <c r="DY15" s="1002"/>
      <c r="DZ15" s="1003"/>
      <c r="EA15" s="226"/>
    </row>
    <row r="16" spans="1:131" s="227" customFormat="1" ht="26.25" customHeight="1" x14ac:dyDescent="0.2">
      <c r="A16" s="230">
        <v>10</v>
      </c>
      <c r="B16" s="1039"/>
      <c r="C16" s="1040"/>
      <c r="D16" s="1040"/>
      <c r="E16" s="1040"/>
      <c r="F16" s="1040"/>
      <c r="G16" s="1040"/>
      <c r="H16" s="1040"/>
      <c r="I16" s="1040"/>
      <c r="J16" s="1040"/>
      <c r="K16" s="1040"/>
      <c r="L16" s="1040"/>
      <c r="M16" s="1040"/>
      <c r="N16" s="1040"/>
      <c r="O16" s="1040"/>
      <c r="P16" s="1041"/>
      <c r="Q16" s="1047"/>
      <c r="R16" s="1048"/>
      <c r="S16" s="1048"/>
      <c r="T16" s="1048"/>
      <c r="U16" s="1048"/>
      <c r="V16" s="1048"/>
      <c r="W16" s="1048"/>
      <c r="X16" s="1048"/>
      <c r="Y16" s="1048"/>
      <c r="Z16" s="1048"/>
      <c r="AA16" s="1048"/>
      <c r="AB16" s="1048"/>
      <c r="AC16" s="1048"/>
      <c r="AD16" s="1048"/>
      <c r="AE16" s="1049"/>
      <c r="AF16" s="1044"/>
      <c r="AG16" s="1045"/>
      <c r="AH16" s="1045"/>
      <c r="AI16" s="1045"/>
      <c r="AJ16" s="1046"/>
      <c r="AK16" s="1089"/>
      <c r="AL16" s="1090"/>
      <c r="AM16" s="1090"/>
      <c r="AN16" s="1090"/>
      <c r="AO16" s="1090"/>
      <c r="AP16" s="1090"/>
      <c r="AQ16" s="1090"/>
      <c r="AR16" s="1090"/>
      <c r="AS16" s="1090"/>
      <c r="AT16" s="1090"/>
      <c r="AU16" s="1091"/>
      <c r="AV16" s="1091"/>
      <c r="AW16" s="1091"/>
      <c r="AX16" s="1091"/>
      <c r="AY16" s="1092"/>
      <c r="AZ16" s="223"/>
      <c r="BA16" s="223"/>
      <c r="BB16" s="223"/>
      <c r="BC16" s="223"/>
      <c r="BD16" s="223"/>
      <c r="BE16" s="224"/>
      <c r="BF16" s="224"/>
      <c r="BG16" s="224"/>
      <c r="BH16" s="224"/>
      <c r="BI16" s="224"/>
      <c r="BJ16" s="224"/>
      <c r="BK16" s="224"/>
      <c r="BL16" s="224"/>
      <c r="BM16" s="224"/>
      <c r="BN16" s="224"/>
      <c r="BO16" s="224"/>
      <c r="BP16" s="224"/>
      <c r="BQ16" s="230">
        <v>10</v>
      </c>
      <c r="BR16" s="231"/>
      <c r="BS16" s="1001"/>
      <c r="BT16" s="1002"/>
      <c r="BU16" s="1002"/>
      <c r="BV16" s="1002"/>
      <c r="BW16" s="1002"/>
      <c r="BX16" s="1002"/>
      <c r="BY16" s="1002"/>
      <c r="BZ16" s="1002"/>
      <c r="CA16" s="1002"/>
      <c r="CB16" s="1002"/>
      <c r="CC16" s="1002"/>
      <c r="CD16" s="1002"/>
      <c r="CE16" s="1002"/>
      <c r="CF16" s="1002"/>
      <c r="CG16" s="1023"/>
      <c r="CH16" s="998"/>
      <c r="CI16" s="999"/>
      <c r="CJ16" s="999"/>
      <c r="CK16" s="999"/>
      <c r="CL16" s="1000"/>
      <c r="CM16" s="998"/>
      <c r="CN16" s="999"/>
      <c r="CO16" s="999"/>
      <c r="CP16" s="999"/>
      <c r="CQ16" s="1000"/>
      <c r="CR16" s="998"/>
      <c r="CS16" s="999"/>
      <c r="CT16" s="999"/>
      <c r="CU16" s="999"/>
      <c r="CV16" s="1000"/>
      <c r="CW16" s="998"/>
      <c r="CX16" s="999"/>
      <c r="CY16" s="999"/>
      <c r="CZ16" s="999"/>
      <c r="DA16" s="1000"/>
      <c r="DB16" s="998"/>
      <c r="DC16" s="999"/>
      <c r="DD16" s="999"/>
      <c r="DE16" s="999"/>
      <c r="DF16" s="1000"/>
      <c r="DG16" s="998"/>
      <c r="DH16" s="999"/>
      <c r="DI16" s="999"/>
      <c r="DJ16" s="999"/>
      <c r="DK16" s="1000"/>
      <c r="DL16" s="998"/>
      <c r="DM16" s="999"/>
      <c r="DN16" s="999"/>
      <c r="DO16" s="999"/>
      <c r="DP16" s="1000"/>
      <c r="DQ16" s="998"/>
      <c r="DR16" s="999"/>
      <c r="DS16" s="999"/>
      <c r="DT16" s="999"/>
      <c r="DU16" s="1000"/>
      <c r="DV16" s="1001"/>
      <c r="DW16" s="1002"/>
      <c r="DX16" s="1002"/>
      <c r="DY16" s="1002"/>
      <c r="DZ16" s="1003"/>
      <c r="EA16" s="226"/>
    </row>
    <row r="17" spans="1:131" s="227" customFormat="1" ht="26.25" customHeight="1" x14ac:dyDescent="0.2">
      <c r="A17" s="230">
        <v>11</v>
      </c>
      <c r="B17" s="1039"/>
      <c r="C17" s="1040"/>
      <c r="D17" s="1040"/>
      <c r="E17" s="1040"/>
      <c r="F17" s="1040"/>
      <c r="G17" s="1040"/>
      <c r="H17" s="1040"/>
      <c r="I17" s="1040"/>
      <c r="J17" s="1040"/>
      <c r="K17" s="1040"/>
      <c r="L17" s="1040"/>
      <c r="M17" s="1040"/>
      <c r="N17" s="1040"/>
      <c r="O17" s="1040"/>
      <c r="P17" s="1041"/>
      <c r="Q17" s="1047"/>
      <c r="R17" s="1048"/>
      <c r="S17" s="1048"/>
      <c r="T17" s="1048"/>
      <c r="U17" s="1048"/>
      <c r="V17" s="1048"/>
      <c r="W17" s="1048"/>
      <c r="X17" s="1048"/>
      <c r="Y17" s="1048"/>
      <c r="Z17" s="1048"/>
      <c r="AA17" s="1048"/>
      <c r="AB17" s="1048"/>
      <c r="AC17" s="1048"/>
      <c r="AD17" s="1048"/>
      <c r="AE17" s="1049"/>
      <c r="AF17" s="1044"/>
      <c r="AG17" s="1045"/>
      <c r="AH17" s="1045"/>
      <c r="AI17" s="1045"/>
      <c r="AJ17" s="1046"/>
      <c r="AK17" s="1089"/>
      <c r="AL17" s="1090"/>
      <c r="AM17" s="1090"/>
      <c r="AN17" s="1090"/>
      <c r="AO17" s="1090"/>
      <c r="AP17" s="1090"/>
      <c r="AQ17" s="1090"/>
      <c r="AR17" s="1090"/>
      <c r="AS17" s="1090"/>
      <c r="AT17" s="1090"/>
      <c r="AU17" s="1091"/>
      <c r="AV17" s="1091"/>
      <c r="AW17" s="1091"/>
      <c r="AX17" s="1091"/>
      <c r="AY17" s="1092"/>
      <c r="AZ17" s="223"/>
      <c r="BA17" s="223"/>
      <c r="BB17" s="223"/>
      <c r="BC17" s="223"/>
      <c r="BD17" s="223"/>
      <c r="BE17" s="224"/>
      <c r="BF17" s="224"/>
      <c r="BG17" s="224"/>
      <c r="BH17" s="224"/>
      <c r="BI17" s="224"/>
      <c r="BJ17" s="224"/>
      <c r="BK17" s="224"/>
      <c r="BL17" s="224"/>
      <c r="BM17" s="224"/>
      <c r="BN17" s="224"/>
      <c r="BO17" s="224"/>
      <c r="BP17" s="224"/>
      <c r="BQ17" s="230">
        <v>11</v>
      </c>
      <c r="BR17" s="231"/>
      <c r="BS17" s="1001"/>
      <c r="BT17" s="1002"/>
      <c r="BU17" s="1002"/>
      <c r="BV17" s="1002"/>
      <c r="BW17" s="1002"/>
      <c r="BX17" s="1002"/>
      <c r="BY17" s="1002"/>
      <c r="BZ17" s="1002"/>
      <c r="CA17" s="1002"/>
      <c r="CB17" s="1002"/>
      <c r="CC17" s="1002"/>
      <c r="CD17" s="1002"/>
      <c r="CE17" s="1002"/>
      <c r="CF17" s="1002"/>
      <c r="CG17" s="1023"/>
      <c r="CH17" s="998"/>
      <c r="CI17" s="999"/>
      <c r="CJ17" s="999"/>
      <c r="CK17" s="999"/>
      <c r="CL17" s="1000"/>
      <c r="CM17" s="998"/>
      <c r="CN17" s="999"/>
      <c r="CO17" s="999"/>
      <c r="CP17" s="999"/>
      <c r="CQ17" s="1000"/>
      <c r="CR17" s="998"/>
      <c r="CS17" s="999"/>
      <c r="CT17" s="999"/>
      <c r="CU17" s="999"/>
      <c r="CV17" s="1000"/>
      <c r="CW17" s="998"/>
      <c r="CX17" s="999"/>
      <c r="CY17" s="999"/>
      <c r="CZ17" s="999"/>
      <c r="DA17" s="1000"/>
      <c r="DB17" s="998"/>
      <c r="DC17" s="999"/>
      <c r="DD17" s="999"/>
      <c r="DE17" s="999"/>
      <c r="DF17" s="1000"/>
      <c r="DG17" s="998"/>
      <c r="DH17" s="999"/>
      <c r="DI17" s="999"/>
      <c r="DJ17" s="999"/>
      <c r="DK17" s="1000"/>
      <c r="DL17" s="998"/>
      <c r="DM17" s="999"/>
      <c r="DN17" s="999"/>
      <c r="DO17" s="999"/>
      <c r="DP17" s="1000"/>
      <c r="DQ17" s="998"/>
      <c r="DR17" s="999"/>
      <c r="DS17" s="999"/>
      <c r="DT17" s="999"/>
      <c r="DU17" s="1000"/>
      <c r="DV17" s="1001"/>
      <c r="DW17" s="1002"/>
      <c r="DX17" s="1002"/>
      <c r="DY17" s="1002"/>
      <c r="DZ17" s="1003"/>
      <c r="EA17" s="226"/>
    </row>
    <row r="18" spans="1:131" s="227" customFormat="1" ht="26.25" customHeight="1" x14ac:dyDescent="0.2">
      <c r="A18" s="230">
        <v>12</v>
      </c>
      <c r="B18" s="1039"/>
      <c r="C18" s="1040"/>
      <c r="D18" s="1040"/>
      <c r="E18" s="1040"/>
      <c r="F18" s="1040"/>
      <c r="G18" s="1040"/>
      <c r="H18" s="1040"/>
      <c r="I18" s="1040"/>
      <c r="J18" s="1040"/>
      <c r="K18" s="1040"/>
      <c r="L18" s="1040"/>
      <c r="M18" s="1040"/>
      <c r="N18" s="1040"/>
      <c r="O18" s="1040"/>
      <c r="P18" s="1041"/>
      <c r="Q18" s="1047"/>
      <c r="R18" s="1048"/>
      <c r="S18" s="1048"/>
      <c r="T18" s="1048"/>
      <c r="U18" s="1048"/>
      <c r="V18" s="1048"/>
      <c r="W18" s="1048"/>
      <c r="X18" s="1048"/>
      <c r="Y18" s="1048"/>
      <c r="Z18" s="1048"/>
      <c r="AA18" s="1048"/>
      <c r="AB18" s="1048"/>
      <c r="AC18" s="1048"/>
      <c r="AD18" s="1048"/>
      <c r="AE18" s="1049"/>
      <c r="AF18" s="1044"/>
      <c r="AG18" s="1045"/>
      <c r="AH18" s="1045"/>
      <c r="AI18" s="1045"/>
      <c r="AJ18" s="1046"/>
      <c r="AK18" s="1089"/>
      <c r="AL18" s="1090"/>
      <c r="AM18" s="1090"/>
      <c r="AN18" s="1090"/>
      <c r="AO18" s="1090"/>
      <c r="AP18" s="1090"/>
      <c r="AQ18" s="1090"/>
      <c r="AR18" s="1090"/>
      <c r="AS18" s="1090"/>
      <c r="AT18" s="1090"/>
      <c r="AU18" s="1091"/>
      <c r="AV18" s="1091"/>
      <c r="AW18" s="1091"/>
      <c r="AX18" s="1091"/>
      <c r="AY18" s="1092"/>
      <c r="AZ18" s="223"/>
      <c r="BA18" s="223"/>
      <c r="BB18" s="223"/>
      <c r="BC18" s="223"/>
      <c r="BD18" s="223"/>
      <c r="BE18" s="224"/>
      <c r="BF18" s="224"/>
      <c r="BG18" s="224"/>
      <c r="BH18" s="224"/>
      <c r="BI18" s="224"/>
      <c r="BJ18" s="224"/>
      <c r="BK18" s="224"/>
      <c r="BL18" s="224"/>
      <c r="BM18" s="224"/>
      <c r="BN18" s="224"/>
      <c r="BO18" s="224"/>
      <c r="BP18" s="224"/>
      <c r="BQ18" s="230">
        <v>12</v>
      </c>
      <c r="BR18" s="231"/>
      <c r="BS18" s="1001"/>
      <c r="BT18" s="1002"/>
      <c r="BU18" s="1002"/>
      <c r="BV18" s="1002"/>
      <c r="BW18" s="1002"/>
      <c r="BX18" s="1002"/>
      <c r="BY18" s="1002"/>
      <c r="BZ18" s="1002"/>
      <c r="CA18" s="1002"/>
      <c r="CB18" s="1002"/>
      <c r="CC18" s="1002"/>
      <c r="CD18" s="1002"/>
      <c r="CE18" s="1002"/>
      <c r="CF18" s="1002"/>
      <c r="CG18" s="1023"/>
      <c r="CH18" s="998"/>
      <c r="CI18" s="999"/>
      <c r="CJ18" s="999"/>
      <c r="CK18" s="999"/>
      <c r="CL18" s="1000"/>
      <c r="CM18" s="998"/>
      <c r="CN18" s="999"/>
      <c r="CO18" s="999"/>
      <c r="CP18" s="999"/>
      <c r="CQ18" s="1000"/>
      <c r="CR18" s="998"/>
      <c r="CS18" s="999"/>
      <c r="CT18" s="999"/>
      <c r="CU18" s="999"/>
      <c r="CV18" s="1000"/>
      <c r="CW18" s="998"/>
      <c r="CX18" s="999"/>
      <c r="CY18" s="999"/>
      <c r="CZ18" s="999"/>
      <c r="DA18" s="1000"/>
      <c r="DB18" s="998"/>
      <c r="DC18" s="999"/>
      <c r="DD18" s="999"/>
      <c r="DE18" s="999"/>
      <c r="DF18" s="1000"/>
      <c r="DG18" s="998"/>
      <c r="DH18" s="999"/>
      <c r="DI18" s="999"/>
      <c r="DJ18" s="999"/>
      <c r="DK18" s="1000"/>
      <c r="DL18" s="998"/>
      <c r="DM18" s="999"/>
      <c r="DN18" s="999"/>
      <c r="DO18" s="999"/>
      <c r="DP18" s="1000"/>
      <c r="DQ18" s="998"/>
      <c r="DR18" s="999"/>
      <c r="DS18" s="999"/>
      <c r="DT18" s="999"/>
      <c r="DU18" s="1000"/>
      <c r="DV18" s="1001"/>
      <c r="DW18" s="1002"/>
      <c r="DX18" s="1002"/>
      <c r="DY18" s="1002"/>
      <c r="DZ18" s="1003"/>
      <c r="EA18" s="226"/>
    </row>
    <row r="19" spans="1:131" s="227" customFormat="1" ht="26.25" customHeight="1" x14ac:dyDescent="0.2">
      <c r="A19" s="230">
        <v>13</v>
      </c>
      <c r="B19" s="1039"/>
      <c r="C19" s="1040"/>
      <c r="D19" s="1040"/>
      <c r="E19" s="1040"/>
      <c r="F19" s="1040"/>
      <c r="G19" s="1040"/>
      <c r="H19" s="1040"/>
      <c r="I19" s="1040"/>
      <c r="J19" s="1040"/>
      <c r="K19" s="1040"/>
      <c r="L19" s="1040"/>
      <c r="M19" s="1040"/>
      <c r="N19" s="1040"/>
      <c r="O19" s="1040"/>
      <c r="P19" s="1041"/>
      <c r="Q19" s="1047"/>
      <c r="R19" s="1048"/>
      <c r="S19" s="1048"/>
      <c r="T19" s="1048"/>
      <c r="U19" s="1048"/>
      <c r="V19" s="1048"/>
      <c r="W19" s="1048"/>
      <c r="X19" s="1048"/>
      <c r="Y19" s="1048"/>
      <c r="Z19" s="1048"/>
      <c r="AA19" s="1048"/>
      <c r="AB19" s="1048"/>
      <c r="AC19" s="1048"/>
      <c r="AD19" s="1048"/>
      <c r="AE19" s="1049"/>
      <c r="AF19" s="1044"/>
      <c r="AG19" s="1045"/>
      <c r="AH19" s="1045"/>
      <c r="AI19" s="1045"/>
      <c r="AJ19" s="1046"/>
      <c r="AK19" s="1089"/>
      <c r="AL19" s="1090"/>
      <c r="AM19" s="1090"/>
      <c r="AN19" s="1090"/>
      <c r="AO19" s="1090"/>
      <c r="AP19" s="1090"/>
      <c r="AQ19" s="1090"/>
      <c r="AR19" s="1090"/>
      <c r="AS19" s="1090"/>
      <c r="AT19" s="1090"/>
      <c r="AU19" s="1091"/>
      <c r="AV19" s="1091"/>
      <c r="AW19" s="1091"/>
      <c r="AX19" s="1091"/>
      <c r="AY19" s="1092"/>
      <c r="AZ19" s="223"/>
      <c r="BA19" s="223"/>
      <c r="BB19" s="223"/>
      <c r="BC19" s="223"/>
      <c r="BD19" s="223"/>
      <c r="BE19" s="224"/>
      <c r="BF19" s="224"/>
      <c r="BG19" s="224"/>
      <c r="BH19" s="224"/>
      <c r="BI19" s="224"/>
      <c r="BJ19" s="224"/>
      <c r="BK19" s="224"/>
      <c r="BL19" s="224"/>
      <c r="BM19" s="224"/>
      <c r="BN19" s="224"/>
      <c r="BO19" s="224"/>
      <c r="BP19" s="224"/>
      <c r="BQ19" s="230">
        <v>13</v>
      </c>
      <c r="BR19" s="231"/>
      <c r="BS19" s="1001"/>
      <c r="BT19" s="1002"/>
      <c r="BU19" s="1002"/>
      <c r="BV19" s="1002"/>
      <c r="BW19" s="1002"/>
      <c r="BX19" s="1002"/>
      <c r="BY19" s="1002"/>
      <c r="BZ19" s="1002"/>
      <c r="CA19" s="1002"/>
      <c r="CB19" s="1002"/>
      <c r="CC19" s="1002"/>
      <c r="CD19" s="1002"/>
      <c r="CE19" s="1002"/>
      <c r="CF19" s="1002"/>
      <c r="CG19" s="1023"/>
      <c r="CH19" s="998"/>
      <c r="CI19" s="999"/>
      <c r="CJ19" s="999"/>
      <c r="CK19" s="999"/>
      <c r="CL19" s="1000"/>
      <c r="CM19" s="998"/>
      <c r="CN19" s="999"/>
      <c r="CO19" s="999"/>
      <c r="CP19" s="999"/>
      <c r="CQ19" s="1000"/>
      <c r="CR19" s="998"/>
      <c r="CS19" s="999"/>
      <c r="CT19" s="999"/>
      <c r="CU19" s="999"/>
      <c r="CV19" s="1000"/>
      <c r="CW19" s="998"/>
      <c r="CX19" s="999"/>
      <c r="CY19" s="999"/>
      <c r="CZ19" s="999"/>
      <c r="DA19" s="1000"/>
      <c r="DB19" s="998"/>
      <c r="DC19" s="999"/>
      <c r="DD19" s="999"/>
      <c r="DE19" s="999"/>
      <c r="DF19" s="1000"/>
      <c r="DG19" s="998"/>
      <c r="DH19" s="999"/>
      <c r="DI19" s="999"/>
      <c r="DJ19" s="999"/>
      <c r="DK19" s="1000"/>
      <c r="DL19" s="998"/>
      <c r="DM19" s="999"/>
      <c r="DN19" s="999"/>
      <c r="DO19" s="999"/>
      <c r="DP19" s="1000"/>
      <c r="DQ19" s="998"/>
      <c r="DR19" s="999"/>
      <c r="DS19" s="999"/>
      <c r="DT19" s="999"/>
      <c r="DU19" s="1000"/>
      <c r="DV19" s="1001"/>
      <c r="DW19" s="1002"/>
      <c r="DX19" s="1002"/>
      <c r="DY19" s="1002"/>
      <c r="DZ19" s="1003"/>
      <c r="EA19" s="226"/>
    </row>
    <row r="20" spans="1:131" s="227" customFormat="1" ht="26.25" customHeight="1" x14ac:dyDescent="0.2">
      <c r="A20" s="230">
        <v>14</v>
      </c>
      <c r="B20" s="1039"/>
      <c r="C20" s="1040"/>
      <c r="D20" s="1040"/>
      <c r="E20" s="1040"/>
      <c r="F20" s="1040"/>
      <c r="G20" s="1040"/>
      <c r="H20" s="1040"/>
      <c r="I20" s="1040"/>
      <c r="J20" s="1040"/>
      <c r="K20" s="1040"/>
      <c r="L20" s="1040"/>
      <c r="M20" s="1040"/>
      <c r="N20" s="1040"/>
      <c r="O20" s="1040"/>
      <c r="P20" s="1041"/>
      <c r="Q20" s="1047"/>
      <c r="R20" s="1048"/>
      <c r="S20" s="1048"/>
      <c r="T20" s="1048"/>
      <c r="U20" s="1048"/>
      <c r="V20" s="1048"/>
      <c r="W20" s="1048"/>
      <c r="X20" s="1048"/>
      <c r="Y20" s="1048"/>
      <c r="Z20" s="1048"/>
      <c r="AA20" s="1048"/>
      <c r="AB20" s="1048"/>
      <c r="AC20" s="1048"/>
      <c r="AD20" s="1048"/>
      <c r="AE20" s="1049"/>
      <c r="AF20" s="1044"/>
      <c r="AG20" s="1045"/>
      <c r="AH20" s="1045"/>
      <c r="AI20" s="1045"/>
      <c r="AJ20" s="1046"/>
      <c r="AK20" s="1089"/>
      <c r="AL20" s="1090"/>
      <c r="AM20" s="1090"/>
      <c r="AN20" s="1090"/>
      <c r="AO20" s="1090"/>
      <c r="AP20" s="1090"/>
      <c r="AQ20" s="1090"/>
      <c r="AR20" s="1090"/>
      <c r="AS20" s="1090"/>
      <c r="AT20" s="1090"/>
      <c r="AU20" s="1091"/>
      <c r="AV20" s="1091"/>
      <c r="AW20" s="1091"/>
      <c r="AX20" s="1091"/>
      <c r="AY20" s="1092"/>
      <c r="AZ20" s="223"/>
      <c r="BA20" s="223"/>
      <c r="BB20" s="223"/>
      <c r="BC20" s="223"/>
      <c r="BD20" s="223"/>
      <c r="BE20" s="224"/>
      <c r="BF20" s="224"/>
      <c r="BG20" s="224"/>
      <c r="BH20" s="224"/>
      <c r="BI20" s="224"/>
      <c r="BJ20" s="224"/>
      <c r="BK20" s="224"/>
      <c r="BL20" s="224"/>
      <c r="BM20" s="224"/>
      <c r="BN20" s="224"/>
      <c r="BO20" s="224"/>
      <c r="BP20" s="224"/>
      <c r="BQ20" s="230">
        <v>14</v>
      </c>
      <c r="BR20" s="231"/>
      <c r="BS20" s="1001"/>
      <c r="BT20" s="1002"/>
      <c r="BU20" s="1002"/>
      <c r="BV20" s="1002"/>
      <c r="BW20" s="1002"/>
      <c r="BX20" s="1002"/>
      <c r="BY20" s="1002"/>
      <c r="BZ20" s="1002"/>
      <c r="CA20" s="1002"/>
      <c r="CB20" s="1002"/>
      <c r="CC20" s="1002"/>
      <c r="CD20" s="1002"/>
      <c r="CE20" s="1002"/>
      <c r="CF20" s="1002"/>
      <c r="CG20" s="1023"/>
      <c r="CH20" s="998"/>
      <c r="CI20" s="999"/>
      <c r="CJ20" s="999"/>
      <c r="CK20" s="999"/>
      <c r="CL20" s="1000"/>
      <c r="CM20" s="998"/>
      <c r="CN20" s="999"/>
      <c r="CO20" s="999"/>
      <c r="CP20" s="999"/>
      <c r="CQ20" s="1000"/>
      <c r="CR20" s="998"/>
      <c r="CS20" s="999"/>
      <c r="CT20" s="999"/>
      <c r="CU20" s="999"/>
      <c r="CV20" s="1000"/>
      <c r="CW20" s="998"/>
      <c r="CX20" s="999"/>
      <c r="CY20" s="999"/>
      <c r="CZ20" s="999"/>
      <c r="DA20" s="1000"/>
      <c r="DB20" s="998"/>
      <c r="DC20" s="999"/>
      <c r="DD20" s="999"/>
      <c r="DE20" s="999"/>
      <c r="DF20" s="1000"/>
      <c r="DG20" s="998"/>
      <c r="DH20" s="999"/>
      <c r="DI20" s="999"/>
      <c r="DJ20" s="999"/>
      <c r="DK20" s="1000"/>
      <c r="DL20" s="998"/>
      <c r="DM20" s="999"/>
      <c r="DN20" s="999"/>
      <c r="DO20" s="999"/>
      <c r="DP20" s="1000"/>
      <c r="DQ20" s="998"/>
      <c r="DR20" s="999"/>
      <c r="DS20" s="999"/>
      <c r="DT20" s="999"/>
      <c r="DU20" s="1000"/>
      <c r="DV20" s="1001"/>
      <c r="DW20" s="1002"/>
      <c r="DX20" s="1002"/>
      <c r="DY20" s="1002"/>
      <c r="DZ20" s="1003"/>
      <c r="EA20" s="226"/>
    </row>
    <row r="21" spans="1:131" s="227" customFormat="1" ht="26.25" customHeight="1" thickBot="1" x14ac:dyDescent="0.25">
      <c r="A21" s="230">
        <v>15</v>
      </c>
      <c r="B21" s="1039"/>
      <c r="C21" s="1040"/>
      <c r="D21" s="1040"/>
      <c r="E21" s="1040"/>
      <c r="F21" s="1040"/>
      <c r="G21" s="1040"/>
      <c r="H21" s="1040"/>
      <c r="I21" s="1040"/>
      <c r="J21" s="1040"/>
      <c r="K21" s="1040"/>
      <c r="L21" s="1040"/>
      <c r="M21" s="1040"/>
      <c r="N21" s="1040"/>
      <c r="O21" s="1040"/>
      <c r="P21" s="1041"/>
      <c r="Q21" s="1047"/>
      <c r="R21" s="1048"/>
      <c r="S21" s="1048"/>
      <c r="T21" s="1048"/>
      <c r="U21" s="1048"/>
      <c r="V21" s="1048"/>
      <c r="W21" s="1048"/>
      <c r="X21" s="1048"/>
      <c r="Y21" s="1048"/>
      <c r="Z21" s="1048"/>
      <c r="AA21" s="1048"/>
      <c r="AB21" s="1048"/>
      <c r="AC21" s="1048"/>
      <c r="AD21" s="1048"/>
      <c r="AE21" s="1049"/>
      <c r="AF21" s="1044"/>
      <c r="AG21" s="1045"/>
      <c r="AH21" s="1045"/>
      <c r="AI21" s="1045"/>
      <c r="AJ21" s="1046"/>
      <c r="AK21" s="1089"/>
      <c r="AL21" s="1090"/>
      <c r="AM21" s="1090"/>
      <c r="AN21" s="1090"/>
      <c r="AO21" s="1090"/>
      <c r="AP21" s="1090"/>
      <c r="AQ21" s="1090"/>
      <c r="AR21" s="1090"/>
      <c r="AS21" s="1090"/>
      <c r="AT21" s="1090"/>
      <c r="AU21" s="1091"/>
      <c r="AV21" s="1091"/>
      <c r="AW21" s="1091"/>
      <c r="AX21" s="1091"/>
      <c r="AY21" s="1092"/>
      <c r="AZ21" s="223"/>
      <c r="BA21" s="223"/>
      <c r="BB21" s="223"/>
      <c r="BC21" s="223"/>
      <c r="BD21" s="223"/>
      <c r="BE21" s="224"/>
      <c r="BF21" s="224"/>
      <c r="BG21" s="224"/>
      <c r="BH21" s="224"/>
      <c r="BI21" s="224"/>
      <c r="BJ21" s="224"/>
      <c r="BK21" s="224"/>
      <c r="BL21" s="224"/>
      <c r="BM21" s="224"/>
      <c r="BN21" s="224"/>
      <c r="BO21" s="224"/>
      <c r="BP21" s="224"/>
      <c r="BQ21" s="230">
        <v>15</v>
      </c>
      <c r="BR21" s="231"/>
      <c r="BS21" s="1001"/>
      <c r="BT21" s="1002"/>
      <c r="BU21" s="1002"/>
      <c r="BV21" s="1002"/>
      <c r="BW21" s="1002"/>
      <c r="BX21" s="1002"/>
      <c r="BY21" s="1002"/>
      <c r="BZ21" s="1002"/>
      <c r="CA21" s="1002"/>
      <c r="CB21" s="1002"/>
      <c r="CC21" s="1002"/>
      <c r="CD21" s="1002"/>
      <c r="CE21" s="1002"/>
      <c r="CF21" s="1002"/>
      <c r="CG21" s="1023"/>
      <c r="CH21" s="998"/>
      <c r="CI21" s="999"/>
      <c r="CJ21" s="999"/>
      <c r="CK21" s="999"/>
      <c r="CL21" s="1000"/>
      <c r="CM21" s="998"/>
      <c r="CN21" s="999"/>
      <c r="CO21" s="999"/>
      <c r="CP21" s="999"/>
      <c r="CQ21" s="1000"/>
      <c r="CR21" s="998"/>
      <c r="CS21" s="999"/>
      <c r="CT21" s="999"/>
      <c r="CU21" s="999"/>
      <c r="CV21" s="1000"/>
      <c r="CW21" s="998"/>
      <c r="CX21" s="999"/>
      <c r="CY21" s="999"/>
      <c r="CZ21" s="999"/>
      <c r="DA21" s="1000"/>
      <c r="DB21" s="998"/>
      <c r="DC21" s="999"/>
      <c r="DD21" s="999"/>
      <c r="DE21" s="999"/>
      <c r="DF21" s="1000"/>
      <c r="DG21" s="998"/>
      <c r="DH21" s="999"/>
      <c r="DI21" s="999"/>
      <c r="DJ21" s="999"/>
      <c r="DK21" s="1000"/>
      <c r="DL21" s="998"/>
      <c r="DM21" s="999"/>
      <c r="DN21" s="999"/>
      <c r="DO21" s="999"/>
      <c r="DP21" s="1000"/>
      <c r="DQ21" s="998"/>
      <c r="DR21" s="999"/>
      <c r="DS21" s="999"/>
      <c r="DT21" s="999"/>
      <c r="DU21" s="1000"/>
      <c r="DV21" s="1001"/>
      <c r="DW21" s="1002"/>
      <c r="DX21" s="1002"/>
      <c r="DY21" s="1002"/>
      <c r="DZ21" s="1003"/>
      <c r="EA21" s="226"/>
    </row>
    <row r="22" spans="1:131" s="227" customFormat="1" ht="26.25" customHeight="1" x14ac:dyDescent="0.2">
      <c r="A22" s="230">
        <v>16</v>
      </c>
      <c r="B22" s="1039"/>
      <c r="C22" s="1040"/>
      <c r="D22" s="1040"/>
      <c r="E22" s="1040"/>
      <c r="F22" s="1040"/>
      <c r="G22" s="1040"/>
      <c r="H22" s="1040"/>
      <c r="I22" s="1040"/>
      <c r="J22" s="1040"/>
      <c r="K22" s="1040"/>
      <c r="L22" s="1040"/>
      <c r="M22" s="1040"/>
      <c r="N22" s="1040"/>
      <c r="O22" s="1040"/>
      <c r="P22" s="1041"/>
      <c r="Q22" s="1082"/>
      <c r="R22" s="1083"/>
      <c r="S22" s="1083"/>
      <c r="T22" s="1083"/>
      <c r="U22" s="1083"/>
      <c r="V22" s="1083"/>
      <c r="W22" s="1083"/>
      <c r="X22" s="1083"/>
      <c r="Y22" s="1083"/>
      <c r="Z22" s="1083"/>
      <c r="AA22" s="1083"/>
      <c r="AB22" s="1083"/>
      <c r="AC22" s="1083"/>
      <c r="AD22" s="1083"/>
      <c r="AE22" s="1084"/>
      <c r="AF22" s="1044"/>
      <c r="AG22" s="1045"/>
      <c r="AH22" s="1045"/>
      <c r="AI22" s="1045"/>
      <c r="AJ22" s="1046"/>
      <c r="AK22" s="1085"/>
      <c r="AL22" s="1086"/>
      <c r="AM22" s="1086"/>
      <c r="AN22" s="1086"/>
      <c r="AO22" s="1086"/>
      <c r="AP22" s="1086"/>
      <c r="AQ22" s="1086"/>
      <c r="AR22" s="1086"/>
      <c r="AS22" s="1086"/>
      <c r="AT22" s="1086"/>
      <c r="AU22" s="1087"/>
      <c r="AV22" s="1087"/>
      <c r="AW22" s="1087"/>
      <c r="AX22" s="1087"/>
      <c r="AY22" s="1088"/>
      <c r="AZ22" s="1037" t="s">
        <v>387</v>
      </c>
      <c r="BA22" s="1037"/>
      <c r="BB22" s="1037"/>
      <c r="BC22" s="1037"/>
      <c r="BD22" s="1038"/>
      <c r="BE22" s="224"/>
      <c r="BF22" s="224"/>
      <c r="BG22" s="224"/>
      <c r="BH22" s="224"/>
      <c r="BI22" s="224"/>
      <c r="BJ22" s="224"/>
      <c r="BK22" s="224"/>
      <c r="BL22" s="224"/>
      <c r="BM22" s="224"/>
      <c r="BN22" s="224"/>
      <c r="BO22" s="224"/>
      <c r="BP22" s="224"/>
      <c r="BQ22" s="230">
        <v>16</v>
      </c>
      <c r="BR22" s="231"/>
      <c r="BS22" s="1001"/>
      <c r="BT22" s="1002"/>
      <c r="BU22" s="1002"/>
      <c r="BV22" s="1002"/>
      <c r="BW22" s="1002"/>
      <c r="BX22" s="1002"/>
      <c r="BY22" s="1002"/>
      <c r="BZ22" s="1002"/>
      <c r="CA22" s="1002"/>
      <c r="CB22" s="1002"/>
      <c r="CC22" s="1002"/>
      <c r="CD22" s="1002"/>
      <c r="CE22" s="1002"/>
      <c r="CF22" s="1002"/>
      <c r="CG22" s="1023"/>
      <c r="CH22" s="998"/>
      <c r="CI22" s="999"/>
      <c r="CJ22" s="999"/>
      <c r="CK22" s="999"/>
      <c r="CL22" s="1000"/>
      <c r="CM22" s="998"/>
      <c r="CN22" s="999"/>
      <c r="CO22" s="999"/>
      <c r="CP22" s="999"/>
      <c r="CQ22" s="1000"/>
      <c r="CR22" s="998"/>
      <c r="CS22" s="999"/>
      <c r="CT22" s="999"/>
      <c r="CU22" s="999"/>
      <c r="CV22" s="1000"/>
      <c r="CW22" s="998"/>
      <c r="CX22" s="999"/>
      <c r="CY22" s="999"/>
      <c r="CZ22" s="999"/>
      <c r="DA22" s="1000"/>
      <c r="DB22" s="998"/>
      <c r="DC22" s="999"/>
      <c r="DD22" s="999"/>
      <c r="DE22" s="999"/>
      <c r="DF22" s="1000"/>
      <c r="DG22" s="998"/>
      <c r="DH22" s="999"/>
      <c r="DI22" s="999"/>
      <c r="DJ22" s="999"/>
      <c r="DK22" s="1000"/>
      <c r="DL22" s="998"/>
      <c r="DM22" s="999"/>
      <c r="DN22" s="999"/>
      <c r="DO22" s="999"/>
      <c r="DP22" s="1000"/>
      <c r="DQ22" s="998"/>
      <c r="DR22" s="999"/>
      <c r="DS22" s="999"/>
      <c r="DT22" s="999"/>
      <c r="DU22" s="1000"/>
      <c r="DV22" s="1001"/>
      <c r="DW22" s="1002"/>
      <c r="DX22" s="1002"/>
      <c r="DY22" s="1002"/>
      <c r="DZ22" s="1003"/>
      <c r="EA22" s="226"/>
    </row>
    <row r="23" spans="1:131" s="227" customFormat="1" ht="26.25" customHeight="1" thickBot="1" x14ac:dyDescent="0.25">
      <c r="A23" s="232" t="s">
        <v>388</v>
      </c>
      <c r="B23" s="946" t="s">
        <v>389</v>
      </c>
      <c r="C23" s="947"/>
      <c r="D23" s="947"/>
      <c r="E23" s="947"/>
      <c r="F23" s="947"/>
      <c r="G23" s="947"/>
      <c r="H23" s="947"/>
      <c r="I23" s="947"/>
      <c r="J23" s="947"/>
      <c r="K23" s="947"/>
      <c r="L23" s="947"/>
      <c r="M23" s="947"/>
      <c r="N23" s="947"/>
      <c r="O23" s="947"/>
      <c r="P23" s="957"/>
      <c r="Q23" s="1076">
        <v>2754</v>
      </c>
      <c r="R23" s="1070"/>
      <c r="S23" s="1070"/>
      <c r="T23" s="1070"/>
      <c r="U23" s="1070"/>
      <c r="V23" s="1070">
        <v>2584</v>
      </c>
      <c r="W23" s="1070"/>
      <c r="X23" s="1070"/>
      <c r="Y23" s="1070"/>
      <c r="Z23" s="1070"/>
      <c r="AA23" s="1070">
        <v>171</v>
      </c>
      <c r="AB23" s="1070"/>
      <c r="AC23" s="1070"/>
      <c r="AD23" s="1070"/>
      <c r="AE23" s="1077"/>
      <c r="AF23" s="1078">
        <v>166</v>
      </c>
      <c r="AG23" s="1070"/>
      <c r="AH23" s="1070"/>
      <c r="AI23" s="1070"/>
      <c r="AJ23" s="1079"/>
      <c r="AK23" s="1080"/>
      <c r="AL23" s="1081"/>
      <c r="AM23" s="1081"/>
      <c r="AN23" s="1081"/>
      <c r="AO23" s="1081"/>
      <c r="AP23" s="1070">
        <v>3778</v>
      </c>
      <c r="AQ23" s="1070"/>
      <c r="AR23" s="1070"/>
      <c r="AS23" s="1070"/>
      <c r="AT23" s="1070"/>
      <c r="AU23" s="1071"/>
      <c r="AV23" s="1071"/>
      <c r="AW23" s="1071"/>
      <c r="AX23" s="1071"/>
      <c r="AY23" s="1072"/>
      <c r="AZ23" s="1073" t="s">
        <v>390</v>
      </c>
      <c r="BA23" s="1074"/>
      <c r="BB23" s="1074"/>
      <c r="BC23" s="1074"/>
      <c r="BD23" s="1075"/>
      <c r="BE23" s="224"/>
      <c r="BF23" s="224"/>
      <c r="BG23" s="224"/>
      <c r="BH23" s="224"/>
      <c r="BI23" s="224"/>
      <c r="BJ23" s="224"/>
      <c r="BK23" s="224"/>
      <c r="BL23" s="224"/>
      <c r="BM23" s="224"/>
      <c r="BN23" s="224"/>
      <c r="BO23" s="224"/>
      <c r="BP23" s="224"/>
      <c r="BQ23" s="230">
        <v>17</v>
      </c>
      <c r="BR23" s="231"/>
      <c r="BS23" s="1001"/>
      <c r="BT23" s="1002"/>
      <c r="BU23" s="1002"/>
      <c r="BV23" s="1002"/>
      <c r="BW23" s="1002"/>
      <c r="BX23" s="1002"/>
      <c r="BY23" s="1002"/>
      <c r="BZ23" s="1002"/>
      <c r="CA23" s="1002"/>
      <c r="CB23" s="1002"/>
      <c r="CC23" s="1002"/>
      <c r="CD23" s="1002"/>
      <c r="CE23" s="1002"/>
      <c r="CF23" s="1002"/>
      <c r="CG23" s="1023"/>
      <c r="CH23" s="998"/>
      <c r="CI23" s="999"/>
      <c r="CJ23" s="999"/>
      <c r="CK23" s="999"/>
      <c r="CL23" s="1000"/>
      <c r="CM23" s="998"/>
      <c r="CN23" s="999"/>
      <c r="CO23" s="999"/>
      <c r="CP23" s="999"/>
      <c r="CQ23" s="1000"/>
      <c r="CR23" s="998"/>
      <c r="CS23" s="999"/>
      <c r="CT23" s="999"/>
      <c r="CU23" s="999"/>
      <c r="CV23" s="1000"/>
      <c r="CW23" s="998"/>
      <c r="CX23" s="999"/>
      <c r="CY23" s="999"/>
      <c r="CZ23" s="999"/>
      <c r="DA23" s="1000"/>
      <c r="DB23" s="998"/>
      <c r="DC23" s="999"/>
      <c r="DD23" s="999"/>
      <c r="DE23" s="999"/>
      <c r="DF23" s="1000"/>
      <c r="DG23" s="998"/>
      <c r="DH23" s="999"/>
      <c r="DI23" s="999"/>
      <c r="DJ23" s="999"/>
      <c r="DK23" s="1000"/>
      <c r="DL23" s="998"/>
      <c r="DM23" s="999"/>
      <c r="DN23" s="999"/>
      <c r="DO23" s="999"/>
      <c r="DP23" s="1000"/>
      <c r="DQ23" s="998"/>
      <c r="DR23" s="999"/>
      <c r="DS23" s="999"/>
      <c r="DT23" s="999"/>
      <c r="DU23" s="1000"/>
      <c r="DV23" s="1001"/>
      <c r="DW23" s="1002"/>
      <c r="DX23" s="1002"/>
      <c r="DY23" s="1002"/>
      <c r="DZ23" s="1003"/>
      <c r="EA23" s="226"/>
    </row>
    <row r="24" spans="1:131" s="227" customFormat="1" ht="26.25" customHeight="1" x14ac:dyDescent="0.2">
      <c r="A24" s="1069" t="s">
        <v>391</v>
      </c>
      <c r="B24" s="1069"/>
      <c r="C24" s="1069"/>
      <c r="D24" s="1069"/>
      <c r="E24" s="1069"/>
      <c r="F24" s="1069"/>
      <c r="G24" s="1069"/>
      <c r="H24" s="1069"/>
      <c r="I24" s="1069"/>
      <c r="J24" s="1069"/>
      <c r="K24" s="1069"/>
      <c r="L24" s="1069"/>
      <c r="M24" s="1069"/>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69"/>
      <c r="AJ24" s="1069"/>
      <c r="AK24" s="1069"/>
      <c r="AL24" s="1069"/>
      <c r="AM24" s="1069"/>
      <c r="AN24" s="1069"/>
      <c r="AO24" s="1069"/>
      <c r="AP24" s="1069"/>
      <c r="AQ24" s="1069"/>
      <c r="AR24" s="1069"/>
      <c r="AS24" s="1069"/>
      <c r="AT24" s="1069"/>
      <c r="AU24" s="1069"/>
      <c r="AV24" s="1069"/>
      <c r="AW24" s="1069"/>
      <c r="AX24" s="1069"/>
      <c r="AY24" s="1069"/>
      <c r="AZ24" s="223"/>
      <c r="BA24" s="223"/>
      <c r="BB24" s="223"/>
      <c r="BC24" s="223"/>
      <c r="BD24" s="223"/>
      <c r="BE24" s="224"/>
      <c r="BF24" s="224"/>
      <c r="BG24" s="224"/>
      <c r="BH24" s="224"/>
      <c r="BI24" s="224"/>
      <c r="BJ24" s="224"/>
      <c r="BK24" s="224"/>
      <c r="BL24" s="224"/>
      <c r="BM24" s="224"/>
      <c r="BN24" s="224"/>
      <c r="BO24" s="224"/>
      <c r="BP24" s="224"/>
      <c r="BQ24" s="230">
        <v>18</v>
      </c>
      <c r="BR24" s="231"/>
      <c r="BS24" s="1001"/>
      <c r="BT24" s="1002"/>
      <c r="BU24" s="1002"/>
      <c r="BV24" s="1002"/>
      <c r="BW24" s="1002"/>
      <c r="BX24" s="1002"/>
      <c r="BY24" s="1002"/>
      <c r="BZ24" s="1002"/>
      <c r="CA24" s="1002"/>
      <c r="CB24" s="1002"/>
      <c r="CC24" s="1002"/>
      <c r="CD24" s="1002"/>
      <c r="CE24" s="1002"/>
      <c r="CF24" s="1002"/>
      <c r="CG24" s="1023"/>
      <c r="CH24" s="998"/>
      <c r="CI24" s="999"/>
      <c r="CJ24" s="999"/>
      <c r="CK24" s="999"/>
      <c r="CL24" s="1000"/>
      <c r="CM24" s="998"/>
      <c r="CN24" s="999"/>
      <c r="CO24" s="999"/>
      <c r="CP24" s="999"/>
      <c r="CQ24" s="1000"/>
      <c r="CR24" s="998"/>
      <c r="CS24" s="999"/>
      <c r="CT24" s="999"/>
      <c r="CU24" s="999"/>
      <c r="CV24" s="1000"/>
      <c r="CW24" s="998"/>
      <c r="CX24" s="999"/>
      <c r="CY24" s="999"/>
      <c r="CZ24" s="999"/>
      <c r="DA24" s="1000"/>
      <c r="DB24" s="998"/>
      <c r="DC24" s="999"/>
      <c r="DD24" s="999"/>
      <c r="DE24" s="999"/>
      <c r="DF24" s="1000"/>
      <c r="DG24" s="998"/>
      <c r="DH24" s="999"/>
      <c r="DI24" s="999"/>
      <c r="DJ24" s="999"/>
      <c r="DK24" s="1000"/>
      <c r="DL24" s="998"/>
      <c r="DM24" s="999"/>
      <c r="DN24" s="999"/>
      <c r="DO24" s="999"/>
      <c r="DP24" s="1000"/>
      <c r="DQ24" s="998"/>
      <c r="DR24" s="999"/>
      <c r="DS24" s="999"/>
      <c r="DT24" s="999"/>
      <c r="DU24" s="1000"/>
      <c r="DV24" s="1001"/>
      <c r="DW24" s="1002"/>
      <c r="DX24" s="1002"/>
      <c r="DY24" s="1002"/>
      <c r="DZ24" s="1003"/>
      <c r="EA24" s="226"/>
    </row>
    <row r="25" spans="1:131" ht="26.25" customHeight="1" thickBot="1" x14ac:dyDescent="0.25">
      <c r="A25" s="1068" t="s">
        <v>392</v>
      </c>
      <c r="B25" s="1068"/>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1068"/>
      <c r="Y25" s="1068"/>
      <c r="Z25" s="1068"/>
      <c r="AA25" s="1068"/>
      <c r="AB25" s="1068"/>
      <c r="AC25" s="1068"/>
      <c r="AD25" s="1068"/>
      <c r="AE25" s="1068"/>
      <c r="AF25" s="1068"/>
      <c r="AG25" s="1068"/>
      <c r="AH25" s="1068"/>
      <c r="AI25" s="1068"/>
      <c r="AJ25" s="1068"/>
      <c r="AK25" s="1068"/>
      <c r="AL25" s="1068"/>
      <c r="AM25" s="1068"/>
      <c r="AN25" s="1068"/>
      <c r="AO25" s="1068"/>
      <c r="AP25" s="1068"/>
      <c r="AQ25" s="1068"/>
      <c r="AR25" s="1068"/>
      <c r="AS25" s="1068"/>
      <c r="AT25" s="1068"/>
      <c r="AU25" s="1068"/>
      <c r="AV25" s="1068"/>
      <c r="AW25" s="1068"/>
      <c r="AX25" s="1068"/>
      <c r="AY25" s="1068"/>
      <c r="AZ25" s="1068"/>
      <c r="BA25" s="1068"/>
      <c r="BB25" s="1068"/>
      <c r="BC25" s="1068"/>
      <c r="BD25" s="1068"/>
      <c r="BE25" s="1068"/>
      <c r="BF25" s="1068"/>
      <c r="BG25" s="1068"/>
      <c r="BH25" s="1068"/>
      <c r="BI25" s="1068"/>
      <c r="BJ25" s="223"/>
      <c r="BK25" s="223"/>
      <c r="BL25" s="223"/>
      <c r="BM25" s="223"/>
      <c r="BN25" s="223"/>
      <c r="BO25" s="233"/>
      <c r="BP25" s="233"/>
      <c r="BQ25" s="230">
        <v>19</v>
      </c>
      <c r="BR25" s="231"/>
      <c r="BS25" s="1001"/>
      <c r="BT25" s="1002"/>
      <c r="BU25" s="1002"/>
      <c r="BV25" s="1002"/>
      <c r="BW25" s="1002"/>
      <c r="BX25" s="1002"/>
      <c r="BY25" s="1002"/>
      <c r="BZ25" s="1002"/>
      <c r="CA25" s="1002"/>
      <c r="CB25" s="1002"/>
      <c r="CC25" s="1002"/>
      <c r="CD25" s="1002"/>
      <c r="CE25" s="1002"/>
      <c r="CF25" s="1002"/>
      <c r="CG25" s="1023"/>
      <c r="CH25" s="998"/>
      <c r="CI25" s="999"/>
      <c r="CJ25" s="999"/>
      <c r="CK25" s="999"/>
      <c r="CL25" s="1000"/>
      <c r="CM25" s="998"/>
      <c r="CN25" s="999"/>
      <c r="CO25" s="999"/>
      <c r="CP25" s="999"/>
      <c r="CQ25" s="1000"/>
      <c r="CR25" s="998"/>
      <c r="CS25" s="999"/>
      <c r="CT25" s="999"/>
      <c r="CU25" s="999"/>
      <c r="CV25" s="1000"/>
      <c r="CW25" s="998"/>
      <c r="CX25" s="999"/>
      <c r="CY25" s="999"/>
      <c r="CZ25" s="999"/>
      <c r="DA25" s="1000"/>
      <c r="DB25" s="998"/>
      <c r="DC25" s="999"/>
      <c r="DD25" s="999"/>
      <c r="DE25" s="999"/>
      <c r="DF25" s="1000"/>
      <c r="DG25" s="998"/>
      <c r="DH25" s="999"/>
      <c r="DI25" s="999"/>
      <c r="DJ25" s="999"/>
      <c r="DK25" s="1000"/>
      <c r="DL25" s="998"/>
      <c r="DM25" s="999"/>
      <c r="DN25" s="999"/>
      <c r="DO25" s="999"/>
      <c r="DP25" s="1000"/>
      <c r="DQ25" s="998"/>
      <c r="DR25" s="999"/>
      <c r="DS25" s="999"/>
      <c r="DT25" s="999"/>
      <c r="DU25" s="1000"/>
      <c r="DV25" s="1001"/>
      <c r="DW25" s="1002"/>
      <c r="DX25" s="1002"/>
      <c r="DY25" s="1002"/>
      <c r="DZ25" s="1003"/>
      <c r="EA25" s="221"/>
    </row>
    <row r="26" spans="1:131" ht="26.25" customHeight="1" x14ac:dyDescent="0.2">
      <c r="A26" s="1004" t="s">
        <v>368</v>
      </c>
      <c r="B26" s="1005"/>
      <c r="C26" s="1005"/>
      <c r="D26" s="1005"/>
      <c r="E26" s="1005"/>
      <c r="F26" s="1005"/>
      <c r="G26" s="1005"/>
      <c r="H26" s="1005"/>
      <c r="I26" s="1005"/>
      <c r="J26" s="1005"/>
      <c r="K26" s="1005"/>
      <c r="L26" s="1005"/>
      <c r="M26" s="1005"/>
      <c r="N26" s="1005"/>
      <c r="O26" s="1005"/>
      <c r="P26" s="1006"/>
      <c r="Q26" s="1010" t="s">
        <v>393</v>
      </c>
      <c r="R26" s="1011"/>
      <c r="S26" s="1011"/>
      <c r="T26" s="1011"/>
      <c r="U26" s="1012"/>
      <c r="V26" s="1010" t="s">
        <v>394</v>
      </c>
      <c r="W26" s="1011"/>
      <c r="X26" s="1011"/>
      <c r="Y26" s="1011"/>
      <c r="Z26" s="1012"/>
      <c r="AA26" s="1010" t="s">
        <v>395</v>
      </c>
      <c r="AB26" s="1011"/>
      <c r="AC26" s="1011"/>
      <c r="AD26" s="1011"/>
      <c r="AE26" s="1011"/>
      <c r="AF26" s="1064" t="s">
        <v>396</v>
      </c>
      <c r="AG26" s="1017"/>
      <c r="AH26" s="1017"/>
      <c r="AI26" s="1017"/>
      <c r="AJ26" s="1065"/>
      <c r="AK26" s="1011" t="s">
        <v>397</v>
      </c>
      <c r="AL26" s="1011"/>
      <c r="AM26" s="1011"/>
      <c r="AN26" s="1011"/>
      <c r="AO26" s="1012"/>
      <c r="AP26" s="1010" t="s">
        <v>398</v>
      </c>
      <c r="AQ26" s="1011"/>
      <c r="AR26" s="1011"/>
      <c r="AS26" s="1011"/>
      <c r="AT26" s="1012"/>
      <c r="AU26" s="1010" t="s">
        <v>399</v>
      </c>
      <c r="AV26" s="1011"/>
      <c r="AW26" s="1011"/>
      <c r="AX26" s="1011"/>
      <c r="AY26" s="1012"/>
      <c r="AZ26" s="1010" t="s">
        <v>400</v>
      </c>
      <c r="BA26" s="1011"/>
      <c r="BB26" s="1011"/>
      <c r="BC26" s="1011"/>
      <c r="BD26" s="1012"/>
      <c r="BE26" s="1010" t="s">
        <v>375</v>
      </c>
      <c r="BF26" s="1011"/>
      <c r="BG26" s="1011"/>
      <c r="BH26" s="1011"/>
      <c r="BI26" s="1024"/>
      <c r="BJ26" s="223"/>
      <c r="BK26" s="223"/>
      <c r="BL26" s="223"/>
      <c r="BM26" s="223"/>
      <c r="BN26" s="223"/>
      <c r="BO26" s="233"/>
      <c r="BP26" s="233"/>
      <c r="BQ26" s="230">
        <v>20</v>
      </c>
      <c r="BR26" s="231"/>
      <c r="BS26" s="1001"/>
      <c r="BT26" s="1002"/>
      <c r="BU26" s="1002"/>
      <c r="BV26" s="1002"/>
      <c r="BW26" s="1002"/>
      <c r="BX26" s="1002"/>
      <c r="BY26" s="1002"/>
      <c r="BZ26" s="1002"/>
      <c r="CA26" s="1002"/>
      <c r="CB26" s="1002"/>
      <c r="CC26" s="1002"/>
      <c r="CD26" s="1002"/>
      <c r="CE26" s="1002"/>
      <c r="CF26" s="1002"/>
      <c r="CG26" s="1023"/>
      <c r="CH26" s="998"/>
      <c r="CI26" s="999"/>
      <c r="CJ26" s="999"/>
      <c r="CK26" s="999"/>
      <c r="CL26" s="1000"/>
      <c r="CM26" s="998"/>
      <c r="CN26" s="999"/>
      <c r="CO26" s="999"/>
      <c r="CP26" s="999"/>
      <c r="CQ26" s="1000"/>
      <c r="CR26" s="998"/>
      <c r="CS26" s="999"/>
      <c r="CT26" s="999"/>
      <c r="CU26" s="999"/>
      <c r="CV26" s="1000"/>
      <c r="CW26" s="998"/>
      <c r="CX26" s="999"/>
      <c r="CY26" s="999"/>
      <c r="CZ26" s="999"/>
      <c r="DA26" s="1000"/>
      <c r="DB26" s="998"/>
      <c r="DC26" s="999"/>
      <c r="DD26" s="999"/>
      <c r="DE26" s="999"/>
      <c r="DF26" s="1000"/>
      <c r="DG26" s="998"/>
      <c r="DH26" s="999"/>
      <c r="DI26" s="999"/>
      <c r="DJ26" s="999"/>
      <c r="DK26" s="1000"/>
      <c r="DL26" s="998"/>
      <c r="DM26" s="999"/>
      <c r="DN26" s="999"/>
      <c r="DO26" s="999"/>
      <c r="DP26" s="1000"/>
      <c r="DQ26" s="998"/>
      <c r="DR26" s="999"/>
      <c r="DS26" s="999"/>
      <c r="DT26" s="999"/>
      <c r="DU26" s="1000"/>
      <c r="DV26" s="1001"/>
      <c r="DW26" s="1002"/>
      <c r="DX26" s="1002"/>
      <c r="DY26" s="1002"/>
      <c r="DZ26" s="1003"/>
      <c r="EA26" s="221"/>
    </row>
    <row r="27" spans="1:131" ht="26.25" customHeight="1" thickBot="1" x14ac:dyDescent="0.25">
      <c r="A27" s="1007"/>
      <c r="B27" s="1008"/>
      <c r="C27" s="1008"/>
      <c r="D27" s="1008"/>
      <c r="E27" s="1008"/>
      <c r="F27" s="1008"/>
      <c r="G27" s="1008"/>
      <c r="H27" s="1008"/>
      <c r="I27" s="1008"/>
      <c r="J27" s="1008"/>
      <c r="K27" s="1008"/>
      <c r="L27" s="1008"/>
      <c r="M27" s="1008"/>
      <c r="N27" s="1008"/>
      <c r="O27" s="1008"/>
      <c r="P27" s="1009"/>
      <c r="Q27" s="1013"/>
      <c r="R27" s="1014"/>
      <c r="S27" s="1014"/>
      <c r="T27" s="1014"/>
      <c r="U27" s="1015"/>
      <c r="V27" s="1013"/>
      <c r="W27" s="1014"/>
      <c r="X27" s="1014"/>
      <c r="Y27" s="1014"/>
      <c r="Z27" s="1015"/>
      <c r="AA27" s="1013"/>
      <c r="AB27" s="1014"/>
      <c r="AC27" s="1014"/>
      <c r="AD27" s="1014"/>
      <c r="AE27" s="1014"/>
      <c r="AF27" s="1066"/>
      <c r="AG27" s="1020"/>
      <c r="AH27" s="1020"/>
      <c r="AI27" s="1020"/>
      <c r="AJ27" s="1067"/>
      <c r="AK27" s="1014"/>
      <c r="AL27" s="1014"/>
      <c r="AM27" s="1014"/>
      <c r="AN27" s="1014"/>
      <c r="AO27" s="1015"/>
      <c r="AP27" s="1013"/>
      <c r="AQ27" s="1014"/>
      <c r="AR27" s="1014"/>
      <c r="AS27" s="1014"/>
      <c r="AT27" s="1015"/>
      <c r="AU27" s="1013"/>
      <c r="AV27" s="1014"/>
      <c r="AW27" s="1014"/>
      <c r="AX27" s="1014"/>
      <c r="AY27" s="1015"/>
      <c r="AZ27" s="1013"/>
      <c r="BA27" s="1014"/>
      <c r="BB27" s="1014"/>
      <c r="BC27" s="1014"/>
      <c r="BD27" s="1015"/>
      <c r="BE27" s="1013"/>
      <c r="BF27" s="1014"/>
      <c r="BG27" s="1014"/>
      <c r="BH27" s="1014"/>
      <c r="BI27" s="1025"/>
      <c r="BJ27" s="223"/>
      <c r="BK27" s="223"/>
      <c r="BL27" s="223"/>
      <c r="BM27" s="223"/>
      <c r="BN27" s="223"/>
      <c r="BO27" s="233"/>
      <c r="BP27" s="233"/>
      <c r="BQ27" s="230">
        <v>21</v>
      </c>
      <c r="BR27" s="231"/>
      <c r="BS27" s="1001"/>
      <c r="BT27" s="1002"/>
      <c r="BU27" s="1002"/>
      <c r="BV27" s="1002"/>
      <c r="BW27" s="1002"/>
      <c r="BX27" s="1002"/>
      <c r="BY27" s="1002"/>
      <c r="BZ27" s="1002"/>
      <c r="CA27" s="1002"/>
      <c r="CB27" s="1002"/>
      <c r="CC27" s="1002"/>
      <c r="CD27" s="1002"/>
      <c r="CE27" s="1002"/>
      <c r="CF27" s="1002"/>
      <c r="CG27" s="1023"/>
      <c r="CH27" s="998"/>
      <c r="CI27" s="999"/>
      <c r="CJ27" s="999"/>
      <c r="CK27" s="999"/>
      <c r="CL27" s="1000"/>
      <c r="CM27" s="998"/>
      <c r="CN27" s="999"/>
      <c r="CO27" s="999"/>
      <c r="CP27" s="999"/>
      <c r="CQ27" s="1000"/>
      <c r="CR27" s="998"/>
      <c r="CS27" s="999"/>
      <c r="CT27" s="999"/>
      <c r="CU27" s="999"/>
      <c r="CV27" s="1000"/>
      <c r="CW27" s="998"/>
      <c r="CX27" s="999"/>
      <c r="CY27" s="999"/>
      <c r="CZ27" s="999"/>
      <c r="DA27" s="1000"/>
      <c r="DB27" s="998"/>
      <c r="DC27" s="999"/>
      <c r="DD27" s="999"/>
      <c r="DE27" s="999"/>
      <c r="DF27" s="1000"/>
      <c r="DG27" s="998"/>
      <c r="DH27" s="999"/>
      <c r="DI27" s="999"/>
      <c r="DJ27" s="999"/>
      <c r="DK27" s="1000"/>
      <c r="DL27" s="998"/>
      <c r="DM27" s="999"/>
      <c r="DN27" s="999"/>
      <c r="DO27" s="999"/>
      <c r="DP27" s="1000"/>
      <c r="DQ27" s="998"/>
      <c r="DR27" s="999"/>
      <c r="DS27" s="999"/>
      <c r="DT27" s="999"/>
      <c r="DU27" s="1000"/>
      <c r="DV27" s="1001"/>
      <c r="DW27" s="1002"/>
      <c r="DX27" s="1002"/>
      <c r="DY27" s="1002"/>
      <c r="DZ27" s="1003"/>
      <c r="EA27" s="221"/>
    </row>
    <row r="28" spans="1:131" ht="26.25" customHeight="1" thickTop="1" x14ac:dyDescent="0.2">
      <c r="A28" s="234">
        <v>1</v>
      </c>
      <c r="B28" s="1056" t="s">
        <v>401</v>
      </c>
      <c r="C28" s="1057"/>
      <c r="D28" s="1057"/>
      <c r="E28" s="1057"/>
      <c r="F28" s="1057"/>
      <c r="G28" s="1057"/>
      <c r="H28" s="1057"/>
      <c r="I28" s="1057"/>
      <c r="J28" s="1057"/>
      <c r="K28" s="1057"/>
      <c r="L28" s="1057"/>
      <c r="M28" s="1057"/>
      <c r="N28" s="1057"/>
      <c r="O28" s="1057"/>
      <c r="P28" s="1058"/>
      <c r="Q28" s="1059">
        <v>197</v>
      </c>
      <c r="R28" s="1060"/>
      <c r="S28" s="1060"/>
      <c r="T28" s="1060"/>
      <c r="U28" s="1060"/>
      <c r="V28" s="1060">
        <v>190</v>
      </c>
      <c r="W28" s="1060"/>
      <c r="X28" s="1060"/>
      <c r="Y28" s="1060"/>
      <c r="Z28" s="1060"/>
      <c r="AA28" s="1060">
        <v>7</v>
      </c>
      <c r="AB28" s="1060"/>
      <c r="AC28" s="1060"/>
      <c r="AD28" s="1060"/>
      <c r="AE28" s="1061"/>
      <c r="AF28" s="1062">
        <v>7</v>
      </c>
      <c r="AG28" s="1060"/>
      <c r="AH28" s="1060"/>
      <c r="AI28" s="1060"/>
      <c r="AJ28" s="1063"/>
      <c r="AK28" s="1051">
        <v>28</v>
      </c>
      <c r="AL28" s="1052"/>
      <c r="AM28" s="1052"/>
      <c r="AN28" s="1052"/>
      <c r="AO28" s="1052"/>
      <c r="AP28" s="1052"/>
      <c r="AQ28" s="1052"/>
      <c r="AR28" s="1052"/>
      <c r="AS28" s="1052"/>
      <c r="AT28" s="1052"/>
      <c r="AU28" s="1052"/>
      <c r="AV28" s="1052"/>
      <c r="AW28" s="1052"/>
      <c r="AX28" s="1052"/>
      <c r="AY28" s="1052"/>
      <c r="AZ28" s="1053"/>
      <c r="BA28" s="1053"/>
      <c r="BB28" s="1053"/>
      <c r="BC28" s="1053"/>
      <c r="BD28" s="1053"/>
      <c r="BE28" s="1054"/>
      <c r="BF28" s="1054"/>
      <c r="BG28" s="1054"/>
      <c r="BH28" s="1054"/>
      <c r="BI28" s="1055"/>
      <c r="BJ28" s="223"/>
      <c r="BK28" s="223"/>
      <c r="BL28" s="223"/>
      <c r="BM28" s="223"/>
      <c r="BN28" s="223"/>
      <c r="BO28" s="233"/>
      <c r="BP28" s="233"/>
      <c r="BQ28" s="230">
        <v>22</v>
      </c>
      <c r="BR28" s="231"/>
      <c r="BS28" s="1001"/>
      <c r="BT28" s="1002"/>
      <c r="BU28" s="1002"/>
      <c r="BV28" s="1002"/>
      <c r="BW28" s="1002"/>
      <c r="BX28" s="1002"/>
      <c r="BY28" s="1002"/>
      <c r="BZ28" s="1002"/>
      <c r="CA28" s="1002"/>
      <c r="CB28" s="1002"/>
      <c r="CC28" s="1002"/>
      <c r="CD28" s="1002"/>
      <c r="CE28" s="1002"/>
      <c r="CF28" s="1002"/>
      <c r="CG28" s="1023"/>
      <c r="CH28" s="998"/>
      <c r="CI28" s="999"/>
      <c r="CJ28" s="999"/>
      <c r="CK28" s="999"/>
      <c r="CL28" s="1000"/>
      <c r="CM28" s="998"/>
      <c r="CN28" s="999"/>
      <c r="CO28" s="999"/>
      <c r="CP28" s="999"/>
      <c r="CQ28" s="1000"/>
      <c r="CR28" s="998"/>
      <c r="CS28" s="999"/>
      <c r="CT28" s="999"/>
      <c r="CU28" s="999"/>
      <c r="CV28" s="1000"/>
      <c r="CW28" s="998"/>
      <c r="CX28" s="999"/>
      <c r="CY28" s="999"/>
      <c r="CZ28" s="999"/>
      <c r="DA28" s="1000"/>
      <c r="DB28" s="998"/>
      <c r="DC28" s="999"/>
      <c r="DD28" s="999"/>
      <c r="DE28" s="999"/>
      <c r="DF28" s="1000"/>
      <c r="DG28" s="998"/>
      <c r="DH28" s="999"/>
      <c r="DI28" s="999"/>
      <c r="DJ28" s="999"/>
      <c r="DK28" s="1000"/>
      <c r="DL28" s="998"/>
      <c r="DM28" s="999"/>
      <c r="DN28" s="999"/>
      <c r="DO28" s="999"/>
      <c r="DP28" s="1000"/>
      <c r="DQ28" s="998"/>
      <c r="DR28" s="999"/>
      <c r="DS28" s="999"/>
      <c r="DT28" s="999"/>
      <c r="DU28" s="1000"/>
      <c r="DV28" s="1001"/>
      <c r="DW28" s="1002"/>
      <c r="DX28" s="1002"/>
      <c r="DY28" s="1002"/>
      <c r="DZ28" s="1003"/>
      <c r="EA28" s="221"/>
    </row>
    <row r="29" spans="1:131" ht="26.25" customHeight="1" x14ac:dyDescent="0.2">
      <c r="A29" s="234">
        <v>2</v>
      </c>
      <c r="B29" s="1039" t="s">
        <v>402</v>
      </c>
      <c r="C29" s="1040"/>
      <c r="D29" s="1040"/>
      <c r="E29" s="1040"/>
      <c r="F29" s="1040"/>
      <c r="G29" s="1040"/>
      <c r="H29" s="1040"/>
      <c r="I29" s="1040"/>
      <c r="J29" s="1040"/>
      <c r="K29" s="1040"/>
      <c r="L29" s="1040"/>
      <c r="M29" s="1040"/>
      <c r="N29" s="1040"/>
      <c r="O29" s="1040"/>
      <c r="P29" s="1041"/>
      <c r="Q29" s="1047">
        <v>474</v>
      </c>
      <c r="R29" s="1048"/>
      <c r="S29" s="1048"/>
      <c r="T29" s="1048"/>
      <c r="U29" s="1048"/>
      <c r="V29" s="1048">
        <v>442</v>
      </c>
      <c r="W29" s="1048"/>
      <c r="X29" s="1048"/>
      <c r="Y29" s="1048"/>
      <c r="Z29" s="1048"/>
      <c r="AA29" s="1048">
        <v>32</v>
      </c>
      <c r="AB29" s="1048"/>
      <c r="AC29" s="1048"/>
      <c r="AD29" s="1048"/>
      <c r="AE29" s="1049"/>
      <c r="AF29" s="1044">
        <v>32</v>
      </c>
      <c r="AG29" s="1045"/>
      <c r="AH29" s="1045"/>
      <c r="AI29" s="1045"/>
      <c r="AJ29" s="1046"/>
      <c r="AK29" s="989">
        <v>69</v>
      </c>
      <c r="AL29" s="980"/>
      <c r="AM29" s="980"/>
      <c r="AN29" s="980"/>
      <c r="AO29" s="980"/>
      <c r="AP29" s="980"/>
      <c r="AQ29" s="980"/>
      <c r="AR29" s="980"/>
      <c r="AS29" s="980"/>
      <c r="AT29" s="980"/>
      <c r="AU29" s="980"/>
      <c r="AV29" s="980"/>
      <c r="AW29" s="980"/>
      <c r="AX29" s="980"/>
      <c r="AY29" s="980"/>
      <c r="AZ29" s="1050"/>
      <c r="BA29" s="1050"/>
      <c r="BB29" s="1050"/>
      <c r="BC29" s="1050"/>
      <c r="BD29" s="1050"/>
      <c r="BE29" s="981"/>
      <c r="BF29" s="981"/>
      <c r="BG29" s="981"/>
      <c r="BH29" s="981"/>
      <c r="BI29" s="982"/>
      <c r="BJ29" s="223"/>
      <c r="BK29" s="223"/>
      <c r="BL29" s="223"/>
      <c r="BM29" s="223"/>
      <c r="BN29" s="223"/>
      <c r="BO29" s="233"/>
      <c r="BP29" s="233"/>
      <c r="BQ29" s="230">
        <v>23</v>
      </c>
      <c r="BR29" s="231"/>
      <c r="BS29" s="1001"/>
      <c r="BT29" s="1002"/>
      <c r="BU29" s="1002"/>
      <c r="BV29" s="1002"/>
      <c r="BW29" s="1002"/>
      <c r="BX29" s="1002"/>
      <c r="BY29" s="1002"/>
      <c r="BZ29" s="1002"/>
      <c r="CA29" s="1002"/>
      <c r="CB29" s="1002"/>
      <c r="CC29" s="1002"/>
      <c r="CD29" s="1002"/>
      <c r="CE29" s="1002"/>
      <c r="CF29" s="1002"/>
      <c r="CG29" s="1023"/>
      <c r="CH29" s="998"/>
      <c r="CI29" s="999"/>
      <c r="CJ29" s="999"/>
      <c r="CK29" s="999"/>
      <c r="CL29" s="1000"/>
      <c r="CM29" s="998"/>
      <c r="CN29" s="999"/>
      <c r="CO29" s="999"/>
      <c r="CP29" s="999"/>
      <c r="CQ29" s="1000"/>
      <c r="CR29" s="998"/>
      <c r="CS29" s="999"/>
      <c r="CT29" s="999"/>
      <c r="CU29" s="999"/>
      <c r="CV29" s="1000"/>
      <c r="CW29" s="998"/>
      <c r="CX29" s="999"/>
      <c r="CY29" s="999"/>
      <c r="CZ29" s="999"/>
      <c r="DA29" s="1000"/>
      <c r="DB29" s="998"/>
      <c r="DC29" s="999"/>
      <c r="DD29" s="999"/>
      <c r="DE29" s="999"/>
      <c r="DF29" s="1000"/>
      <c r="DG29" s="998"/>
      <c r="DH29" s="999"/>
      <c r="DI29" s="999"/>
      <c r="DJ29" s="999"/>
      <c r="DK29" s="1000"/>
      <c r="DL29" s="998"/>
      <c r="DM29" s="999"/>
      <c r="DN29" s="999"/>
      <c r="DO29" s="999"/>
      <c r="DP29" s="1000"/>
      <c r="DQ29" s="998"/>
      <c r="DR29" s="999"/>
      <c r="DS29" s="999"/>
      <c r="DT29" s="999"/>
      <c r="DU29" s="1000"/>
      <c r="DV29" s="1001"/>
      <c r="DW29" s="1002"/>
      <c r="DX29" s="1002"/>
      <c r="DY29" s="1002"/>
      <c r="DZ29" s="1003"/>
      <c r="EA29" s="221"/>
    </row>
    <row r="30" spans="1:131" ht="26.25" customHeight="1" x14ac:dyDescent="0.2">
      <c r="A30" s="234">
        <v>3</v>
      </c>
      <c r="B30" s="1039" t="s">
        <v>403</v>
      </c>
      <c r="C30" s="1040"/>
      <c r="D30" s="1040"/>
      <c r="E30" s="1040"/>
      <c r="F30" s="1040"/>
      <c r="G30" s="1040"/>
      <c r="H30" s="1040"/>
      <c r="I30" s="1040"/>
      <c r="J30" s="1040"/>
      <c r="K30" s="1040"/>
      <c r="L30" s="1040"/>
      <c r="M30" s="1040"/>
      <c r="N30" s="1040"/>
      <c r="O30" s="1040"/>
      <c r="P30" s="1041"/>
      <c r="Q30" s="1047">
        <v>33</v>
      </c>
      <c r="R30" s="1048"/>
      <c r="S30" s="1048"/>
      <c r="T30" s="1048"/>
      <c r="U30" s="1048"/>
      <c r="V30" s="1048">
        <v>32</v>
      </c>
      <c r="W30" s="1048"/>
      <c r="X30" s="1048"/>
      <c r="Y30" s="1048"/>
      <c r="Z30" s="1048"/>
      <c r="AA30" s="1048">
        <v>1</v>
      </c>
      <c r="AB30" s="1048"/>
      <c r="AC30" s="1048"/>
      <c r="AD30" s="1048"/>
      <c r="AE30" s="1049"/>
      <c r="AF30" s="1044">
        <v>0</v>
      </c>
      <c r="AG30" s="1045"/>
      <c r="AH30" s="1045"/>
      <c r="AI30" s="1045"/>
      <c r="AJ30" s="1046"/>
      <c r="AK30" s="989">
        <v>12</v>
      </c>
      <c r="AL30" s="980"/>
      <c r="AM30" s="980"/>
      <c r="AN30" s="980"/>
      <c r="AO30" s="980"/>
      <c r="AP30" s="980"/>
      <c r="AQ30" s="980"/>
      <c r="AR30" s="980"/>
      <c r="AS30" s="980"/>
      <c r="AT30" s="980"/>
      <c r="AU30" s="980"/>
      <c r="AV30" s="980"/>
      <c r="AW30" s="980"/>
      <c r="AX30" s="980"/>
      <c r="AY30" s="980"/>
      <c r="AZ30" s="1050"/>
      <c r="BA30" s="1050"/>
      <c r="BB30" s="1050"/>
      <c r="BC30" s="1050"/>
      <c r="BD30" s="1050"/>
      <c r="BE30" s="981"/>
      <c r="BF30" s="981"/>
      <c r="BG30" s="981"/>
      <c r="BH30" s="981"/>
      <c r="BI30" s="982"/>
      <c r="BJ30" s="223"/>
      <c r="BK30" s="223"/>
      <c r="BL30" s="223"/>
      <c r="BM30" s="223"/>
      <c r="BN30" s="223"/>
      <c r="BO30" s="233"/>
      <c r="BP30" s="233"/>
      <c r="BQ30" s="230">
        <v>24</v>
      </c>
      <c r="BR30" s="231"/>
      <c r="BS30" s="1001"/>
      <c r="BT30" s="1002"/>
      <c r="BU30" s="1002"/>
      <c r="BV30" s="1002"/>
      <c r="BW30" s="1002"/>
      <c r="BX30" s="1002"/>
      <c r="BY30" s="1002"/>
      <c r="BZ30" s="1002"/>
      <c r="CA30" s="1002"/>
      <c r="CB30" s="1002"/>
      <c r="CC30" s="1002"/>
      <c r="CD30" s="1002"/>
      <c r="CE30" s="1002"/>
      <c r="CF30" s="1002"/>
      <c r="CG30" s="1023"/>
      <c r="CH30" s="998"/>
      <c r="CI30" s="999"/>
      <c r="CJ30" s="999"/>
      <c r="CK30" s="999"/>
      <c r="CL30" s="1000"/>
      <c r="CM30" s="998"/>
      <c r="CN30" s="999"/>
      <c r="CO30" s="999"/>
      <c r="CP30" s="999"/>
      <c r="CQ30" s="1000"/>
      <c r="CR30" s="998"/>
      <c r="CS30" s="999"/>
      <c r="CT30" s="999"/>
      <c r="CU30" s="999"/>
      <c r="CV30" s="1000"/>
      <c r="CW30" s="998"/>
      <c r="CX30" s="999"/>
      <c r="CY30" s="999"/>
      <c r="CZ30" s="999"/>
      <c r="DA30" s="1000"/>
      <c r="DB30" s="998"/>
      <c r="DC30" s="999"/>
      <c r="DD30" s="999"/>
      <c r="DE30" s="999"/>
      <c r="DF30" s="1000"/>
      <c r="DG30" s="998"/>
      <c r="DH30" s="999"/>
      <c r="DI30" s="999"/>
      <c r="DJ30" s="999"/>
      <c r="DK30" s="1000"/>
      <c r="DL30" s="998"/>
      <c r="DM30" s="999"/>
      <c r="DN30" s="999"/>
      <c r="DO30" s="999"/>
      <c r="DP30" s="1000"/>
      <c r="DQ30" s="998"/>
      <c r="DR30" s="999"/>
      <c r="DS30" s="999"/>
      <c r="DT30" s="999"/>
      <c r="DU30" s="1000"/>
      <c r="DV30" s="1001"/>
      <c r="DW30" s="1002"/>
      <c r="DX30" s="1002"/>
      <c r="DY30" s="1002"/>
      <c r="DZ30" s="1003"/>
      <c r="EA30" s="221"/>
    </row>
    <row r="31" spans="1:131" ht="26.25" customHeight="1" x14ac:dyDescent="0.2">
      <c r="A31" s="234">
        <v>4</v>
      </c>
      <c r="B31" s="1039" t="s">
        <v>404</v>
      </c>
      <c r="C31" s="1040"/>
      <c r="D31" s="1040"/>
      <c r="E31" s="1040"/>
      <c r="F31" s="1040"/>
      <c r="G31" s="1040"/>
      <c r="H31" s="1040"/>
      <c r="I31" s="1040"/>
      <c r="J31" s="1040"/>
      <c r="K31" s="1040"/>
      <c r="L31" s="1040"/>
      <c r="M31" s="1040"/>
      <c r="N31" s="1040"/>
      <c r="O31" s="1040"/>
      <c r="P31" s="1041"/>
      <c r="Q31" s="1047">
        <v>121</v>
      </c>
      <c r="R31" s="1048"/>
      <c r="S31" s="1048"/>
      <c r="T31" s="1048"/>
      <c r="U31" s="1048"/>
      <c r="V31" s="1048">
        <v>112</v>
      </c>
      <c r="W31" s="1048"/>
      <c r="X31" s="1048"/>
      <c r="Y31" s="1048"/>
      <c r="Z31" s="1048"/>
      <c r="AA31" s="1048">
        <v>9</v>
      </c>
      <c r="AB31" s="1048"/>
      <c r="AC31" s="1048"/>
      <c r="AD31" s="1048"/>
      <c r="AE31" s="1049"/>
      <c r="AF31" s="1044">
        <v>1</v>
      </c>
      <c r="AG31" s="1045"/>
      <c r="AH31" s="1045"/>
      <c r="AI31" s="1045"/>
      <c r="AJ31" s="1046"/>
      <c r="AK31" s="989">
        <v>79</v>
      </c>
      <c r="AL31" s="980"/>
      <c r="AM31" s="980"/>
      <c r="AN31" s="980"/>
      <c r="AO31" s="980"/>
      <c r="AP31" s="980">
        <v>727</v>
      </c>
      <c r="AQ31" s="980"/>
      <c r="AR31" s="980"/>
      <c r="AS31" s="980"/>
      <c r="AT31" s="980"/>
      <c r="AU31" s="980">
        <v>440</v>
      </c>
      <c r="AV31" s="980"/>
      <c r="AW31" s="980"/>
      <c r="AX31" s="980"/>
      <c r="AY31" s="980"/>
      <c r="AZ31" s="1050"/>
      <c r="BA31" s="1050"/>
      <c r="BB31" s="1050"/>
      <c r="BC31" s="1050"/>
      <c r="BD31" s="1050"/>
      <c r="BE31" s="981" t="s">
        <v>405</v>
      </c>
      <c r="BF31" s="981"/>
      <c r="BG31" s="981"/>
      <c r="BH31" s="981"/>
      <c r="BI31" s="982"/>
      <c r="BJ31" s="223"/>
      <c r="BK31" s="223"/>
      <c r="BL31" s="223"/>
      <c r="BM31" s="223"/>
      <c r="BN31" s="223"/>
      <c r="BO31" s="233"/>
      <c r="BP31" s="233"/>
      <c r="BQ31" s="230">
        <v>25</v>
      </c>
      <c r="BR31" s="231"/>
      <c r="BS31" s="1001"/>
      <c r="BT31" s="1002"/>
      <c r="BU31" s="1002"/>
      <c r="BV31" s="1002"/>
      <c r="BW31" s="1002"/>
      <c r="BX31" s="1002"/>
      <c r="BY31" s="1002"/>
      <c r="BZ31" s="1002"/>
      <c r="CA31" s="1002"/>
      <c r="CB31" s="1002"/>
      <c r="CC31" s="1002"/>
      <c r="CD31" s="1002"/>
      <c r="CE31" s="1002"/>
      <c r="CF31" s="1002"/>
      <c r="CG31" s="1023"/>
      <c r="CH31" s="998"/>
      <c r="CI31" s="999"/>
      <c r="CJ31" s="999"/>
      <c r="CK31" s="999"/>
      <c r="CL31" s="1000"/>
      <c r="CM31" s="998"/>
      <c r="CN31" s="999"/>
      <c r="CO31" s="999"/>
      <c r="CP31" s="999"/>
      <c r="CQ31" s="1000"/>
      <c r="CR31" s="998"/>
      <c r="CS31" s="999"/>
      <c r="CT31" s="999"/>
      <c r="CU31" s="999"/>
      <c r="CV31" s="1000"/>
      <c r="CW31" s="998"/>
      <c r="CX31" s="999"/>
      <c r="CY31" s="999"/>
      <c r="CZ31" s="999"/>
      <c r="DA31" s="1000"/>
      <c r="DB31" s="998"/>
      <c r="DC31" s="999"/>
      <c r="DD31" s="999"/>
      <c r="DE31" s="999"/>
      <c r="DF31" s="1000"/>
      <c r="DG31" s="998"/>
      <c r="DH31" s="999"/>
      <c r="DI31" s="999"/>
      <c r="DJ31" s="999"/>
      <c r="DK31" s="1000"/>
      <c r="DL31" s="998"/>
      <c r="DM31" s="999"/>
      <c r="DN31" s="999"/>
      <c r="DO31" s="999"/>
      <c r="DP31" s="1000"/>
      <c r="DQ31" s="998"/>
      <c r="DR31" s="999"/>
      <c r="DS31" s="999"/>
      <c r="DT31" s="999"/>
      <c r="DU31" s="1000"/>
      <c r="DV31" s="1001"/>
      <c r="DW31" s="1002"/>
      <c r="DX31" s="1002"/>
      <c r="DY31" s="1002"/>
      <c r="DZ31" s="1003"/>
      <c r="EA31" s="221"/>
    </row>
    <row r="32" spans="1:131" ht="26.25" customHeight="1" x14ac:dyDescent="0.2">
      <c r="A32" s="234">
        <v>5</v>
      </c>
      <c r="B32" s="1039" t="s">
        <v>406</v>
      </c>
      <c r="C32" s="1040"/>
      <c r="D32" s="1040"/>
      <c r="E32" s="1040"/>
      <c r="F32" s="1040"/>
      <c r="G32" s="1040"/>
      <c r="H32" s="1040"/>
      <c r="I32" s="1040"/>
      <c r="J32" s="1040"/>
      <c r="K32" s="1040"/>
      <c r="L32" s="1040"/>
      <c r="M32" s="1040"/>
      <c r="N32" s="1040"/>
      <c r="O32" s="1040"/>
      <c r="P32" s="1041"/>
      <c r="Q32" s="1047">
        <v>25</v>
      </c>
      <c r="R32" s="1048"/>
      <c r="S32" s="1048"/>
      <c r="T32" s="1048"/>
      <c r="U32" s="1048"/>
      <c r="V32" s="1048">
        <v>24</v>
      </c>
      <c r="W32" s="1048"/>
      <c r="X32" s="1048"/>
      <c r="Y32" s="1048"/>
      <c r="Z32" s="1048"/>
      <c r="AA32" s="1048">
        <v>1</v>
      </c>
      <c r="AB32" s="1048"/>
      <c r="AC32" s="1048"/>
      <c r="AD32" s="1048"/>
      <c r="AE32" s="1049"/>
      <c r="AF32" s="1044">
        <v>1</v>
      </c>
      <c r="AG32" s="1045"/>
      <c r="AH32" s="1045"/>
      <c r="AI32" s="1045"/>
      <c r="AJ32" s="1046"/>
      <c r="AK32" s="989">
        <v>10</v>
      </c>
      <c r="AL32" s="980"/>
      <c r="AM32" s="980"/>
      <c r="AN32" s="980"/>
      <c r="AO32" s="980"/>
      <c r="AP32" s="980">
        <v>65</v>
      </c>
      <c r="AQ32" s="980"/>
      <c r="AR32" s="980"/>
      <c r="AS32" s="980"/>
      <c r="AT32" s="980"/>
      <c r="AU32" s="980">
        <v>65</v>
      </c>
      <c r="AV32" s="980"/>
      <c r="AW32" s="980"/>
      <c r="AX32" s="980"/>
      <c r="AY32" s="980"/>
      <c r="AZ32" s="1050"/>
      <c r="BA32" s="1050"/>
      <c r="BB32" s="1050"/>
      <c r="BC32" s="1050"/>
      <c r="BD32" s="1050"/>
      <c r="BE32" s="981" t="s">
        <v>405</v>
      </c>
      <c r="BF32" s="981"/>
      <c r="BG32" s="981"/>
      <c r="BH32" s="981"/>
      <c r="BI32" s="982"/>
      <c r="BJ32" s="223"/>
      <c r="BK32" s="223"/>
      <c r="BL32" s="223"/>
      <c r="BM32" s="223"/>
      <c r="BN32" s="223"/>
      <c r="BO32" s="233"/>
      <c r="BP32" s="233"/>
      <c r="BQ32" s="230">
        <v>26</v>
      </c>
      <c r="BR32" s="231"/>
      <c r="BS32" s="1001"/>
      <c r="BT32" s="1002"/>
      <c r="BU32" s="1002"/>
      <c r="BV32" s="1002"/>
      <c r="BW32" s="1002"/>
      <c r="BX32" s="1002"/>
      <c r="BY32" s="1002"/>
      <c r="BZ32" s="1002"/>
      <c r="CA32" s="1002"/>
      <c r="CB32" s="1002"/>
      <c r="CC32" s="1002"/>
      <c r="CD32" s="1002"/>
      <c r="CE32" s="1002"/>
      <c r="CF32" s="1002"/>
      <c r="CG32" s="1023"/>
      <c r="CH32" s="998"/>
      <c r="CI32" s="999"/>
      <c r="CJ32" s="999"/>
      <c r="CK32" s="999"/>
      <c r="CL32" s="1000"/>
      <c r="CM32" s="998"/>
      <c r="CN32" s="999"/>
      <c r="CO32" s="999"/>
      <c r="CP32" s="999"/>
      <c r="CQ32" s="1000"/>
      <c r="CR32" s="998"/>
      <c r="CS32" s="999"/>
      <c r="CT32" s="999"/>
      <c r="CU32" s="999"/>
      <c r="CV32" s="1000"/>
      <c r="CW32" s="998"/>
      <c r="CX32" s="999"/>
      <c r="CY32" s="999"/>
      <c r="CZ32" s="999"/>
      <c r="DA32" s="1000"/>
      <c r="DB32" s="998"/>
      <c r="DC32" s="999"/>
      <c r="DD32" s="999"/>
      <c r="DE32" s="999"/>
      <c r="DF32" s="1000"/>
      <c r="DG32" s="998"/>
      <c r="DH32" s="999"/>
      <c r="DI32" s="999"/>
      <c r="DJ32" s="999"/>
      <c r="DK32" s="1000"/>
      <c r="DL32" s="998"/>
      <c r="DM32" s="999"/>
      <c r="DN32" s="999"/>
      <c r="DO32" s="999"/>
      <c r="DP32" s="1000"/>
      <c r="DQ32" s="998"/>
      <c r="DR32" s="999"/>
      <c r="DS32" s="999"/>
      <c r="DT32" s="999"/>
      <c r="DU32" s="1000"/>
      <c r="DV32" s="1001"/>
      <c r="DW32" s="1002"/>
      <c r="DX32" s="1002"/>
      <c r="DY32" s="1002"/>
      <c r="DZ32" s="1003"/>
      <c r="EA32" s="221"/>
    </row>
    <row r="33" spans="1:131" ht="26.25" customHeight="1" x14ac:dyDescent="0.2">
      <c r="A33" s="234">
        <v>6</v>
      </c>
      <c r="B33" s="1039" t="s">
        <v>407</v>
      </c>
      <c r="C33" s="1040"/>
      <c r="D33" s="1040"/>
      <c r="E33" s="1040"/>
      <c r="F33" s="1040"/>
      <c r="G33" s="1040"/>
      <c r="H33" s="1040"/>
      <c r="I33" s="1040"/>
      <c r="J33" s="1040"/>
      <c r="K33" s="1040"/>
      <c r="L33" s="1040"/>
      <c r="M33" s="1040"/>
      <c r="N33" s="1040"/>
      <c r="O33" s="1040"/>
      <c r="P33" s="1041"/>
      <c r="Q33" s="1047">
        <v>37</v>
      </c>
      <c r="R33" s="1048"/>
      <c r="S33" s="1048"/>
      <c r="T33" s="1048"/>
      <c r="U33" s="1048"/>
      <c r="V33" s="1048">
        <v>36</v>
      </c>
      <c r="W33" s="1048"/>
      <c r="X33" s="1048"/>
      <c r="Y33" s="1048"/>
      <c r="Z33" s="1048"/>
      <c r="AA33" s="1048">
        <v>1</v>
      </c>
      <c r="AB33" s="1048"/>
      <c r="AC33" s="1048"/>
      <c r="AD33" s="1048"/>
      <c r="AE33" s="1049"/>
      <c r="AF33" s="1044">
        <v>1</v>
      </c>
      <c r="AG33" s="1045"/>
      <c r="AH33" s="1045"/>
      <c r="AI33" s="1045"/>
      <c r="AJ33" s="1046"/>
      <c r="AK33" s="989">
        <v>25</v>
      </c>
      <c r="AL33" s="980"/>
      <c r="AM33" s="980"/>
      <c r="AN33" s="980"/>
      <c r="AO33" s="980"/>
      <c r="AP33" s="980">
        <v>85</v>
      </c>
      <c r="AQ33" s="980"/>
      <c r="AR33" s="980"/>
      <c r="AS33" s="980"/>
      <c r="AT33" s="980"/>
      <c r="AU33" s="980">
        <v>84</v>
      </c>
      <c r="AV33" s="980"/>
      <c r="AW33" s="980"/>
      <c r="AX33" s="980"/>
      <c r="AY33" s="980"/>
      <c r="AZ33" s="1050"/>
      <c r="BA33" s="1050"/>
      <c r="BB33" s="1050"/>
      <c r="BC33" s="1050"/>
      <c r="BD33" s="1050"/>
      <c r="BE33" s="981" t="s">
        <v>405</v>
      </c>
      <c r="BF33" s="981"/>
      <c r="BG33" s="981"/>
      <c r="BH33" s="981"/>
      <c r="BI33" s="982"/>
      <c r="BJ33" s="223"/>
      <c r="BK33" s="223"/>
      <c r="BL33" s="223"/>
      <c r="BM33" s="223"/>
      <c r="BN33" s="223"/>
      <c r="BO33" s="233"/>
      <c r="BP33" s="233"/>
      <c r="BQ33" s="230">
        <v>27</v>
      </c>
      <c r="BR33" s="231"/>
      <c r="BS33" s="1001"/>
      <c r="BT33" s="1002"/>
      <c r="BU33" s="1002"/>
      <c r="BV33" s="1002"/>
      <c r="BW33" s="1002"/>
      <c r="BX33" s="1002"/>
      <c r="BY33" s="1002"/>
      <c r="BZ33" s="1002"/>
      <c r="CA33" s="1002"/>
      <c r="CB33" s="1002"/>
      <c r="CC33" s="1002"/>
      <c r="CD33" s="1002"/>
      <c r="CE33" s="1002"/>
      <c r="CF33" s="1002"/>
      <c r="CG33" s="1023"/>
      <c r="CH33" s="998"/>
      <c r="CI33" s="999"/>
      <c r="CJ33" s="999"/>
      <c r="CK33" s="999"/>
      <c r="CL33" s="1000"/>
      <c r="CM33" s="998"/>
      <c r="CN33" s="999"/>
      <c r="CO33" s="999"/>
      <c r="CP33" s="999"/>
      <c r="CQ33" s="1000"/>
      <c r="CR33" s="998"/>
      <c r="CS33" s="999"/>
      <c r="CT33" s="999"/>
      <c r="CU33" s="999"/>
      <c r="CV33" s="1000"/>
      <c r="CW33" s="998"/>
      <c r="CX33" s="999"/>
      <c r="CY33" s="999"/>
      <c r="CZ33" s="999"/>
      <c r="DA33" s="1000"/>
      <c r="DB33" s="998"/>
      <c r="DC33" s="999"/>
      <c r="DD33" s="999"/>
      <c r="DE33" s="999"/>
      <c r="DF33" s="1000"/>
      <c r="DG33" s="998"/>
      <c r="DH33" s="999"/>
      <c r="DI33" s="999"/>
      <c r="DJ33" s="999"/>
      <c r="DK33" s="1000"/>
      <c r="DL33" s="998"/>
      <c r="DM33" s="999"/>
      <c r="DN33" s="999"/>
      <c r="DO33" s="999"/>
      <c r="DP33" s="1000"/>
      <c r="DQ33" s="998"/>
      <c r="DR33" s="999"/>
      <c r="DS33" s="999"/>
      <c r="DT33" s="999"/>
      <c r="DU33" s="1000"/>
      <c r="DV33" s="1001"/>
      <c r="DW33" s="1002"/>
      <c r="DX33" s="1002"/>
      <c r="DY33" s="1002"/>
      <c r="DZ33" s="1003"/>
      <c r="EA33" s="221"/>
    </row>
    <row r="34" spans="1:131" ht="26.25" customHeight="1" x14ac:dyDescent="0.2">
      <c r="A34" s="234">
        <v>7</v>
      </c>
      <c r="B34" s="1039"/>
      <c r="C34" s="1040"/>
      <c r="D34" s="1040"/>
      <c r="E34" s="1040"/>
      <c r="F34" s="1040"/>
      <c r="G34" s="1040"/>
      <c r="H34" s="1040"/>
      <c r="I34" s="1040"/>
      <c r="J34" s="1040"/>
      <c r="K34" s="1040"/>
      <c r="L34" s="1040"/>
      <c r="M34" s="1040"/>
      <c r="N34" s="1040"/>
      <c r="O34" s="1040"/>
      <c r="P34" s="1041"/>
      <c r="Q34" s="1047"/>
      <c r="R34" s="1048"/>
      <c r="S34" s="1048"/>
      <c r="T34" s="1048"/>
      <c r="U34" s="1048"/>
      <c r="V34" s="1048"/>
      <c r="W34" s="1048"/>
      <c r="X34" s="1048"/>
      <c r="Y34" s="1048"/>
      <c r="Z34" s="1048"/>
      <c r="AA34" s="1048"/>
      <c r="AB34" s="1048"/>
      <c r="AC34" s="1048"/>
      <c r="AD34" s="1048"/>
      <c r="AE34" s="1049"/>
      <c r="AF34" s="1044"/>
      <c r="AG34" s="1045"/>
      <c r="AH34" s="1045"/>
      <c r="AI34" s="1045"/>
      <c r="AJ34" s="1046"/>
      <c r="AK34" s="989"/>
      <c r="AL34" s="980"/>
      <c r="AM34" s="980"/>
      <c r="AN34" s="980"/>
      <c r="AO34" s="980"/>
      <c r="AP34" s="980"/>
      <c r="AQ34" s="980"/>
      <c r="AR34" s="980"/>
      <c r="AS34" s="980"/>
      <c r="AT34" s="980"/>
      <c r="AU34" s="980"/>
      <c r="AV34" s="980"/>
      <c r="AW34" s="980"/>
      <c r="AX34" s="980"/>
      <c r="AY34" s="980"/>
      <c r="AZ34" s="1050"/>
      <c r="BA34" s="1050"/>
      <c r="BB34" s="1050"/>
      <c r="BC34" s="1050"/>
      <c r="BD34" s="1050"/>
      <c r="BE34" s="981"/>
      <c r="BF34" s="981"/>
      <c r="BG34" s="981"/>
      <c r="BH34" s="981"/>
      <c r="BI34" s="982"/>
      <c r="BJ34" s="223"/>
      <c r="BK34" s="223"/>
      <c r="BL34" s="223"/>
      <c r="BM34" s="223"/>
      <c r="BN34" s="223"/>
      <c r="BO34" s="233"/>
      <c r="BP34" s="233"/>
      <c r="BQ34" s="230">
        <v>28</v>
      </c>
      <c r="BR34" s="231"/>
      <c r="BS34" s="1001"/>
      <c r="BT34" s="1002"/>
      <c r="BU34" s="1002"/>
      <c r="BV34" s="1002"/>
      <c r="BW34" s="1002"/>
      <c r="BX34" s="1002"/>
      <c r="BY34" s="1002"/>
      <c r="BZ34" s="1002"/>
      <c r="CA34" s="1002"/>
      <c r="CB34" s="1002"/>
      <c r="CC34" s="1002"/>
      <c r="CD34" s="1002"/>
      <c r="CE34" s="1002"/>
      <c r="CF34" s="1002"/>
      <c r="CG34" s="1023"/>
      <c r="CH34" s="998"/>
      <c r="CI34" s="999"/>
      <c r="CJ34" s="999"/>
      <c r="CK34" s="999"/>
      <c r="CL34" s="1000"/>
      <c r="CM34" s="998"/>
      <c r="CN34" s="999"/>
      <c r="CO34" s="999"/>
      <c r="CP34" s="999"/>
      <c r="CQ34" s="1000"/>
      <c r="CR34" s="998"/>
      <c r="CS34" s="999"/>
      <c r="CT34" s="999"/>
      <c r="CU34" s="999"/>
      <c r="CV34" s="1000"/>
      <c r="CW34" s="998"/>
      <c r="CX34" s="999"/>
      <c r="CY34" s="999"/>
      <c r="CZ34" s="999"/>
      <c r="DA34" s="1000"/>
      <c r="DB34" s="998"/>
      <c r="DC34" s="999"/>
      <c r="DD34" s="999"/>
      <c r="DE34" s="999"/>
      <c r="DF34" s="1000"/>
      <c r="DG34" s="998"/>
      <c r="DH34" s="999"/>
      <c r="DI34" s="999"/>
      <c r="DJ34" s="999"/>
      <c r="DK34" s="1000"/>
      <c r="DL34" s="998"/>
      <c r="DM34" s="999"/>
      <c r="DN34" s="999"/>
      <c r="DO34" s="999"/>
      <c r="DP34" s="1000"/>
      <c r="DQ34" s="998"/>
      <c r="DR34" s="999"/>
      <c r="DS34" s="999"/>
      <c r="DT34" s="999"/>
      <c r="DU34" s="1000"/>
      <c r="DV34" s="1001"/>
      <c r="DW34" s="1002"/>
      <c r="DX34" s="1002"/>
      <c r="DY34" s="1002"/>
      <c r="DZ34" s="1003"/>
      <c r="EA34" s="221"/>
    </row>
    <row r="35" spans="1:131" ht="26.25" customHeight="1" x14ac:dyDescent="0.2">
      <c r="A35" s="234">
        <v>8</v>
      </c>
      <c r="B35" s="1039"/>
      <c r="C35" s="1040"/>
      <c r="D35" s="1040"/>
      <c r="E35" s="1040"/>
      <c r="F35" s="1040"/>
      <c r="G35" s="1040"/>
      <c r="H35" s="1040"/>
      <c r="I35" s="1040"/>
      <c r="J35" s="1040"/>
      <c r="K35" s="1040"/>
      <c r="L35" s="1040"/>
      <c r="M35" s="1040"/>
      <c r="N35" s="1040"/>
      <c r="O35" s="1040"/>
      <c r="P35" s="1041"/>
      <c r="Q35" s="1047"/>
      <c r="R35" s="1048"/>
      <c r="S35" s="1048"/>
      <c r="T35" s="1048"/>
      <c r="U35" s="1048"/>
      <c r="V35" s="1048"/>
      <c r="W35" s="1048"/>
      <c r="X35" s="1048"/>
      <c r="Y35" s="1048"/>
      <c r="Z35" s="1048"/>
      <c r="AA35" s="1048"/>
      <c r="AB35" s="1048"/>
      <c r="AC35" s="1048"/>
      <c r="AD35" s="1048"/>
      <c r="AE35" s="1049"/>
      <c r="AF35" s="1044"/>
      <c r="AG35" s="1045"/>
      <c r="AH35" s="1045"/>
      <c r="AI35" s="1045"/>
      <c r="AJ35" s="1046"/>
      <c r="AK35" s="989"/>
      <c r="AL35" s="980"/>
      <c r="AM35" s="980"/>
      <c r="AN35" s="980"/>
      <c r="AO35" s="980"/>
      <c r="AP35" s="980"/>
      <c r="AQ35" s="980"/>
      <c r="AR35" s="980"/>
      <c r="AS35" s="980"/>
      <c r="AT35" s="980"/>
      <c r="AU35" s="980"/>
      <c r="AV35" s="980"/>
      <c r="AW35" s="980"/>
      <c r="AX35" s="980"/>
      <c r="AY35" s="980"/>
      <c r="AZ35" s="1050"/>
      <c r="BA35" s="1050"/>
      <c r="BB35" s="1050"/>
      <c r="BC35" s="1050"/>
      <c r="BD35" s="1050"/>
      <c r="BE35" s="981"/>
      <c r="BF35" s="981"/>
      <c r="BG35" s="981"/>
      <c r="BH35" s="981"/>
      <c r="BI35" s="982"/>
      <c r="BJ35" s="223"/>
      <c r="BK35" s="223"/>
      <c r="BL35" s="223"/>
      <c r="BM35" s="223"/>
      <c r="BN35" s="223"/>
      <c r="BO35" s="233"/>
      <c r="BP35" s="233"/>
      <c r="BQ35" s="230">
        <v>29</v>
      </c>
      <c r="BR35" s="231"/>
      <c r="BS35" s="1001"/>
      <c r="BT35" s="1002"/>
      <c r="BU35" s="1002"/>
      <c r="BV35" s="1002"/>
      <c r="BW35" s="1002"/>
      <c r="BX35" s="1002"/>
      <c r="BY35" s="1002"/>
      <c r="BZ35" s="1002"/>
      <c r="CA35" s="1002"/>
      <c r="CB35" s="1002"/>
      <c r="CC35" s="1002"/>
      <c r="CD35" s="1002"/>
      <c r="CE35" s="1002"/>
      <c r="CF35" s="1002"/>
      <c r="CG35" s="1023"/>
      <c r="CH35" s="998"/>
      <c r="CI35" s="999"/>
      <c r="CJ35" s="999"/>
      <c r="CK35" s="999"/>
      <c r="CL35" s="1000"/>
      <c r="CM35" s="998"/>
      <c r="CN35" s="999"/>
      <c r="CO35" s="999"/>
      <c r="CP35" s="999"/>
      <c r="CQ35" s="1000"/>
      <c r="CR35" s="998"/>
      <c r="CS35" s="999"/>
      <c r="CT35" s="999"/>
      <c r="CU35" s="999"/>
      <c r="CV35" s="1000"/>
      <c r="CW35" s="998"/>
      <c r="CX35" s="999"/>
      <c r="CY35" s="999"/>
      <c r="CZ35" s="999"/>
      <c r="DA35" s="1000"/>
      <c r="DB35" s="998"/>
      <c r="DC35" s="999"/>
      <c r="DD35" s="999"/>
      <c r="DE35" s="999"/>
      <c r="DF35" s="1000"/>
      <c r="DG35" s="998"/>
      <c r="DH35" s="999"/>
      <c r="DI35" s="999"/>
      <c r="DJ35" s="999"/>
      <c r="DK35" s="1000"/>
      <c r="DL35" s="998"/>
      <c r="DM35" s="999"/>
      <c r="DN35" s="999"/>
      <c r="DO35" s="999"/>
      <c r="DP35" s="1000"/>
      <c r="DQ35" s="998"/>
      <c r="DR35" s="999"/>
      <c r="DS35" s="999"/>
      <c r="DT35" s="999"/>
      <c r="DU35" s="1000"/>
      <c r="DV35" s="1001"/>
      <c r="DW35" s="1002"/>
      <c r="DX35" s="1002"/>
      <c r="DY35" s="1002"/>
      <c r="DZ35" s="1003"/>
      <c r="EA35" s="221"/>
    </row>
    <row r="36" spans="1:131" ht="26.25" customHeight="1" x14ac:dyDescent="0.2">
      <c r="A36" s="234">
        <v>9</v>
      </c>
      <c r="B36" s="1039"/>
      <c r="C36" s="1040"/>
      <c r="D36" s="1040"/>
      <c r="E36" s="1040"/>
      <c r="F36" s="1040"/>
      <c r="G36" s="1040"/>
      <c r="H36" s="1040"/>
      <c r="I36" s="1040"/>
      <c r="J36" s="1040"/>
      <c r="K36" s="1040"/>
      <c r="L36" s="1040"/>
      <c r="M36" s="1040"/>
      <c r="N36" s="1040"/>
      <c r="O36" s="1040"/>
      <c r="P36" s="1041"/>
      <c r="Q36" s="1047"/>
      <c r="R36" s="1048"/>
      <c r="S36" s="1048"/>
      <c r="T36" s="1048"/>
      <c r="U36" s="1048"/>
      <c r="V36" s="1048"/>
      <c r="W36" s="1048"/>
      <c r="X36" s="1048"/>
      <c r="Y36" s="1048"/>
      <c r="Z36" s="1048"/>
      <c r="AA36" s="1048"/>
      <c r="AB36" s="1048"/>
      <c r="AC36" s="1048"/>
      <c r="AD36" s="1048"/>
      <c r="AE36" s="1049"/>
      <c r="AF36" s="1044"/>
      <c r="AG36" s="1045"/>
      <c r="AH36" s="1045"/>
      <c r="AI36" s="1045"/>
      <c r="AJ36" s="1046"/>
      <c r="AK36" s="989"/>
      <c r="AL36" s="980"/>
      <c r="AM36" s="980"/>
      <c r="AN36" s="980"/>
      <c r="AO36" s="980"/>
      <c r="AP36" s="980"/>
      <c r="AQ36" s="980"/>
      <c r="AR36" s="980"/>
      <c r="AS36" s="980"/>
      <c r="AT36" s="980"/>
      <c r="AU36" s="980"/>
      <c r="AV36" s="980"/>
      <c r="AW36" s="980"/>
      <c r="AX36" s="980"/>
      <c r="AY36" s="980"/>
      <c r="AZ36" s="1050"/>
      <c r="BA36" s="1050"/>
      <c r="BB36" s="1050"/>
      <c r="BC36" s="1050"/>
      <c r="BD36" s="1050"/>
      <c r="BE36" s="981"/>
      <c r="BF36" s="981"/>
      <c r="BG36" s="981"/>
      <c r="BH36" s="981"/>
      <c r="BI36" s="982"/>
      <c r="BJ36" s="223"/>
      <c r="BK36" s="223"/>
      <c r="BL36" s="223"/>
      <c r="BM36" s="223"/>
      <c r="BN36" s="223"/>
      <c r="BO36" s="233"/>
      <c r="BP36" s="233"/>
      <c r="BQ36" s="230">
        <v>30</v>
      </c>
      <c r="BR36" s="231"/>
      <c r="BS36" s="1001"/>
      <c r="BT36" s="1002"/>
      <c r="BU36" s="1002"/>
      <c r="BV36" s="1002"/>
      <c r="BW36" s="1002"/>
      <c r="BX36" s="1002"/>
      <c r="BY36" s="1002"/>
      <c r="BZ36" s="1002"/>
      <c r="CA36" s="1002"/>
      <c r="CB36" s="1002"/>
      <c r="CC36" s="1002"/>
      <c r="CD36" s="1002"/>
      <c r="CE36" s="1002"/>
      <c r="CF36" s="1002"/>
      <c r="CG36" s="1023"/>
      <c r="CH36" s="998"/>
      <c r="CI36" s="999"/>
      <c r="CJ36" s="999"/>
      <c r="CK36" s="999"/>
      <c r="CL36" s="1000"/>
      <c r="CM36" s="998"/>
      <c r="CN36" s="999"/>
      <c r="CO36" s="999"/>
      <c r="CP36" s="999"/>
      <c r="CQ36" s="1000"/>
      <c r="CR36" s="998"/>
      <c r="CS36" s="999"/>
      <c r="CT36" s="999"/>
      <c r="CU36" s="999"/>
      <c r="CV36" s="1000"/>
      <c r="CW36" s="998"/>
      <c r="CX36" s="999"/>
      <c r="CY36" s="999"/>
      <c r="CZ36" s="999"/>
      <c r="DA36" s="1000"/>
      <c r="DB36" s="998"/>
      <c r="DC36" s="999"/>
      <c r="DD36" s="999"/>
      <c r="DE36" s="999"/>
      <c r="DF36" s="1000"/>
      <c r="DG36" s="998"/>
      <c r="DH36" s="999"/>
      <c r="DI36" s="999"/>
      <c r="DJ36" s="999"/>
      <c r="DK36" s="1000"/>
      <c r="DL36" s="998"/>
      <c r="DM36" s="999"/>
      <c r="DN36" s="999"/>
      <c r="DO36" s="999"/>
      <c r="DP36" s="1000"/>
      <c r="DQ36" s="998"/>
      <c r="DR36" s="999"/>
      <c r="DS36" s="999"/>
      <c r="DT36" s="999"/>
      <c r="DU36" s="1000"/>
      <c r="DV36" s="1001"/>
      <c r="DW36" s="1002"/>
      <c r="DX36" s="1002"/>
      <c r="DY36" s="1002"/>
      <c r="DZ36" s="1003"/>
      <c r="EA36" s="221"/>
    </row>
    <row r="37" spans="1:131" ht="26.25" customHeight="1" x14ac:dyDescent="0.2">
      <c r="A37" s="234">
        <v>10</v>
      </c>
      <c r="B37" s="1039"/>
      <c r="C37" s="1040"/>
      <c r="D37" s="1040"/>
      <c r="E37" s="1040"/>
      <c r="F37" s="1040"/>
      <c r="G37" s="1040"/>
      <c r="H37" s="1040"/>
      <c r="I37" s="1040"/>
      <c r="J37" s="1040"/>
      <c r="K37" s="1040"/>
      <c r="L37" s="1040"/>
      <c r="M37" s="1040"/>
      <c r="N37" s="1040"/>
      <c r="O37" s="1040"/>
      <c r="P37" s="1041"/>
      <c r="Q37" s="1047"/>
      <c r="R37" s="1048"/>
      <c r="S37" s="1048"/>
      <c r="T37" s="1048"/>
      <c r="U37" s="1048"/>
      <c r="V37" s="1048"/>
      <c r="W37" s="1048"/>
      <c r="X37" s="1048"/>
      <c r="Y37" s="1048"/>
      <c r="Z37" s="1048"/>
      <c r="AA37" s="1048"/>
      <c r="AB37" s="1048"/>
      <c r="AC37" s="1048"/>
      <c r="AD37" s="1048"/>
      <c r="AE37" s="1049"/>
      <c r="AF37" s="1044"/>
      <c r="AG37" s="1045"/>
      <c r="AH37" s="1045"/>
      <c r="AI37" s="1045"/>
      <c r="AJ37" s="1046"/>
      <c r="AK37" s="989"/>
      <c r="AL37" s="980"/>
      <c r="AM37" s="980"/>
      <c r="AN37" s="980"/>
      <c r="AO37" s="980"/>
      <c r="AP37" s="980"/>
      <c r="AQ37" s="980"/>
      <c r="AR37" s="980"/>
      <c r="AS37" s="980"/>
      <c r="AT37" s="980"/>
      <c r="AU37" s="980"/>
      <c r="AV37" s="980"/>
      <c r="AW37" s="980"/>
      <c r="AX37" s="980"/>
      <c r="AY37" s="980"/>
      <c r="AZ37" s="1050"/>
      <c r="BA37" s="1050"/>
      <c r="BB37" s="1050"/>
      <c r="BC37" s="1050"/>
      <c r="BD37" s="1050"/>
      <c r="BE37" s="981"/>
      <c r="BF37" s="981"/>
      <c r="BG37" s="981"/>
      <c r="BH37" s="981"/>
      <c r="BI37" s="982"/>
      <c r="BJ37" s="223"/>
      <c r="BK37" s="223"/>
      <c r="BL37" s="223"/>
      <c r="BM37" s="223"/>
      <c r="BN37" s="223"/>
      <c r="BO37" s="233"/>
      <c r="BP37" s="233"/>
      <c r="BQ37" s="230">
        <v>31</v>
      </c>
      <c r="BR37" s="231"/>
      <c r="BS37" s="1001"/>
      <c r="BT37" s="1002"/>
      <c r="BU37" s="1002"/>
      <c r="BV37" s="1002"/>
      <c r="BW37" s="1002"/>
      <c r="BX37" s="1002"/>
      <c r="BY37" s="1002"/>
      <c r="BZ37" s="1002"/>
      <c r="CA37" s="1002"/>
      <c r="CB37" s="1002"/>
      <c r="CC37" s="1002"/>
      <c r="CD37" s="1002"/>
      <c r="CE37" s="1002"/>
      <c r="CF37" s="1002"/>
      <c r="CG37" s="1023"/>
      <c r="CH37" s="998"/>
      <c r="CI37" s="999"/>
      <c r="CJ37" s="999"/>
      <c r="CK37" s="999"/>
      <c r="CL37" s="1000"/>
      <c r="CM37" s="998"/>
      <c r="CN37" s="999"/>
      <c r="CO37" s="999"/>
      <c r="CP37" s="999"/>
      <c r="CQ37" s="1000"/>
      <c r="CR37" s="998"/>
      <c r="CS37" s="999"/>
      <c r="CT37" s="999"/>
      <c r="CU37" s="999"/>
      <c r="CV37" s="1000"/>
      <c r="CW37" s="998"/>
      <c r="CX37" s="999"/>
      <c r="CY37" s="999"/>
      <c r="CZ37" s="999"/>
      <c r="DA37" s="1000"/>
      <c r="DB37" s="998"/>
      <c r="DC37" s="999"/>
      <c r="DD37" s="999"/>
      <c r="DE37" s="999"/>
      <c r="DF37" s="1000"/>
      <c r="DG37" s="998"/>
      <c r="DH37" s="999"/>
      <c r="DI37" s="999"/>
      <c r="DJ37" s="999"/>
      <c r="DK37" s="1000"/>
      <c r="DL37" s="998"/>
      <c r="DM37" s="999"/>
      <c r="DN37" s="999"/>
      <c r="DO37" s="999"/>
      <c r="DP37" s="1000"/>
      <c r="DQ37" s="998"/>
      <c r="DR37" s="999"/>
      <c r="DS37" s="999"/>
      <c r="DT37" s="999"/>
      <c r="DU37" s="1000"/>
      <c r="DV37" s="1001"/>
      <c r="DW37" s="1002"/>
      <c r="DX37" s="1002"/>
      <c r="DY37" s="1002"/>
      <c r="DZ37" s="1003"/>
      <c r="EA37" s="221"/>
    </row>
    <row r="38" spans="1:131" ht="26.25" customHeight="1" x14ac:dyDescent="0.2">
      <c r="A38" s="234">
        <v>11</v>
      </c>
      <c r="B38" s="1039"/>
      <c r="C38" s="1040"/>
      <c r="D38" s="1040"/>
      <c r="E38" s="1040"/>
      <c r="F38" s="1040"/>
      <c r="G38" s="1040"/>
      <c r="H38" s="1040"/>
      <c r="I38" s="1040"/>
      <c r="J38" s="1040"/>
      <c r="K38" s="1040"/>
      <c r="L38" s="1040"/>
      <c r="M38" s="1040"/>
      <c r="N38" s="1040"/>
      <c r="O38" s="1040"/>
      <c r="P38" s="1041"/>
      <c r="Q38" s="1047"/>
      <c r="R38" s="1048"/>
      <c r="S38" s="1048"/>
      <c r="T38" s="1048"/>
      <c r="U38" s="1048"/>
      <c r="V38" s="1048"/>
      <c r="W38" s="1048"/>
      <c r="X38" s="1048"/>
      <c r="Y38" s="1048"/>
      <c r="Z38" s="1048"/>
      <c r="AA38" s="1048"/>
      <c r="AB38" s="1048"/>
      <c r="AC38" s="1048"/>
      <c r="AD38" s="1048"/>
      <c r="AE38" s="1049"/>
      <c r="AF38" s="1044"/>
      <c r="AG38" s="1045"/>
      <c r="AH38" s="1045"/>
      <c r="AI38" s="1045"/>
      <c r="AJ38" s="1046"/>
      <c r="AK38" s="989"/>
      <c r="AL38" s="980"/>
      <c r="AM38" s="980"/>
      <c r="AN38" s="980"/>
      <c r="AO38" s="980"/>
      <c r="AP38" s="980"/>
      <c r="AQ38" s="980"/>
      <c r="AR38" s="980"/>
      <c r="AS38" s="980"/>
      <c r="AT38" s="980"/>
      <c r="AU38" s="980"/>
      <c r="AV38" s="980"/>
      <c r="AW38" s="980"/>
      <c r="AX38" s="980"/>
      <c r="AY38" s="980"/>
      <c r="AZ38" s="1050"/>
      <c r="BA38" s="1050"/>
      <c r="BB38" s="1050"/>
      <c r="BC38" s="1050"/>
      <c r="BD38" s="1050"/>
      <c r="BE38" s="981"/>
      <c r="BF38" s="981"/>
      <c r="BG38" s="981"/>
      <c r="BH38" s="981"/>
      <c r="BI38" s="982"/>
      <c r="BJ38" s="223"/>
      <c r="BK38" s="223"/>
      <c r="BL38" s="223"/>
      <c r="BM38" s="223"/>
      <c r="BN38" s="223"/>
      <c r="BO38" s="233"/>
      <c r="BP38" s="233"/>
      <c r="BQ38" s="230">
        <v>32</v>
      </c>
      <c r="BR38" s="231"/>
      <c r="BS38" s="1001"/>
      <c r="BT38" s="1002"/>
      <c r="BU38" s="1002"/>
      <c r="BV38" s="1002"/>
      <c r="BW38" s="1002"/>
      <c r="BX38" s="1002"/>
      <c r="BY38" s="1002"/>
      <c r="BZ38" s="1002"/>
      <c r="CA38" s="1002"/>
      <c r="CB38" s="1002"/>
      <c r="CC38" s="1002"/>
      <c r="CD38" s="1002"/>
      <c r="CE38" s="1002"/>
      <c r="CF38" s="1002"/>
      <c r="CG38" s="1023"/>
      <c r="CH38" s="998"/>
      <c r="CI38" s="999"/>
      <c r="CJ38" s="999"/>
      <c r="CK38" s="999"/>
      <c r="CL38" s="1000"/>
      <c r="CM38" s="998"/>
      <c r="CN38" s="999"/>
      <c r="CO38" s="999"/>
      <c r="CP38" s="999"/>
      <c r="CQ38" s="1000"/>
      <c r="CR38" s="998"/>
      <c r="CS38" s="999"/>
      <c r="CT38" s="999"/>
      <c r="CU38" s="999"/>
      <c r="CV38" s="1000"/>
      <c r="CW38" s="998"/>
      <c r="CX38" s="999"/>
      <c r="CY38" s="999"/>
      <c r="CZ38" s="999"/>
      <c r="DA38" s="1000"/>
      <c r="DB38" s="998"/>
      <c r="DC38" s="999"/>
      <c r="DD38" s="999"/>
      <c r="DE38" s="999"/>
      <c r="DF38" s="1000"/>
      <c r="DG38" s="998"/>
      <c r="DH38" s="999"/>
      <c r="DI38" s="999"/>
      <c r="DJ38" s="999"/>
      <c r="DK38" s="1000"/>
      <c r="DL38" s="998"/>
      <c r="DM38" s="999"/>
      <c r="DN38" s="999"/>
      <c r="DO38" s="999"/>
      <c r="DP38" s="1000"/>
      <c r="DQ38" s="998"/>
      <c r="DR38" s="999"/>
      <c r="DS38" s="999"/>
      <c r="DT38" s="999"/>
      <c r="DU38" s="1000"/>
      <c r="DV38" s="1001"/>
      <c r="DW38" s="1002"/>
      <c r="DX38" s="1002"/>
      <c r="DY38" s="1002"/>
      <c r="DZ38" s="1003"/>
      <c r="EA38" s="221"/>
    </row>
    <row r="39" spans="1:131" ht="26.25" customHeight="1" x14ac:dyDescent="0.2">
      <c r="A39" s="234">
        <v>12</v>
      </c>
      <c r="B39" s="1039"/>
      <c r="C39" s="1040"/>
      <c r="D39" s="1040"/>
      <c r="E39" s="1040"/>
      <c r="F39" s="1040"/>
      <c r="G39" s="1040"/>
      <c r="H39" s="1040"/>
      <c r="I39" s="1040"/>
      <c r="J39" s="1040"/>
      <c r="K39" s="1040"/>
      <c r="L39" s="1040"/>
      <c r="M39" s="1040"/>
      <c r="N39" s="1040"/>
      <c r="O39" s="1040"/>
      <c r="P39" s="1041"/>
      <c r="Q39" s="1047"/>
      <c r="R39" s="1048"/>
      <c r="S39" s="1048"/>
      <c r="T39" s="1048"/>
      <c r="U39" s="1048"/>
      <c r="V39" s="1048"/>
      <c r="W39" s="1048"/>
      <c r="X39" s="1048"/>
      <c r="Y39" s="1048"/>
      <c r="Z39" s="1048"/>
      <c r="AA39" s="1048"/>
      <c r="AB39" s="1048"/>
      <c r="AC39" s="1048"/>
      <c r="AD39" s="1048"/>
      <c r="AE39" s="1049"/>
      <c r="AF39" s="1044"/>
      <c r="AG39" s="1045"/>
      <c r="AH39" s="1045"/>
      <c r="AI39" s="1045"/>
      <c r="AJ39" s="1046"/>
      <c r="AK39" s="989"/>
      <c r="AL39" s="980"/>
      <c r="AM39" s="980"/>
      <c r="AN39" s="980"/>
      <c r="AO39" s="980"/>
      <c r="AP39" s="980"/>
      <c r="AQ39" s="980"/>
      <c r="AR39" s="980"/>
      <c r="AS39" s="980"/>
      <c r="AT39" s="980"/>
      <c r="AU39" s="980"/>
      <c r="AV39" s="980"/>
      <c r="AW39" s="980"/>
      <c r="AX39" s="980"/>
      <c r="AY39" s="980"/>
      <c r="AZ39" s="1050"/>
      <c r="BA39" s="1050"/>
      <c r="BB39" s="1050"/>
      <c r="BC39" s="1050"/>
      <c r="BD39" s="1050"/>
      <c r="BE39" s="981"/>
      <c r="BF39" s="981"/>
      <c r="BG39" s="981"/>
      <c r="BH39" s="981"/>
      <c r="BI39" s="982"/>
      <c r="BJ39" s="223"/>
      <c r="BK39" s="223"/>
      <c r="BL39" s="223"/>
      <c r="BM39" s="223"/>
      <c r="BN39" s="223"/>
      <c r="BO39" s="233"/>
      <c r="BP39" s="233"/>
      <c r="BQ39" s="230">
        <v>33</v>
      </c>
      <c r="BR39" s="231"/>
      <c r="BS39" s="1001"/>
      <c r="BT39" s="1002"/>
      <c r="BU39" s="1002"/>
      <c r="BV39" s="1002"/>
      <c r="BW39" s="1002"/>
      <c r="BX39" s="1002"/>
      <c r="BY39" s="1002"/>
      <c r="BZ39" s="1002"/>
      <c r="CA39" s="1002"/>
      <c r="CB39" s="1002"/>
      <c r="CC39" s="1002"/>
      <c r="CD39" s="1002"/>
      <c r="CE39" s="1002"/>
      <c r="CF39" s="1002"/>
      <c r="CG39" s="1023"/>
      <c r="CH39" s="998"/>
      <c r="CI39" s="999"/>
      <c r="CJ39" s="999"/>
      <c r="CK39" s="999"/>
      <c r="CL39" s="1000"/>
      <c r="CM39" s="998"/>
      <c r="CN39" s="999"/>
      <c r="CO39" s="999"/>
      <c r="CP39" s="999"/>
      <c r="CQ39" s="1000"/>
      <c r="CR39" s="998"/>
      <c r="CS39" s="999"/>
      <c r="CT39" s="999"/>
      <c r="CU39" s="999"/>
      <c r="CV39" s="1000"/>
      <c r="CW39" s="998"/>
      <c r="CX39" s="999"/>
      <c r="CY39" s="999"/>
      <c r="CZ39" s="999"/>
      <c r="DA39" s="1000"/>
      <c r="DB39" s="998"/>
      <c r="DC39" s="999"/>
      <c r="DD39" s="999"/>
      <c r="DE39" s="999"/>
      <c r="DF39" s="1000"/>
      <c r="DG39" s="998"/>
      <c r="DH39" s="999"/>
      <c r="DI39" s="999"/>
      <c r="DJ39" s="999"/>
      <c r="DK39" s="1000"/>
      <c r="DL39" s="998"/>
      <c r="DM39" s="999"/>
      <c r="DN39" s="999"/>
      <c r="DO39" s="999"/>
      <c r="DP39" s="1000"/>
      <c r="DQ39" s="998"/>
      <c r="DR39" s="999"/>
      <c r="DS39" s="999"/>
      <c r="DT39" s="999"/>
      <c r="DU39" s="1000"/>
      <c r="DV39" s="1001"/>
      <c r="DW39" s="1002"/>
      <c r="DX39" s="1002"/>
      <c r="DY39" s="1002"/>
      <c r="DZ39" s="1003"/>
      <c r="EA39" s="221"/>
    </row>
    <row r="40" spans="1:131" ht="26.25" customHeight="1" x14ac:dyDescent="0.2">
      <c r="A40" s="230">
        <v>13</v>
      </c>
      <c r="B40" s="1039"/>
      <c r="C40" s="1040"/>
      <c r="D40" s="1040"/>
      <c r="E40" s="1040"/>
      <c r="F40" s="1040"/>
      <c r="G40" s="1040"/>
      <c r="H40" s="1040"/>
      <c r="I40" s="1040"/>
      <c r="J40" s="1040"/>
      <c r="K40" s="1040"/>
      <c r="L40" s="1040"/>
      <c r="M40" s="1040"/>
      <c r="N40" s="1040"/>
      <c r="O40" s="1040"/>
      <c r="P40" s="1041"/>
      <c r="Q40" s="1047"/>
      <c r="R40" s="1048"/>
      <c r="S40" s="1048"/>
      <c r="T40" s="1048"/>
      <c r="U40" s="1048"/>
      <c r="V40" s="1048"/>
      <c r="W40" s="1048"/>
      <c r="X40" s="1048"/>
      <c r="Y40" s="1048"/>
      <c r="Z40" s="1048"/>
      <c r="AA40" s="1048"/>
      <c r="AB40" s="1048"/>
      <c r="AC40" s="1048"/>
      <c r="AD40" s="1048"/>
      <c r="AE40" s="1049"/>
      <c r="AF40" s="1044"/>
      <c r="AG40" s="1045"/>
      <c r="AH40" s="1045"/>
      <c r="AI40" s="1045"/>
      <c r="AJ40" s="1046"/>
      <c r="AK40" s="989"/>
      <c r="AL40" s="980"/>
      <c r="AM40" s="980"/>
      <c r="AN40" s="980"/>
      <c r="AO40" s="980"/>
      <c r="AP40" s="980"/>
      <c r="AQ40" s="980"/>
      <c r="AR40" s="980"/>
      <c r="AS40" s="980"/>
      <c r="AT40" s="980"/>
      <c r="AU40" s="980"/>
      <c r="AV40" s="980"/>
      <c r="AW40" s="980"/>
      <c r="AX40" s="980"/>
      <c r="AY40" s="980"/>
      <c r="AZ40" s="1050"/>
      <c r="BA40" s="1050"/>
      <c r="BB40" s="1050"/>
      <c r="BC40" s="1050"/>
      <c r="BD40" s="1050"/>
      <c r="BE40" s="981"/>
      <c r="BF40" s="981"/>
      <c r="BG40" s="981"/>
      <c r="BH40" s="981"/>
      <c r="BI40" s="982"/>
      <c r="BJ40" s="223"/>
      <c r="BK40" s="223"/>
      <c r="BL40" s="223"/>
      <c r="BM40" s="223"/>
      <c r="BN40" s="223"/>
      <c r="BO40" s="233"/>
      <c r="BP40" s="233"/>
      <c r="BQ40" s="230">
        <v>34</v>
      </c>
      <c r="BR40" s="231"/>
      <c r="BS40" s="1001"/>
      <c r="BT40" s="1002"/>
      <c r="BU40" s="1002"/>
      <c r="BV40" s="1002"/>
      <c r="BW40" s="1002"/>
      <c r="BX40" s="1002"/>
      <c r="BY40" s="1002"/>
      <c r="BZ40" s="1002"/>
      <c r="CA40" s="1002"/>
      <c r="CB40" s="1002"/>
      <c r="CC40" s="1002"/>
      <c r="CD40" s="1002"/>
      <c r="CE40" s="1002"/>
      <c r="CF40" s="1002"/>
      <c r="CG40" s="1023"/>
      <c r="CH40" s="998"/>
      <c r="CI40" s="999"/>
      <c r="CJ40" s="999"/>
      <c r="CK40" s="999"/>
      <c r="CL40" s="1000"/>
      <c r="CM40" s="998"/>
      <c r="CN40" s="999"/>
      <c r="CO40" s="999"/>
      <c r="CP40" s="999"/>
      <c r="CQ40" s="1000"/>
      <c r="CR40" s="998"/>
      <c r="CS40" s="999"/>
      <c r="CT40" s="999"/>
      <c r="CU40" s="999"/>
      <c r="CV40" s="1000"/>
      <c r="CW40" s="998"/>
      <c r="CX40" s="999"/>
      <c r="CY40" s="999"/>
      <c r="CZ40" s="999"/>
      <c r="DA40" s="1000"/>
      <c r="DB40" s="998"/>
      <c r="DC40" s="999"/>
      <c r="DD40" s="999"/>
      <c r="DE40" s="999"/>
      <c r="DF40" s="1000"/>
      <c r="DG40" s="998"/>
      <c r="DH40" s="999"/>
      <c r="DI40" s="999"/>
      <c r="DJ40" s="999"/>
      <c r="DK40" s="1000"/>
      <c r="DL40" s="998"/>
      <c r="DM40" s="999"/>
      <c r="DN40" s="999"/>
      <c r="DO40" s="999"/>
      <c r="DP40" s="1000"/>
      <c r="DQ40" s="998"/>
      <c r="DR40" s="999"/>
      <c r="DS40" s="999"/>
      <c r="DT40" s="999"/>
      <c r="DU40" s="1000"/>
      <c r="DV40" s="1001"/>
      <c r="DW40" s="1002"/>
      <c r="DX40" s="1002"/>
      <c r="DY40" s="1002"/>
      <c r="DZ40" s="1003"/>
      <c r="EA40" s="221"/>
    </row>
    <row r="41" spans="1:131" ht="26.25" customHeight="1" x14ac:dyDescent="0.2">
      <c r="A41" s="230">
        <v>14</v>
      </c>
      <c r="B41" s="1039"/>
      <c r="C41" s="1040"/>
      <c r="D41" s="1040"/>
      <c r="E41" s="1040"/>
      <c r="F41" s="1040"/>
      <c r="G41" s="1040"/>
      <c r="H41" s="1040"/>
      <c r="I41" s="1040"/>
      <c r="J41" s="1040"/>
      <c r="K41" s="1040"/>
      <c r="L41" s="1040"/>
      <c r="M41" s="1040"/>
      <c r="N41" s="1040"/>
      <c r="O41" s="1040"/>
      <c r="P41" s="1041"/>
      <c r="Q41" s="1047"/>
      <c r="R41" s="1048"/>
      <c r="S41" s="1048"/>
      <c r="T41" s="1048"/>
      <c r="U41" s="1048"/>
      <c r="V41" s="1048"/>
      <c r="W41" s="1048"/>
      <c r="X41" s="1048"/>
      <c r="Y41" s="1048"/>
      <c r="Z41" s="1048"/>
      <c r="AA41" s="1048"/>
      <c r="AB41" s="1048"/>
      <c r="AC41" s="1048"/>
      <c r="AD41" s="1048"/>
      <c r="AE41" s="1049"/>
      <c r="AF41" s="1044"/>
      <c r="AG41" s="1045"/>
      <c r="AH41" s="1045"/>
      <c r="AI41" s="1045"/>
      <c r="AJ41" s="1046"/>
      <c r="AK41" s="989"/>
      <c r="AL41" s="980"/>
      <c r="AM41" s="980"/>
      <c r="AN41" s="980"/>
      <c r="AO41" s="980"/>
      <c r="AP41" s="980"/>
      <c r="AQ41" s="980"/>
      <c r="AR41" s="980"/>
      <c r="AS41" s="980"/>
      <c r="AT41" s="980"/>
      <c r="AU41" s="980"/>
      <c r="AV41" s="980"/>
      <c r="AW41" s="980"/>
      <c r="AX41" s="980"/>
      <c r="AY41" s="980"/>
      <c r="AZ41" s="1050"/>
      <c r="BA41" s="1050"/>
      <c r="BB41" s="1050"/>
      <c r="BC41" s="1050"/>
      <c r="BD41" s="1050"/>
      <c r="BE41" s="981"/>
      <c r="BF41" s="981"/>
      <c r="BG41" s="981"/>
      <c r="BH41" s="981"/>
      <c r="BI41" s="982"/>
      <c r="BJ41" s="223"/>
      <c r="BK41" s="223"/>
      <c r="BL41" s="223"/>
      <c r="BM41" s="223"/>
      <c r="BN41" s="223"/>
      <c r="BO41" s="233"/>
      <c r="BP41" s="233"/>
      <c r="BQ41" s="230">
        <v>35</v>
      </c>
      <c r="BR41" s="231"/>
      <c r="BS41" s="1001"/>
      <c r="BT41" s="1002"/>
      <c r="BU41" s="1002"/>
      <c r="BV41" s="1002"/>
      <c r="BW41" s="1002"/>
      <c r="BX41" s="1002"/>
      <c r="BY41" s="1002"/>
      <c r="BZ41" s="1002"/>
      <c r="CA41" s="1002"/>
      <c r="CB41" s="1002"/>
      <c r="CC41" s="1002"/>
      <c r="CD41" s="1002"/>
      <c r="CE41" s="1002"/>
      <c r="CF41" s="1002"/>
      <c r="CG41" s="1023"/>
      <c r="CH41" s="998"/>
      <c r="CI41" s="999"/>
      <c r="CJ41" s="999"/>
      <c r="CK41" s="999"/>
      <c r="CL41" s="1000"/>
      <c r="CM41" s="998"/>
      <c r="CN41" s="999"/>
      <c r="CO41" s="999"/>
      <c r="CP41" s="999"/>
      <c r="CQ41" s="1000"/>
      <c r="CR41" s="998"/>
      <c r="CS41" s="999"/>
      <c r="CT41" s="999"/>
      <c r="CU41" s="999"/>
      <c r="CV41" s="1000"/>
      <c r="CW41" s="998"/>
      <c r="CX41" s="999"/>
      <c r="CY41" s="999"/>
      <c r="CZ41" s="999"/>
      <c r="DA41" s="1000"/>
      <c r="DB41" s="998"/>
      <c r="DC41" s="999"/>
      <c r="DD41" s="999"/>
      <c r="DE41" s="999"/>
      <c r="DF41" s="1000"/>
      <c r="DG41" s="998"/>
      <c r="DH41" s="999"/>
      <c r="DI41" s="999"/>
      <c r="DJ41" s="999"/>
      <c r="DK41" s="1000"/>
      <c r="DL41" s="998"/>
      <c r="DM41" s="999"/>
      <c r="DN41" s="999"/>
      <c r="DO41" s="999"/>
      <c r="DP41" s="1000"/>
      <c r="DQ41" s="998"/>
      <c r="DR41" s="999"/>
      <c r="DS41" s="999"/>
      <c r="DT41" s="999"/>
      <c r="DU41" s="1000"/>
      <c r="DV41" s="1001"/>
      <c r="DW41" s="1002"/>
      <c r="DX41" s="1002"/>
      <c r="DY41" s="1002"/>
      <c r="DZ41" s="1003"/>
      <c r="EA41" s="221"/>
    </row>
    <row r="42" spans="1:131" ht="26.25" customHeight="1" x14ac:dyDescent="0.2">
      <c r="A42" s="230">
        <v>15</v>
      </c>
      <c r="B42" s="1039"/>
      <c r="C42" s="1040"/>
      <c r="D42" s="1040"/>
      <c r="E42" s="1040"/>
      <c r="F42" s="1040"/>
      <c r="G42" s="1040"/>
      <c r="H42" s="1040"/>
      <c r="I42" s="1040"/>
      <c r="J42" s="1040"/>
      <c r="K42" s="1040"/>
      <c r="L42" s="1040"/>
      <c r="M42" s="1040"/>
      <c r="N42" s="1040"/>
      <c r="O42" s="1040"/>
      <c r="P42" s="1041"/>
      <c r="Q42" s="1047"/>
      <c r="R42" s="1048"/>
      <c r="S42" s="1048"/>
      <c r="T42" s="1048"/>
      <c r="U42" s="1048"/>
      <c r="V42" s="1048"/>
      <c r="W42" s="1048"/>
      <c r="X42" s="1048"/>
      <c r="Y42" s="1048"/>
      <c r="Z42" s="1048"/>
      <c r="AA42" s="1048"/>
      <c r="AB42" s="1048"/>
      <c r="AC42" s="1048"/>
      <c r="AD42" s="1048"/>
      <c r="AE42" s="1049"/>
      <c r="AF42" s="1044"/>
      <c r="AG42" s="1045"/>
      <c r="AH42" s="1045"/>
      <c r="AI42" s="1045"/>
      <c r="AJ42" s="1046"/>
      <c r="AK42" s="989"/>
      <c r="AL42" s="980"/>
      <c r="AM42" s="980"/>
      <c r="AN42" s="980"/>
      <c r="AO42" s="980"/>
      <c r="AP42" s="980"/>
      <c r="AQ42" s="980"/>
      <c r="AR42" s="980"/>
      <c r="AS42" s="980"/>
      <c r="AT42" s="980"/>
      <c r="AU42" s="980"/>
      <c r="AV42" s="980"/>
      <c r="AW42" s="980"/>
      <c r="AX42" s="980"/>
      <c r="AY42" s="980"/>
      <c r="AZ42" s="1050"/>
      <c r="BA42" s="1050"/>
      <c r="BB42" s="1050"/>
      <c r="BC42" s="1050"/>
      <c r="BD42" s="1050"/>
      <c r="BE42" s="981"/>
      <c r="BF42" s="981"/>
      <c r="BG42" s="981"/>
      <c r="BH42" s="981"/>
      <c r="BI42" s="982"/>
      <c r="BJ42" s="223"/>
      <c r="BK42" s="223"/>
      <c r="BL42" s="223"/>
      <c r="BM42" s="223"/>
      <c r="BN42" s="223"/>
      <c r="BO42" s="233"/>
      <c r="BP42" s="233"/>
      <c r="BQ42" s="230">
        <v>36</v>
      </c>
      <c r="BR42" s="231"/>
      <c r="BS42" s="1001"/>
      <c r="BT42" s="1002"/>
      <c r="BU42" s="1002"/>
      <c r="BV42" s="1002"/>
      <c r="BW42" s="1002"/>
      <c r="BX42" s="1002"/>
      <c r="BY42" s="1002"/>
      <c r="BZ42" s="1002"/>
      <c r="CA42" s="1002"/>
      <c r="CB42" s="1002"/>
      <c r="CC42" s="1002"/>
      <c r="CD42" s="1002"/>
      <c r="CE42" s="1002"/>
      <c r="CF42" s="1002"/>
      <c r="CG42" s="1023"/>
      <c r="CH42" s="998"/>
      <c r="CI42" s="999"/>
      <c r="CJ42" s="999"/>
      <c r="CK42" s="999"/>
      <c r="CL42" s="1000"/>
      <c r="CM42" s="998"/>
      <c r="CN42" s="999"/>
      <c r="CO42" s="999"/>
      <c r="CP42" s="999"/>
      <c r="CQ42" s="1000"/>
      <c r="CR42" s="998"/>
      <c r="CS42" s="999"/>
      <c r="CT42" s="999"/>
      <c r="CU42" s="999"/>
      <c r="CV42" s="1000"/>
      <c r="CW42" s="998"/>
      <c r="CX42" s="999"/>
      <c r="CY42" s="999"/>
      <c r="CZ42" s="999"/>
      <c r="DA42" s="1000"/>
      <c r="DB42" s="998"/>
      <c r="DC42" s="999"/>
      <c r="DD42" s="999"/>
      <c r="DE42" s="999"/>
      <c r="DF42" s="1000"/>
      <c r="DG42" s="998"/>
      <c r="DH42" s="999"/>
      <c r="DI42" s="999"/>
      <c r="DJ42" s="999"/>
      <c r="DK42" s="1000"/>
      <c r="DL42" s="998"/>
      <c r="DM42" s="999"/>
      <c r="DN42" s="999"/>
      <c r="DO42" s="999"/>
      <c r="DP42" s="1000"/>
      <c r="DQ42" s="998"/>
      <c r="DR42" s="999"/>
      <c r="DS42" s="999"/>
      <c r="DT42" s="999"/>
      <c r="DU42" s="1000"/>
      <c r="DV42" s="1001"/>
      <c r="DW42" s="1002"/>
      <c r="DX42" s="1002"/>
      <c r="DY42" s="1002"/>
      <c r="DZ42" s="1003"/>
      <c r="EA42" s="221"/>
    </row>
    <row r="43" spans="1:131" ht="26.25" customHeight="1" x14ac:dyDescent="0.2">
      <c r="A43" s="230">
        <v>16</v>
      </c>
      <c r="B43" s="1039"/>
      <c r="C43" s="1040"/>
      <c r="D43" s="1040"/>
      <c r="E43" s="1040"/>
      <c r="F43" s="1040"/>
      <c r="G43" s="1040"/>
      <c r="H43" s="1040"/>
      <c r="I43" s="1040"/>
      <c r="J43" s="1040"/>
      <c r="K43" s="1040"/>
      <c r="L43" s="1040"/>
      <c r="M43" s="1040"/>
      <c r="N43" s="1040"/>
      <c r="O43" s="1040"/>
      <c r="P43" s="1041"/>
      <c r="Q43" s="1047"/>
      <c r="R43" s="1048"/>
      <c r="S43" s="1048"/>
      <c r="T43" s="1048"/>
      <c r="U43" s="1048"/>
      <c r="V43" s="1048"/>
      <c r="W43" s="1048"/>
      <c r="X43" s="1048"/>
      <c r="Y43" s="1048"/>
      <c r="Z43" s="1048"/>
      <c r="AA43" s="1048"/>
      <c r="AB43" s="1048"/>
      <c r="AC43" s="1048"/>
      <c r="AD43" s="1048"/>
      <c r="AE43" s="1049"/>
      <c r="AF43" s="1044"/>
      <c r="AG43" s="1045"/>
      <c r="AH43" s="1045"/>
      <c r="AI43" s="1045"/>
      <c r="AJ43" s="1046"/>
      <c r="AK43" s="989"/>
      <c r="AL43" s="980"/>
      <c r="AM43" s="980"/>
      <c r="AN43" s="980"/>
      <c r="AO43" s="980"/>
      <c r="AP43" s="980"/>
      <c r="AQ43" s="980"/>
      <c r="AR43" s="980"/>
      <c r="AS43" s="980"/>
      <c r="AT43" s="980"/>
      <c r="AU43" s="980"/>
      <c r="AV43" s="980"/>
      <c r="AW43" s="980"/>
      <c r="AX43" s="980"/>
      <c r="AY43" s="980"/>
      <c r="AZ43" s="1050"/>
      <c r="BA43" s="1050"/>
      <c r="BB43" s="1050"/>
      <c r="BC43" s="1050"/>
      <c r="BD43" s="1050"/>
      <c r="BE43" s="981"/>
      <c r="BF43" s="981"/>
      <c r="BG43" s="981"/>
      <c r="BH43" s="981"/>
      <c r="BI43" s="982"/>
      <c r="BJ43" s="223"/>
      <c r="BK43" s="223"/>
      <c r="BL43" s="223"/>
      <c r="BM43" s="223"/>
      <c r="BN43" s="223"/>
      <c r="BO43" s="233"/>
      <c r="BP43" s="233"/>
      <c r="BQ43" s="230">
        <v>37</v>
      </c>
      <c r="BR43" s="231"/>
      <c r="BS43" s="1001"/>
      <c r="BT43" s="1002"/>
      <c r="BU43" s="1002"/>
      <c r="BV43" s="1002"/>
      <c r="BW43" s="1002"/>
      <c r="BX43" s="1002"/>
      <c r="BY43" s="1002"/>
      <c r="BZ43" s="1002"/>
      <c r="CA43" s="1002"/>
      <c r="CB43" s="1002"/>
      <c r="CC43" s="1002"/>
      <c r="CD43" s="1002"/>
      <c r="CE43" s="1002"/>
      <c r="CF43" s="1002"/>
      <c r="CG43" s="1023"/>
      <c r="CH43" s="998"/>
      <c r="CI43" s="999"/>
      <c r="CJ43" s="999"/>
      <c r="CK43" s="999"/>
      <c r="CL43" s="1000"/>
      <c r="CM43" s="998"/>
      <c r="CN43" s="999"/>
      <c r="CO43" s="999"/>
      <c r="CP43" s="999"/>
      <c r="CQ43" s="1000"/>
      <c r="CR43" s="998"/>
      <c r="CS43" s="999"/>
      <c r="CT43" s="999"/>
      <c r="CU43" s="999"/>
      <c r="CV43" s="1000"/>
      <c r="CW43" s="998"/>
      <c r="CX43" s="999"/>
      <c r="CY43" s="999"/>
      <c r="CZ43" s="999"/>
      <c r="DA43" s="1000"/>
      <c r="DB43" s="998"/>
      <c r="DC43" s="999"/>
      <c r="DD43" s="999"/>
      <c r="DE43" s="999"/>
      <c r="DF43" s="1000"/>
      <c r="DG43" s="998"/>
      <c r="DH43" s="999"/>
      <c r="DI43" s="999"/>
      <c r="DJ43" s="999"/>
      <c r="DK43" s="1000"/>
      <c r="DL43" s="998"/>
      <c r="DM43" s="999"/>
      <c r="DN43" s="999"/>
      <c r="DO43" s="999"/>
      <c r="DP43" s="1000"/>
      <c r="DQ43" s="998"/>
      <c r="DR43" s="999"/>
      <c r="DS43" s="999"/>
      <c r="DT43" s="999"/>
      <c r="DU43" s="1000"/>
      <c r="DV43" s="1001"/>
      <c r="DW43" s="1002"/>
      <c r="DX43" s="1002"/>
      <c r="DY43" s="1002"/>
      <c r="DZ43" s="1003"/>
      <c r="EA43" s="221"/>
    </row>
    <row r="44" spans="1:131" ht="26.25" customHeight="1" x14ac:dyDescent="0.2">
      <c r="A44" s="230">
        <v>17</v>
      </c>
      <c r="B44" s="1039"/>
      <c r="C44" s="1040"/>
      <c r="D44" s="1040"/>
      <c r="E44" s="1040"/>
      <c r="F44" s="1040"/>
      <c r="G44" s="1040"/>
      <c r="H44" s="1040"/>
      <c r="I44" s="1040"/>
      <c r="J44" s="1040"/>
      <c r="K44" s="1040"/>
      <c r="L44" s="1040"/>
      <c r="M44" s="1040"/>
      <c r="N44" s="1040"/>
      <c r="O44" s="1040"/>
      <c r="P44" s="1041"/>
      <c r="Q44" s="1047"/>
      <c r="R44" s="1048"/>
      <c r="S44" s="1048"/>
      <c r="T44" s="1048"/>
      <c r="U44" s="1048"/>
      <c r="V44" s="1048"/>
      <c r="W44" s="1048"/>
      <c r="X44" s="1048"/>
      <c r="Y44" s="1048"/>
      <c r="Z44" s="1048"/>
      <c r="AA44" s="1048"/>
      <c r="AB44" s="1048"/>
      <c r="AC44" s="1048"/>
      <c r="AD44" s="1048"/>
      <c r="AE44" s="1049"/>
      <c r="AF44" s="1044"/>
      <c r="AG44" s="1045"/>
      <c r="AH44" s="1045"/>
      <c r="AI44" s="1045"/>
      <c r="AJ44" s="1046"/>
      <c r="AK44" s="989"/>
      <c r="AL44" s="980"/>
      <c r="AM44" s="980"/>
      <c r="AN44" s="980"/>
      <c r="AO44" s="980"/>
      <c r="AP44" s="980"/>
      <c r="AQ44" s="980"/>
      <c r="AR44" s="980"/>
      <c r="AS44" s="980"/>
      <c r="AT44" s="980"/>
      <c r="AU44" s="980"/>
      <c r="AV44" s="980"/>
      <c r="AW44" s="980"/>
      <c r="AX44" s="980"/>
      <c r="AY44" s="980"/>
      <c r="AZ44" s="1050"/>
      <c r="BA44" s="1050"/>
      <c r="BB44" s="1050"/>
      <c r="BC44" s="1050"/>
      <c r="BD44" s="1050"/>
      <c r="BE44" s="981"/>
      <c r="BF44" s="981"/>
      <c r="BG44" s="981"/>
      <c r="BH44" s="981"/>
      <c r="BI44" s="982"/>
      <c r="BJ44" s="223"/>
      <c r="BK44" s="223"/>
      <c r="BL44" s="223"/>
      <c r="BM44" s="223"/>
      <c r="BN44" s="223"/>
      <c r="BO44" s="233"/>
      <c r="BP44" s="233"/>
      <c r="BQ44" s="230">
        <v>38</v>
      </c>
      <c r="BR44" s="231"/>
      <c r="BS44" s="1001"/>
      <c r="BT44" s="1002"/>
      <c r="BU44" s="1002"/>
      <c r="BV44" s="1002"/>
      <c r="BW44" s="1002"/>
      <c r="BX44" s="1002"/>
      <c r="BY44" s="1002"/>
      <c r="BZ44" s="1002"/>
      <c r="CA44" s="1002"/>
      <c r="CB44" s="1002"/>
      <c r="CC44" s="1002"/>
      <c r="CD44" s="1002"/>
      <c r="CE44" s="1002"/>
      <c r="CF44" s="1002"/>
      <c r="CG44" s="1023"/>
      <c r="CH44" s="998"/>
      <c r="CI44" s="999"/>
      <c r="CJ44" s="999"/>
      <c r="CK44" s="999"/>
      <c r="CL44" s="1000"/>
      <c r="CM44" s="998"/>
      <c r="CN44" s="999"/>
      <c r="CO44" s="999"/>
      <c r="CP44" s="999"/>
      <c r="CQ44" s="1000"/>
      <c r="CR44" s="998"/>
      <c r="CS44" s="999"/>
      <c r="CT44" s="999"/>
      <c r="CU44" s="999"/>
      <c r="CV44" s="1000"/>
      <c r="CW44" s="998"/>
      <c r="CX44" s="999"/>
      <c r="CY44" s="999"/>
      <c r="CZ44" s="999"/>
      <c r="DA44" s="1000"/>
      <c r="DB44" s="998"/>
      <c r="DC44" s="999"/>
      <c r="DD44" s="999"/>
      <c r="DE44" s="999"/>
      <c r="DF44" s="1000"/>
      <c r="DG44" s="998"/>
      <c r="DH44" s="999"/>
      <c r="DI44" s="999"/>
      <c r="DJ44" s="999"/>
      <c r="DK44" s="1000"/>
      <c r="DL44" s="998"/>
      <c r="DM44" s="999"/>
      <c r="DN44" s="999"/>
      <c r="DO44" s="999"/>
      <c r="DP44" s="1000"/>
      <c r="DQ44" s="998"/>
      <c r="DR44" s="999"/>
      <c r="DS44" s="999"/>
      <c r="DT44" s="999"/>
      <c r="DU44" s="1000"/>
      <c r="DV44" s="1001"/>
      <c r="DW44" s="1002"/>
      <c r="DX44" s="1002"/>
      <c r="DY44" s="1002"/>
      <c r="DZ44" s="1003"/>
      <c r="EA44" s="221"/>
    </row>
    <row r="45" spans="1:131" ht="26.25" customHeight="1" x14ac:dyDescent="0.2">
      <c r="A45" s="230">
        <v>18</v>
      </c>
      <c r="B45" s="1039"/>
      <c r="C45" s="1040"/>
      <c r="D45" s="1040"/>
      <c r="E45" s="1040"/>
      <c r="F45" s="1040"/>
      <c r="G45" s="1040"/>
      <c r="H45" s="1040"/>
      <c r="I45" s="1040"/>
      <c r="J45" s="1040"/>
      <c r="K45" s="1040"/>
      <c r="L45" s="1040"/>
      <c r="M45" s="1040"/>
      <c r="N45" s="1040"/>
      <c r="O45" s="1040"/>
      <c r="P45" s="1041"/>
      <c r="Q45" s="1047"/>
      <c r="R45" s="1048"/>
      <c r="S45" s="1048"/>
      <c r="T45" s="1048"/>
      <c r="U45" s="1048"/>
      <c r="V45" s="1048"/>
      <c r="W45" s="1048"/>
      <c r="X45" s="1048"/>
      <c r="Y45" s="1048"/>
      <c r="Z45" s="1048"/>
      <c r="AA45" s="1048"/>
      <c r="AB45" s="1048"/>
      <c r="AC45" s="1048"/>
      <c r="AD45" s="1048"/>
      <c r="AE45" s="1049"/>
      <c r="AF45" s="1044"/>
      <c r="AG45" s="1045"/>
      <c r="AH45" s="1045"/>
      <c r="AI45" s="1045"/>
      <c r="AJ45" s="1046"/>
      <c r="AK45" s="989"/>
      <c r="AL45" s="980"/>
      <c r="AM45" s="980"/>
      <c r="AN45" s="980"/>
      <c r="AO45" s="980"/>
      <c r="AP45" s="980"/>
      <c r="AQ45" s="980"/>
      <c r="AR45" s="980"/>
      <c r="AS45" s="980"/>
      <c r="AT45" s="980"/>
      <c r="AU45" s="980"/>
      <c r="AV45" s="980"/>
      <c r="AW45" s="980"/>
      <c r="AX45" s="980"/>
      <c r="AY45" s="980"/>
      <c r="AZ45" s="1050"/>
      <c r="BA45" s="1050"/>
      <c r="BB45" s="1050"/>
      <c r="BC45" s="1050"/>
      <c r="BD45" s="1050"/>
      <c r="BE45" s="981"/>
      <c r="BF45" s="981"/>
      <c r="BG45" s="981"/>
      <c r="BH45" s="981"/>
      <c r="BI45" s="982"/>
      <c r="BJ45" s="223"/>
      <c r="BK45" s="223"/>
      <c r="BL45" s="223"/>
      <c r="BM45" s="223"/>
      <c r="BN45" s="223"/>
      <c r="BO45" s="233"/>
      <c r="BP45" s="233"/>
      <c r="BQ45" s="230">
        <v>39</v>
      </c>
      <c r="BR45" s="231"/>
      <c r="BS45" s="1001"/>
      <c r="BT45" s="1002"/>
      <c r="BU45" s="1002"/>
      <c r="BV45" s="1002"/>
      <c r="BW45" s="1002"/>
      <c r="BX45" s="1002"/>
      <c r="BY45" s="1002"/>
      <c r="BZ45" s="1002"/>
      <c r="CA45" s="1002"/>
      <c r="CB45" s="1002"/>
      <c r="CC45" s="1002"/>
      <c r="CD45" s="1002"/>
      <c r="CE45" s="1002"/>
      <c r="CF45" s="1002"/>
      <c r="CG45" s="1023"/>
      <c r="CH45" s="998"/>
      <c r="CI45" s="999"/>
      <c r="CJ45" s="999"/>
      <c r="CK45" s="999"/>
      <c r="CL45" s="1000"/>
      <c r="CM45" s="998"/>
      <c r="CN45" s="999"/>
      <c r="CO45" s="999"/>
      <c r="CP45" s="999"/>
      <c r="CQ45" s="1000"/>
      <c r="CR45" s="998"/>
      <c r="CS45" s="999"/>
      <c r="CT45" s="999"/>
      <c r="CU45" s="999"/>
      <c r="CV45" s="1000"/>
      <c r="CW45" s="998"/>
      <c r="CX45" s="999"/>
      <c r="CY45" s="999"/>
      <c r="CZ45" s="999"/>
      <c r="DA45" s="1000"/>
      <c r="DB45" s="998"/>
      <c r="DC45" s="999"/>
      <c r="DD45" s="999"/>
      <c r="DE45" s="999"/>
      <c r="DF45" s="1000"/>
      <c r="DG45" s="998"/>
      <c r="DH45" s="999"/>
      <c r="DI45" s="999"/>
      <c r="DJ45" s="999"/>
      <c r="DK45" s="1000"/>
      <c r="DL45" s="998"/>
      <c r="DM45" s="999"/>
      <c r="DN45" s="999"/>
      <c r="DO45" s="999"/>
      <c r="DP45" s="1000"/>
      <c r="DQ45" s="998"/>
      <c r="DR45" s="999"/>
      <c r="DS45" s="999"/>
      <c r="DT45" s="999"/>
      <c r="DU45" s="1000"/>
      <c r="DV45" s="1001"/>
      <c r="DW45" s="1002"/>
      <c r="DX45" s="1002"/>
      <c r="DY45" s="1002"/>
      <c r="DZ45" s="1003"/>
      <c r="EA45" s="221"/>
    </row>
    <row r="46" spans="1:131" ht="26.25" customHeight="1" x14ac:dyDescent="0.2">
      <c r="A46" s="230">
        <v>19</v>
      </c>
      <c r="B46" s="1039"/>
      <c r="C46" s="1040"/>
      <c r="D46" s="1040"/>
      <c r="E46" s="1040"/>
      <c r="F46" s="1040"/>
      <c r="G46" s="1040"/>
      <c r="H46" s="1040"/>
      <c r="I46" s="1040"/>
      <c r="J46" s="1040"/>
      <c r="K46" s="1040"/>
      <c r="L46" s="1040"/>
      <c r="M46" s="1040"/>
      <c r="N46" s="1040"/>
      <c r="O46" s="1040"/>
      <c r="P46" s="1041"/>
      <c r="Q46" s="1047"/>
      <c r="R46" s="1048"/>
      <c r="S46" s="1048"/>
      <c r="T46" s="1048"/>
      <c r="U46" s="1048"/>
      <c r="V46" s="1048"/>
      <c r="W46" s="1048"/>
      <c r="X46" s="1048"/>
      <c r="Y46" s="1048"/>
      <c r="Z46" s="1048"/>
      <c r="AA46" s="1048"/>
      <c r="AB46" s="1048"/>
      <c r="AC46" s="1048"/>
      <c r="AD46" s="1048"/>
      <c r="AE46" s="1049"/>
      <c r="AF46" s="1044"/>
      <c r="AG46" s="1045"/>
      <c r="AH46" s="1045"/>
      <c r="AI46" s="1045"/>
      <c r="AJ46" s="1046"/>
      <c r="AK46" s="989"/>
      <c r="AL46" s="980"/>
      <c r="AM46" s="980"/>
      <c r="AN46" s="980"/>
      <c r="AO46" s="980"/>
      <c r="AP46" s="980"/>
      <c r="AQ46" s="980"/>
      <c r="AR46" s="980"/>
      <c r="AS46" s="980"/>
      <c r="AT46" s="980"/>
      <c r="AU46" s="980"/>
      <c r="AV46" s="980"/>
      <c r="AW46" s="980"/>
      <c r="AX46" s="980"/>
      <c r="AY46" s="980"/>
      <c r="AZ46" s="1050"/>
      <c r="BA46" s="1050"/>
      <c r="BB46" s="1050"/>
      <c r="BC46" s="1050"/>
      <c r="BD46" s="1050"/>
      <c r="BE46" s="981"/>
      <c r="BF46" s="981"/>
      <c r="BG46" s="981"/>
      <c r="BH46" s="981"/>
      <c r="BI46" s="982"/>
      <c r="BJ46" s="223"/>
      <c r="BK46" s="223"/>
      <c r="BL46" s="223"/>
      <c r="BM46" s="223"/>
      <c r="BN46" s="223"/>
      <c r="BO46" s="233"/>
      <c r="BP46" s="233"/>
      <c r="BQ46" s="230">
        <v>40</v>
      </c>
      <c r="BR46" s="231"/>
      <c r="BS46" s="1001"/>
      <c r="BT46" s="1002"/>
      <c r="BU46" s="1002"/>
      <c r="BV46" s="1002"/>
      <c r="BW46" s="1002"/>
      <c r="BX46" s="1002"/>
      <c r="BY46" s="1002"/>
      <c r="BZ46" s="1002"/>
      <c r="CA46" s="1002"/>
      <c r="CB46" s="1002"/>
      <c r="CC46" s="1002"/>
      <c r="CD46" s="1002"/>
      <c r="CE46" s="1002"/>
      <c r="CF46" s="1002"/>
      <c r="CG46" s="1023"/>
      <c r="CH46" s="998"/>
      <c r="CI46" s="999"/>
      <c r="CJ46" s="999"/>
      <c r="CK46" s="999"/>
      <c r="CL46" s="1000"/>
      <c r="CM46" s="998"/>
      <c r="CN46" s="999"/>
      <c r="CO46" s="999"/>
      <c r="CP46" s="999"/>
      <c r="CQ46" s="1000"/>
      <c r="CR46" s="998"/>
      <c r="CS46" s="999"/>
      <c r="CT46" s="999"/>
      <c r="CU46" s="999"/>
      <c r="CV46" s="1000"/>
      <c r="CW46" s="998"/>
      <c r="CX46" s="999"/>
      <c r="CY46" s="999"/>
      <c r="CZ46" s="999"/>
      <c r="DA46" s="1000"/>
      <c r="DB46" s="998"/>
      <c r="DC46" s="999"/>
      <c r="DD46" s="999"/>
      <c r="DE46" s="999"/>
      <c r="DF46" s="1000"/>
      <c r="DG46" s="998"/>
      <c r="DH46" s="999"/>
      <c r="DI46" s="999"/>
      <c r="DJ46" s="999"/>
      <c r="DK46" s="1000"/>
      <c r="DL46" s="998"/>
      <c r="DM46" s="999"/>
      <c r="DN46" s="999"/>
      <c r="DO46" s="999"/>
      <c r="DP46" s="1000"/>
      <c r="DQ46" s="998"/>
      <c r="DR46" s="999"/>
      <c r="DS46" s="999"/>
      <c r="DT46" s="999"/>
      <c r="DU46" s="1000"/>
      <c r="DV46" s="1001"/>
      <c r="DW46" s="1002"/>
      <c r="DX46" s="1002"/>
      <c r="DY46" s="1002"/>
      <c r="DZ46" s="1003"/>
      <c r="EA46" s="221"/>
    </row>
    <row r="47" spans="1:131" ht="26.25" customHeight="1" x14ac:dyDescent="0.2">
      <c r="A47" s="230">
        <v>20</v>
      </c>
      <c r="B47" s="1039"/>
      <c r="C47" s="1040"/>
      <c r="D47" s="1040"/>
      <c r="E47" s="1040"/>
      <c r="F47" s="1040"/>
      <c r="G47" s="1040"/>
      <c r="H47" s="1040"/>
      <c r="I47" s="1040"/>
      <c r="J47" s="1040"/>
      <c r="K47" s="1040"/>
      <c r="L47" s="1040"/>
      <c r="M47" s="1040"/>
      <c r="N47" s="1040"/>
      <c r="O47" s="1040"/>
      <c r="P47" s="1041"/>
      <c r="Q47" s="1047"/>
      <c r="R47" s="1048"/>
      <c r="S47" s="1048"/>
      <c r="T47" s="1048"/>
      <c r="U47" s="1048"/>
      <c r="V47" s="1048"/>
      <c r="W47" s="1048"/>
      <c r="X47" s="1048"/>
      <c r="Y47" s="1048"/>
      <c r="Z47" s="1048"/>
      <c r="AA47" s="1048"/>
      <c r="AB47" s="1048"/>
      <c r="AC47" s="1048"/>
      <c r="AD47" s="1048"/>
      <c r="AE47" s="1049"/>
      <c r="AF47" s="1044"/>
      <c r="AG47" s="1045"/>
      <c r="AH47" s="1045"/>
      <c r="AI47" s="1045"/>
      <c r="AJ47" s="1046"/>
      <c r="AK47" s="989"/>
      <c r="AL47" s="980"/>
      <c r="AM47" s="980"/>
      <c r="AN47" s="980"/>
      <c r="AO47" s="980"/>
      <c r="AP47" s="980"/>
      <c r="AQ47" s="980"/>
      <c r="AR47" s="980"/>
      <c r="AS47" s="980"/>
      <c r="AT47" s="980"/>
      <c r="AU47" s="980"/>
      <c r="AV47" s="980"/>
      <c r="AW47" s="980"/>
      <c r="AX47" s="980"/>
      <c r="AY47" s="980"/>
      <c r="AZ47" s="1050"/>
      <c r="BA47" s="1050"/>
      <c r="BB47" s="1050"/>
      <c r="BC47" s="1050"/>
      <c r="BD47" s="1050"/>
      <c r="BE47" s="981"/>
      <c r="BF47" s="981"/>
      <c r="BG47" s="981"/>
      <c r="BH47" s="981"/>
      <c r="BI47" s="982"/>
      <c r="BJ47" s="223"/>
      <c r="BK47" s="223"/>
      <c r="BL47" s="223"/>
      <c r="BM47" s="223"/>
      <c r="BN47" s="223"/>
      <c r="BO47" s="233"/>
      <c r="BP47" s="233"/>
      <c r="BQ47" s="230">
        <v>41</v>
      </c>
      <c r="BR47" s="231"/>
      <c r="BS47" s="1001"/>
      <c r="BT47" s="1002"/>
      <c r="BU47" s="1002"/>
      <c r="BV47" s="1002"/>
      <c r="BW47" s="1002"/>
      <c r="BX47" s="1002"/>
      <c r="BY47" s="1002"/>
      <c r="BZ47" s="1002"/>
      <c r="CA47" s="1002"/>
      <c r="CB47" s="1002"/>
      <c r="CC47" s="1002"/>
      <c r="CD47" s="1002"/>
      <c r="CE47" s="1002"/>
      <c r="CF47" s="1002"/>
      <c r="CG47" s="1023"/>
      <c r="CH47" s="998"/>
      <c r="CI47" s="999"/>
      <c r="CJ47" s="999"/>
      <c r="CK47" s="999"/>
      <c r="CL47" s="1000"/>
      <c r="CM47" s="998"/>
      <c r="CN47" s="999"/>
      <c r="CO47" s="999"/>
      <c r="CP47" s="999"/>
      <c r="CQ47" s="1000"/>
      <c r="CR47" s="998"/>
      <c r="CS47" s="999"/>
      <c r="CT47" s="999"/>
      <c r="CU47" s="999"/>
      <c r="CV47" s="1000"/>
      <c r="CW47" s="998"/>
      <c r="CX47" s="999"/>
      <c r="CY47" s="999"/>
      <c r="CZ47" s="999"/>
      <c r="DA47" s="1000"/>
      <c r="DB47" s="998"/>
      <c r="DC47" s="999"/>
      <c r="DD47" s="999"/>
      <c r="DE47" s="999"/>
      <c r="DF47" s="1000"/>
      <c r="DG47" s="998"/>
      <c r="DH47" s="999"/>
      <c r="DI47" s="999"/>
      <c r="DJ47" s="999"/>
      <c r="DK47" s="1000"/>
      <c r="DL47" s="998"/>
      <c r="DM47" s="999"/>
      <c r="DN47" s="999"/>
      <c r="DO47" s="999"/>
      <c r="DP47" s="1000"/>
      <c r="DQ47" s="998"/>
      <c r="DR47" s="999"/>
      <c r="DS47" s="999"/>
      <c r="DT47" s="999"/>
      <c r="DU47" s="1000"/>
      <c r="DV47" s="1001"/>
      <c r="DW47" s="1002"/>
      <c r="DX47" s="1002"/>
      <c r="DY47" s="1002"/>
      <c r="DZ47" s="1003"/>
      <c r="EA47" s="221"/>
    </row>
    <row r="48" spans="1:131" ht="26.25" customHeight="1" x14ac:dyDescent="0.2">
      <c r="A48" s="230">
        <v>21</v>
      </c>
      <c r="B48" s="1039"/>
      <c r="C48" s="1040"/>
      <c r="D48" s="1040"/>
      <c r="E48" s="1040"/>
      <c r="F48" s="1040"/>
      <c r="G48" s="1040"/>
      <c r="H48" s="1040"/>
      <c r="I48" s="1040"/>
      <c r="J48" s="1040"/>
      <c r="K48" s="1040"/>
      <c r="L48" s="1040"/>
      <c r="M48" s="1040"/>
      <c r="N48" s="1040"/>
      <c r="O48" s="1040"/>
      <c r="P48" s="1041"/>
      <c r="Q48" s="1047"/>
      <c r="R48" s="1048"/>
      <c r="S48" s="1048"/>
      <c r="T48" s="1048"/>
      <c r="U48" s="1048"/>
      <c r="V48" s="1048"/>
      <c r="W48" s="1048"/>
      <c r="X48" s="1048"/>
      <c r="Y48" s="1048"/>
      <c r="Z48" s="1048"/>
      <c r="AA48" s="1048"/>
      <c r="AB48" s="1048"/>
      <c r="AC48" s="1048"/>
      <c r="AD48" s="1048"/>
      <c r="AE48" s="1049"/>
      <c r="AF48" s="1044"/>
      <c r="AG48" s="1045"/>
      <c r="AH48" s="1045"/>
      <c r="AI48" s="1045"/>
      <c r="AJ48" s="1046"/>
      <c r="AK48" s="989"/>
      <c r="AL48" s="980"/>
      <c r="AM48" s="980"/>
      <c r="AN48" s="980"/>
      <c r="AO48" s="980"/>
      <c r="AP48" s="980"/>
      <c r="AQ48" s="980"/>
      <c r="AR48" s="980"/>
      <c r="AS48" s="980"/>
      <c r="AT48" s="980"/>
      <c r="AU48" s="980"/>
      <c r="AV48" s="980"/>
      <c r="AW48" s="980"/>
      <c r="AX48" s="980"/>
      <c r="AY48" s="980"/>
      <c r="AZ48" s="1050"/>
      <c r="BA48" s="1050"/>
      <c r="BB48" s="1050"/>
      <c r="BC48" s="1050"/>
      <c r="BD48" s="1050"/>
      <c r="BE48" s="981"/>
      <c r="BF48" s="981"/>
      <c r="BG48" s="981"/>
      <c r="BH48" s="981"/>
      <c r="BI48" s="982"/>
      <c r="BJ48" s="223"/>
      <c r="BK48" s="223"/>
      <c r="BL48" s="223"/>
      <c r="BM48" s="223"/>
      <c r="BN48" s="223"/>
      <c r="BO48" s="233"/>
      <c r="BP48" s="233"/>
      <c r="BQ48" s="230">
        <v>42</v>
      </c>
      <c r="BR48" s="231"/>
      <c r="BS48" s="1001"/>
      <c r="BT48" s="1002"/>
      <c r="BU48" s="1002"/>
      <c r="BV48" s="1002"/>
      <c r="BW48" s="1002"/>
      <c r="BX48" s="1002"/>
      <c r="BY48" s="1002"/>
      <c r="BZ48" s="1002"/>
      <c r="CA48" s="1002"/>
      <c r="CB48" s="1002"/>
      <c r="CC48" s="1002"/>
      <c r="CD48" s="1002"/>
      <c r="CE48" s="1002"/>
      <c r="CF48" s="1002"/>
      <c r="CG48" s="1023"/>
      <c r="CH48" s="998"/>
      <c r="CI48" s="999"/>
      <c r="CJ48" s="999"/>
      <c r="CK48" s="999"/>
      <c r="CL48" s="1000"/>
      <c r="CM48" s="998"/>
      <c r="CN48" s="999"/>
      <c r="CO48" s="999"/>
      <c r="CP48" s="999"/>
      <c r="CQ48" s="1000"/>
      <c r="CR48" s="998"/>
      <c r="CS48" s="999"/>
      <c r="CT48" s="999"/>
      <c r="CU48" s="999"/>
      <c r="CV48" s="1000"/>
      <c r="CW48" s="998"/>
      <c r="CX48" s="999"/>
      <c r="CY48" s="999"/>
      <c r="CZ48" s="999"/>
      <c r="DA48" s="1000"/>
      <c r="DB48" s="998"/>
      <c r="DC48" s="999"/>
      <c r="DD48" s="999"/>
      <c r="DE48" s="999"/>
      <c r="DF48" s="1000"/>
      <c r="DG48" s="998"/>
      <c r="DH48" s="999"/>
      <c r="DI48" s="999"/>
      <c r="DJ48" s="999"/>
      <c r="DK48" s="1000"/>
      <c r="DL48" s="998"/>
      <c r="DM48" s="999"/>
      <c r="DN48" s="999"/>
      <c r="DO48" s="999"/>
      <c r="DP48" s="1000"/>
      <c r="DQ48" s="998"/>
      <c r="DR48" s="999"/>
      <c r="DS48" s="999"/>
      <c r="DT48" s="999"/>
      <c r="DU48" s="1000"/>
      <c r="DV48" s="1001"/>
      <c r="DW48" s="1002"/>
      <c r="DX48" s="1002"/>
      <c r="DY48" s="1002"/>
      <c r="DZ48" s="1003"/>
      <c r="EA48" s="221"/>
    </row>
    <row r="49" spans="1:131" ht="26.25" customHeight="1" x14ac:dyDescent="0.2">
      <c r="A49" s="230">
        <v>22</v>
      </c>
      <c r="B49" s="1039"/>
      <c r="C49" s="1040"/>
      <c r="D49" s="1040"/>
      <c r="E49" s="1040"/>
      <c r="F49" s="1040"/>
      <c r="G49" s="1040"/>
      <c r="H49" s="1040"/>
      <c r="I49" s="1040"/>
      <c r="J49" s="1040"/>
      <c r="K49" s="1040"/>
      <c r="L49" s="1040"/>
      <c r="M49" s="1040"/>
      <c r="N49" s="1040"/>
      <c r="O49" s="1040"/>
      <c r="P49" s="1041"/>
      <c r="Q49" s="1047"/>
      <c r="R49" s="1048"/>
      <c r="S49" s="1048"/>
      <c r="T49" s="1048"/>
      <c r="U49" s="1048"/>
      <c r="V49" s="1048"/>
      <c r="W49" s="1048"/>
      <c r="X49" s="1048"/>
      <c r="Y49" s="1048"/>
      <c r="Z49" s="1048"/>
      <c r="AA49" s="1048"/>
      <c r="AB49" s="1048"/>
      <c r="AC49" s="1048"/>
      <c r="AD49" s="1048"/>
      <c r="AE49" s="1049"/>
      <c r="AF49" s="1044"/>
      <c r="AG49" s="1045"/>
      <c r="AH49" s="1045"/>
      <c r="AI49" s="1045"/>
      <c r="AJ49" s="1046"/>
      <c r="AK49" s="989"/>
      <c r="AL49" s="980"/>
      <c r="AM49" s="980"/>
      <c r="AN49" s="980"/>
      <c r="AO49" s="980"/>
      <c r="AP49" s="980"/>
      <c r="AQ49" s="980"/>
      <c r="AR49" s="980"/>
      <c r="AS49" s="980"/>
      <c r="AT49" s="980"/>
      <c r="AU49" s="980"/>
      <c r="AV49" s="980"/>
      <c r="AW49" s="980"/>
      <c r="AX49" s="980"/>
      <c r="AY49" s="980"/>
      <c r="AZ49" s="1050"/>
      <c r="BA49" s="1050"/>
      <c r="BB49" s="1050"/>
      <c r="BC49" s="1050"/>
      <c r="BD49" s="1050"/>
      <c r="BE49" s="981"/>
      <c r="BF49" s="981"/>
      <c r="BG49" s="981"/>
      <c r="BH49" s="981"/>
      <c r="BI49" s="982"/>
      <c r="BJ49" s="223"/>
      <c r="BK49" s="223"/>
      <c r="BL49" s="223"/>
      <c r="BM49" s="223"/>
      <c r="BN49" s="223"/>
      <c r="BO49" s="233"/>
      <c r="BP49" s="233"/>
      <c r="BQ49" s="230">
        <v>43</v>
      </c>
      <c r="BR49" s="231"/>
      <c r="BS49" s="1001"/>
      <c r="BT49" s="1002"/>
      <c r="BU49" s="1002"/>
      <c r="BV49" s="1002"/>
      <c r="BW49" s="1002"/>
      <c r="BX49" s="1002"/>
      <c r="BY49" s="1002"/>
      <c r="BZ49" s="1002"/>
      <c r="CA49" s="1002"/>
      <c r="CB49" s="1002"/>
      <c r="CC49" s="1002"/>
      <c r="CD49" s="1002"/>
      <c r="CE49" s="1002"/>
      <c r="CF49" s="1002"/>
      <c r="CG49" s="1023"/>
      <c r="CH49" s="998"/>
      <c r="CI49" s="999"/>
      <c r="CJ49" s="999"/>
      <c r="CK49" s="999"/>
      <c r="CL49" s="1000"/>
      <c r="CM49" s="998"/>
      <c r="CN49" s="999"/>
      <c r="CO49" s="999"/>
      <c r="CP49" s="999"/>
      <c r="CQ49" s="1000"/>
      <c r="CR49" s="998"/>
      <c r="CS49" s="999"/>
      <c r="CT49" s="999"/>
      <c r="CU49" s="999"/>
      <c r="CV49" s="1000"/>
      <c r="CW49" s="998"/>
      <c r="CX49" s="999"/>
      <c r="CY49" s="999"/>
      <c r="CZ49" s="999"/>
      <c r="DA49" s="1000"/>
      <c r="DB49" s="998"/>
      <c r="DC49" s="999"/>
      <c r="DD49" s="999"/>
      <c r="DE49" s="999"/>
      <c r="DF49" s="1000"/>
      <c r="DG49" s="998"/>
      <c r="DH49" s="999"/>
      <c r="DI49" s="999"/>
      <c r="DJ49" s="999"/>
      <c r="DK49" s="1000"/>
      <c r="DL49" s="998"/>
      <c r="DM49" s="999"/>
      <c r="DN49" s="999"/>
      <c r="DO49" s="999"/>
      <c r="DP49" s="1000"/>
      <c r="DQ49" s="998"/>
      <c r="DR49" s="999"/>
      <c r="DS49" s="999"/>
      <c r="DT49" s="999"/>
      <c r="DU49" s="1000"/>
      <c r="DV49" s="1001"/>
      <c r="DW49" s="1002"/>
      <c r="DX49" s="1002"/>
      <c r="DY49" s="1002"/>
      <c r="DZ49" s="1003"/>
      <c r="EA49" s="221"/>
    </row>
    <row r="50" spans="1:131" ht="26.25" customHeight="1" x14ac:dyDescent="0.2">
      <c r="A50" s="230">
        <v>23</v>
      </c>
      <c r="B50" s="1039"/>
      <c r="C50" s="1040"/>
      <c r="D50" s="1040"/>
      <c r="E50" s="1040"/>
      <c r="F50" s="1040"/>
      <c r="G50" s="1040"/>
      <c r="H50" s="1040"/>
      <c r="I50" s="1040"/>
      <c r="J50" s="1040"/>
      <c r="K50" s="1040"/>
      <c r="L50" s="1040"/>
      <c r="M50" s="1040"/>
      <c r="N50" s="1040"/>
      <c r="O50" s="1040"/>
      <c r="P50" s="1041"/>
      <c r="Q50" s="1042"/>
      <c r="R50" s="1034"/>
      <c r="S50" s="1034"/>
      <c r="T50" s="1034"/>
      <c r="U50" s="1034"/>
      <c r="V50" s="1034"/>
      <c r="W50" s="1034"/>
      <c r="X50" s="1034"/>
      <c r="Y50" s="1034"/>
      <c r="Z50" s="1034"/>
      <c r="AA50" s="1034"/>
      <c r="AB50" s="1034"/>
      <c r="AC50" s="1034"/>
      <c r="AD50" s="1034"/>
      <c r="AE50" s="1043"/>
      <c r="AF50" s="1044"/>
      <c r="AG50" s="1045"/>
      <c r="AH50" s="1045"/>
      <c r="AI50" s="1045"/>
      <c r="AJ50" s="1046"/>
      <c r="AK50" s="1033"/>
      <c r="AL50" s="1034"/>
      <c r="AM50" s="1034"/>
      <c r="AN50" s="1034"/>
      <c r="AO50" s="1034"/>
      <c r="AP50" s="1034"/>
      <c r="AQ50" s="1034"/>
      <c r="AR50" s="1034"/>
      <c r="AS50" s="1034"/>
      <c r="AT50" s="1034"/>
      <c r="AU50" s="1034"/>
      <c r="AV50" s="1034"/>
      <c r="AW50" s="1034"/>
      <c r="AX50" s="1034"/>
      <c r="AY50" s="1034"/>
      <c r="AZ50" s="1035"/>
      <c r="BA50" s="1035"/>
      <c r="BB50" s="1035"/>
      <c r="BC50" s="1035"/>
      <c r="BD50" s="1035"/>
      <c r="BE50" s="981"/>
      <c r="BF50" s="981"/>
      <c r="BG50" s="981"/>
      <c r="BH50" s="981"/>
      <c r="BI50" s="982"/>
      <c r="BJ50" s="223"/>
      <c r="BK50" s="223"/>
      <c r="BL50" s="223"/>
      <c r="BM50" s="223"/>
      <c r="BN50" s="223"/>
      <c r="BO50" s="233"/>
      <c r="BP50" s="233"/>
      <c r="BQ50" s="230">
        <v>44</v>
      </c>
      <c r="BR50" s="231"/>
      <c r="BS50" s="1001"/>
      <c r="BT50" s="1002"/>
      <c r="BU50" s="1002"/>
      <c r="BV50" s="1002"/>
      <c r="BW50" s="1002"/>
      <c r="BX50" s="1002"/>
      <c r="BY50" s="1002"/>
      <c r="BZ50" s="1002"/>
      <c r="CA50" s="1002"/>
      <c r="CB50" s="1002"/>
      <c r="CC50" s="1002"/>
      <c r="CD50" s="1002"/>
      <c r="CE50" s="1002"/>
      <c r="CF50" s="1002"/>
      <c r="CG50" s="1023"/>
      <c r="CH50" s="998"/>
      <c r="CI50" s="999"/>
      <c r="CJ50" s="999"/>
      <c r="CK50" s="999"/>
      <c r="CL50" s="1000"/>
      <c r="CM50" s="998"/>
      <c r="CN50" s="999"/>
      <c r="CO50" s="999"/>
      <c r="CP50" s="999"/>
      <c r="CQ50" s="1000"/>
      <c r="CR50" s="998"/>
      <c r="CS50" s="999"/>
      <c r="CT50" s="999"/>
      <c r="CU50" s="999"/>
      <c r="CV50" s="1000"/>
      <c r="CW50" s="998"/>
      <c r="CX50" s="999"/>
      <c r="CY50" s="999"/>
      <c r="CZ50" s="999"/>
      <c r="DA50" s="1000"/>
      <c r="DB50" s="998"/>
      <c r="DC50" s="999"/>
      <c r="DD50" s="999"/>
      <c r="DE50" s="999"/>
      <c r="DF50" s="1000"/>
      <c r="DG50" s="998"/>
      <c r="DH50" s="999"/>
      <c r="DI50" s="999"/>
      <c r="DJ50" s="999"/>
      <c r="DK50" s="1000"/>
      <c r="DL50" s="998"/>
      <c r="DM50" s="999"/>
      <c r="DN50" s="999"/>
      <c r="DO50" s="999"/>
      <c r="DP50" s="1000"/>
      <c r="DQ50" s="998"/>
      <c r="DR50" s="999"/>
      <c r="DS50" s="999"/>
      <c r="DT50" s="999"/>
      <c r="DU50" s="1000"/>
      <c r="DV50" s="1001"/>
      <c r="DW50" s="1002"/>
      <c r="DX50" s="1002"/>
      <c r="DY50" s="1002"/>
      <c r="DZ50" s="1003"/>
      <c r="EA50" s="221"/>
    </row>
    <row r="51" spans="1:131" ht="26.25" customHeight="1" x14ac:dyDescent="0.2">
      <c r="A51" s="230">
        <v>24</v>
      </c>
      <c r="B51" s="1039"/>
      <c r="C51" s="1040"/>
      <c r="D51" s="1040"/>
      <c r="E51" s="1040"/>
      <c r="F51" s="1040"/>
      <c r="G51" s="1040"/>
      <c r="H51" s="1040"/>
      <c r="I51" s="1040"/>
      <c r="J51" s="1040"/>
      <c r="K51" s="1040"/>
      <c r="L51" s="1040"/>
      <c r="M51" s="1040"/>
      <c r="N51" s="1040"/>
      <c r="O51" s="1040"/>
      <c r="P51" s="1041"/>
      <c r="Q51" s="1042"/>
      <c r="R51" s="1034"/>
      <c r="S51" s="1034"/>
      <c r="T51" s="1034"/>
      <c r="U51" s="1034"/>
      <c r="V51" s="1034"/>
      <c r="W51" s="1034"/>
      <c r="X51" s="1034"/>
      <c r="Y51" s="1034"/>
      <c r="Z51" s="1034"/>
      <c r="AA51" s="1034"/>
      <c r="AB51" s="1034"/>
      <c r="AC51" s="1034"/>
      <c r="AD51" s="1034"/>
      <c r="AE51" s="1043"/>
      <c r="AF51" s="1044"/>
      <c r="AG51" s="1045"/>
      <c r="AH51" s="1045"/>
      <c r="AI51" s="1045"/>
      <c r="AJ51" s="1046"/>
      <c r="AK51" s="1033"/>
      <c r="AL51" s="1034"/>
      <c r="AM51" s="1034"/>
      <c r="AN51" s="1034"/>
      <c r="AO51" s="1034"/>
      <c r="AP51" s="1034"/>
      <c r="AQ51" s="1034"/>
      <c r="AR51" s="1034"/>
      <c r="AS51" s="1034"/>
      <c r="AT51" s="1034"/>
      <c r="AU51" s="1034"/>
      <c r="AV51" s="1034"/>
      <c r="AW51" s="1034"/>
      <c r="AX51" s="1034"/>
      <c r="AY51" s="1034"/>
      <c r="AZ51" s="1035"/>
      <c r="BA51" s="1035"/>
      <c r="BB51" s="1035"/>
      <c r="BC51" s="1035"/>
      <c r="BD51" s="1035"/>
      <c r="BE51" s="981"/>
      <c r="BF51" s="981"/>
      <c r="BG51" s="981"/>
      <c r="BH51" s="981"/>
      <c r="BI51" s="982"/>
      <c r="BJ51" s="223"/>
      <c r="BK51" s="223"/>
      <c r="BL51" s="223"/>
      <c r="BM51" s="223"/>
      <c r="BN51" s="223"/>
      <c r="BO51" s="233"/>
      <c r="BP51" s="233"/>
      <c r="BQ51" s="230">
        <v>45</v>
      </c>
      <c r="BR51" s="231"/>
      <c r="BS51" s="1001"/>
      <c r="BT51" s="1002"/>
      <c r="BU51" s="1002"/>
      <c r="BV51" s="1002"/>
      <c r="BW51" s="1002"/>
      <c r="BX51" s="1002"/>
      <c r="BY51" s="1002"/>
      <c r="BZ51" s="1002"/>
      <c r="CA51" s="1002"/>
      <c r="CB51" s="1002"/>
      <c r="CC51" s="1002"/>
      <c r="CD51" s="1002"/>
      <c r="CE51" s="1002"/>
      <c r="CF51" s="1002"/>
      <c r="CG51" s="1023"/>
      <c r="CH51" s="998"/>
      <c r="CI51" s="999"/>
      <c r="CJ51" s="999"/>
      <c r="CK51" s="999"/>
      <c r="CL51" s="1000"/>
      <c r="CM51" s="998"/>
      <c r="CN51" s="999"/>
      <c r="CO51" s="999"/>
      <c r="CP51" s="999"/>
      <c r="CQ51" s="1000"/>
      <c r="CR51" s="998"/>
      <c r="CS51" s="999"/>
      <c r="CT51" s="999"/>
      <c r="CU51" s="999"/>
      <c r="CV51" s="1000"/>
      <c r="CW51" s="998"/>
      <c r="CX51" s="999"/>
      <c r="CY51" s="999"/>
      <c r="CZ51" s="999"/>
      <c r="DA51" s="1000"/>
      <c r="DB51" s="998"/>
      <c r="DC51" s="999"/>
      <c r="DD51" s="999"/>
      <c r="DE51" s="999"/>
      <c r="DF51" s="1000"/>
      <c r="DG51" s="998"/>
      <c r="DH51" s="999"/>
      <c r="DI51" s="999"/>
      <c r="DJ51" s="999"/>
      <c r="DK51" s="1000"/>
      <c r="DL51" s="998"/>
      <c r="DM51" s="999"/>
      <c r="DN51" s="999"/>
      <c r="DO51" s="999"/>
      <c r="DP51" s="1000"/>
      <c r="DQ51" s="998"/>
      <c r="DR51" s="999"/>
      <c r="DS51" s="999"/>
      <c r="DT51" s="999"/>
      <c r="DU51" s="1000"/>
      <c r="DV51" s="1001"/>
      <c r="DW51" s="1002"/>
      <c r="DX51" s="1002"/>
      <c r="DY51" s="1002"/>
      <c r="DZ51" s="1003"/>
      <c r="EA51" s="221"/>
    </row>
    <row r="52" spans="1:131" ht="26.25" customHeight="1" x14ac:dyDescent="0.2">
      <c r="A52" s="230">
        <v>25</v>
      </c>
      <c r="B52" s="1039"/>
      <c r="C52" s="1040"/>
      <c r="D52" s="1040"/>
      <c r="E52" s="1040"/>
      <c r="F52" s="1040"/>
      <c r="G52" s="1040"/>
      <c r="H52" s="1040"/>
      <c r="I52" s="1040"/>
      <c r="J52" s="1040"/>
      <c r="K52" s="1040"/>
      <c r="L52" s="1040"/>
      <c r="M52" s="1040"/>
      <c r="N52" s="1040"/>
      <c r="O52" s="1040"/>
      <c r="P52" s="1041"/>
      <c r="Q52" s="1042"/>
      <c r="R52" s="1034"/>
      <c r="S52" s="1034"/>
      <c r="T52" s="1034"/>
      <c r="U52" s="1034"/>
      <c r="V52" s="1034"/>
      <c r="W52" s="1034"/>
      <c r="X52" s="1034"/>
      <c r="Y52" s="1034"/>
      <c r="Z52" s="1034"/>
      <c r="AA52" s="1034"/>
      <c r="AB52" s="1034"/>
      <c r="AC52" s="1034"/>
      <c r="AD52" s="1034"/>
      <c r="AE52" s="1043"/>
      <c r="AF52" s="1044"/>
      <c r="AG52" s="1045"/>
      <c r="AH52" s="1045"/>
      <c r="AI52" s="1045"/>
      <c r="AJ52" s="1046"/>
      <c r="AK52" s="1033"/>
      <c r="AL52" s="1034"/>
      <c r="AM52" s="1034"/>
      <c r="AN52" s="1034"/>
      <c r="AO52" s="1034"/>
      <c r="AP52" s="1034"/>
      <c r="AQ52" s="1034"/>
      <c r="AR52" s="1034"/>
      <c r="AS52" s="1034"/>
      <c r="AT52" s="1034"/>
      <c r="AU52" s="1034"/>
      <c r="AV52" s="1034"/>
      <c r="AW52" s="1034"/>
      <c r="AX52" s="1034"/>
      <c r="AY52" s="1034"/>
      <c r="AZ52" s="1035"/>
      <c r="BA52" s="1035"/>
      <c r="BB52" s="1035"/>
      <c r="BC52" s="1035"/>
      <c r="BD52" s="1035"/>
      <c r="BE52" s="981"/>
      <c r="BF52" s="981"/>
      <c r="BG52" s="981"/>
      <c r="BH52" s="981"/>
      <c r="BI52" s="982"/>
      <c r="BJ52" s="223"/>
      <c r="BK52" s="223"/>
      <c r="BL52" s="223"/>
      <c r="BM52" s="223"/>
      <c r="BN52" s="223"/>
      <c r="BO52" s="233"/>
      <c r="BP52" s="233"/>
      <c r="BQ52" s="230">
        <v>46</v>
      </c>
      <c r="BR52" s="231"/>
      <c r="BS52" s="1001"/>
      <c r="BT52" s="1002"/>
      <c r="BU52" s="1002"/>
      <c r="BV52" s="1002"/>
      <c r="BW52" s="1002"/>
      <c r="BX52" s="1002"/>
      <c r="BY52" s="1002"/>
      <c r="BZ52" s="1002"/>
      <c r="CA52" s="1002"/>
      <c r="CB52" s="1002"/>
      <c r="CC52" s="1002"/>
      <c r="CD52" s="1002"/>
      <c r="CE52" s="1002"/>
      <c r="CF52" s="1002"/>
      <c r="CG52" s="1023"/>
      <c r="CH52" s="998"/>
      <c r="CI52" s="999"/>
      <c r="CJ52" s="999"/>
      <c r="CK52" s="999"/>
      <c r="CL52" s="1000"/>
      <c r="CM52" s="998"/>
      <c r="CN52" s="999"/>
      <c r="CO52" s="999"/>
      <c r="CP52" s="999"/>
      <c r="CQ52" s="1000"/>
      <c r="CR52" s="998"/>
      <c r="CS52" s="999"/>
      <c r="CT52" s="999"/>
      <c r="CU52" s="999"/>
      <c r="CV52" s="1000"/>
      <c r="CW52" s="998"/>
      <c r="CX52" s="999"/>
      <c r="CY52" s="999"/>
      <c r="CZ52" s="999"/>
      <c r="DA52" s="1000"/>
      <c r="DB52" s="998"/>
      <c r="DC52" s="999"/>
      <c r="DD52" s="999"/>
      <c r="DE52" s="999"/>
      <c r="DF52" s="1000"/>
      <c r="DG52" s="998"/>
      <c r="DH52" s="999"/>
      <c r="DI52" s="999"/>
      <c r="DJ52" s="999"/>
      <c r="DK52" s="1000"/>
      <c r="DL52" s="998"/>
      <c r="DM52" s="999"/>
      <c r="DN52" s="999"/>
      <c r="DO52" s="999"/>
      <c r="DP52" s="1000"/>
      <c r="DQ52" s="998"/>
      <c r="DR52" s="999"/>
      <c r="DS52" s="999"/>
      <c r="DT52" s="999"/>
      <c r="DU52" s="1000"/>
      <c r="DV52" s="1001"/>
      <c r="DW52" s="1002"/>
      <c r="DX52" s="1002"/>
      <c r="DY52" s="1002"/>
      <c r="DZ52" s="1003"/>
      <c r="EA52" s="221"/>
    </row>
    <row r="53" spans="1:131" ht="26.25" customHeight="1" x14ac:dyDescent="0.2">
      <c r="A53" s="230">
        <v>26</v>
      </c>
      <c r="B53" s="1039"/>
      <c r="C53" s="1040"/>
      <c r="D53" s="1040"/>
      <c r="E53" s="1040"/>
      <c r="F53" s="1040"/>
      <c r="G53" s="1040"/>
      <c r="H53" s="1040"/>
      <c r="I53" s="1040"/>
      <c r="J53" s="1040"/>
      <c r="K53" s="1040"/>
      <c r="L53" s="1040"/>
      <c r="M53" s="1040"/>
      <c r="N53" s="1040"/>
      <c r="O53" s="1040"/>
      <c r="P53" s="1041"/>
      <c r="Q53" s="1042"/>
      <c r="R53" s="1034"/>
      <c r="S53" s="1034"/>
      <c r="T53" s="1034"/>
      <c r="U53" s="1034"/>
      <c r="V53" s="1034"/>
      <c r="W53" s="1034"/>
      <c r="X53" s="1034"/>
      <c r="Y53" s="1034"/>
      <c r="Z53" s="1034"/>
      <c r="AA53" s="1034"/>
      <c r="AB53" s="1034"/>
      <c r="AC53" s="1034"/>
      <c r="AD53" s="1034"/>
      <c r="AE53" s="1043"/>
      <c r="AF53" s="1044"/>
      <c r="AG53" s="1045"/>
      <c r="AH53" s="1045"/>
      <c r="AI53" s="1045"/>
      <c r="AJ53" s="1046"/>
      <c r="AK53" s="1033"/>
      <c r="AL53" s="1034"/>
      <c r="AM53" s="1034"/>
      <c r="AN53" s="1034"/>
      <c r="AO53" s="1034"/>
      <c r="AP53" s="1034"/>
      <c r="AQ53" s="1034"/>
      <c r="AR53" s="1034"/>
      <c r="AS53" s="1034"/>
      <c r="AT53" s="1034"/>
      <c r="AU53" s="1034"/>
      <c r="AV53" s="1034"/>
      <c r="AW53" s="1034"/>
      <c r="AX53" s="1034"/>
      <c r="AY53" s="1034"/>
      <c r="AZ53" s="1035"/>
      <c r="BA53" s="1035"/>
      <c r="BB53" s="1035"/>
      <c r="BC53" s="1035"/>
      <c r="BD53" s="1035"/>
      <c r="BE53" s="981"/>
      <c r="BF53" s="981"/>
      <c r="BG53" s="981"/>
      <c r="BH53" s="981"/>
      <c r="BI53" s="982"/>
      <c r="BJ53" s="223"/>
      <c r="BK53" s="223"/>
      <c r="BL53" s="223"/>
      <c r="BM53" s="223"/>
      <c r="BN53" s="223"/>
      <c r="BO53" s="233"/>
      <c r="BP53" s="233"/>
      <c r="BQ53" s="230">
        <v>47</v>
      </c>
      <c r="BR53" s="231"/>
      <c r="BS53" s="1001"/>
      <c r="BT53" s="1002"/>
      <c r="BU53" s="1002"/>
      <c r="BV53" s="1002"/>
      <c r="BW53" s="1002"/>
      <c r="BX53" s="1002"/>
      <c r="BY53" s="1002"/>
      <c r="BZ53" s="1002"/>
      <c r="CA53" s="1002"/>
      <c r="CB53" s="1002"/>
      <c r="CC53" s="1002"/>
      <c r="CD53" s="1002"/>
      <c r="CE53" s="1002"/>
      <c r="CF53" s="1002"/>
      <c r="CG53" s="1023"/>
      <c r="CH53" s="998"/>
      <c r="CI53" s="999"/>
      <c r="CJ53" s="999"/>
      <c r="CK53" s="999"/>
      <c r="CL53" s="1000"/>
      <c r="CM53" s="998"/>
      <c r="CN53" s="999"/>
      <c r="CO53" s="999"/>
      <c r="CP53" s="999"/>
      <c r="CQ53" s="1000"/>
      <c r="CR53" s="998"/>
      <c r="CS53" s="999"/>
      <c r="CT53" s="999"/>
      <c r="CU53" s="999"/>
      <c r="CV53" s="1000"/>
      <c r="CW53" s="998"/>
      <c r="CX53" s="999"/>
      <c r="CY53" s="999"/>
      <c r="CZ53" s="999"/>
      <c r="DA53" s="1000"/>
      <c r="DB53" s="998"/>
      <c r="DC53" s="999"/>
      <c r="DD53" s="999"/>
      <c r="DE53" s="999"/>
      <c r="DF53" s="1000"/>
      <c r="DG53" s="998"/>
      <c r="DH53" s="999"/>
      <c r="DI53" s="999"/>
      <c r="DJ53" s="999"/>
      <c r="DK53" s="1000"/>
      <c r="DL53" s="998"/>
      <c r="DM53" s="999"/>
      <c r="DN53" s="999"/>
      <c r="DO53" s="999"/>
      <c r="DP53" s="1000"/>
      <c r="DQ53" s="998"/>
      <c r="DR53" s="999"/>
      <c r="DS53" s="999"/>
      <c r="DT53" s="999"/>
      <c r="DU53" s="1000"/>
      <c r="DV53" s="1001"/>
      <c r="DW53" s="1002"/>
      <c r="DX53" s="1002"/>
      <c r="DY53" s="1002"/>
      <c r="DZ53" s="1003"/>
      <c r="EA53" s="221"/>
    </row>
    <row r="54" spans="1:131" ht="26.25" customHeight="1" x14ac:dyDescent="0.2">
      <c r="A54" s="230">
        <v>27</v>
      </c>
      <c r="B54" s="1039"/>
      <c r="C54" s="1040"/>
      <c r="D54" s="1040"/>
      <c r="E54" s="1040"/>
      <c r="F54" s="1040"/>
      <c r="G54" s="1040"/>
      <c r="H54" s="1040"/>
      <c r="I54" s="1040"/>
      <c r="J54" s="1040"/>
      <c r="K54" s="1040"/>
      <c r="L54" s="1040"/>
      <c r="M54" s="1040"/>
      <c r="N54" s="1040"/>
      <c r="O54" s="1040"/>
      <c r="P54" s="1041"/>
      <c r="Q54" s="1042"/>
      <c r="R54" s="1034"/>
      <c r="S54" s="1034"/>
      <c r="T54" s="1034"/>
      <c r="U54" s="1034"/>
      <c r="V54" s="1034"/>
      <c r="W54" s="1034"/>
      <c r="X54" s="1034"/>
      <c r="Y54" s="1034"/>
      <c r="Z54" s="1034"/>
      <c r="AA54" s="1034"/>
      <c r="AB54" s="1034"/>
      <c r="AC54" s="1034"/>
      <c r="AD54" s="1034"/>
      <c r="AE54" s="1043"/>
      <c r="AF54" s="1044"/>
      <c r="AG54" s="1045"/>
      <c r="AH54" s="1045"/>
      <c r="AI54" s="1045"/>
      <c r="AJ54" s="1046"/>
      <c r="AK54" s="1033"/>
      <c r="AL54" s="1034"/>
      <c r="AM54" s="1034"/>
      <c r="AN54" s="1034"/>
      <c r="AO54" s="1034"/>
      <c r="AP54" s="1034"/>
      <c r="AQ54" s="1034"/>
      <c r="AR54" s="1034"/>
      <c r="AS54" s="1034"/>
      <c r="AT54" s="1034"/>
      <c r="AU54" s="1034"/>
      <c r="AV54" s="1034"/>
      <c r="AW54" s="1034"/>
      <c r="AX54" s="1034"/>
      <c r="AY54" s="1034"/>
      <c r="AZ54" s="1035"/>
      <c r="BA54" s="1035"/>
      <c r="BB54" s="1035"/>
      <c r="BC54" s="1035"/>
      <c r="BD54" s="1035"/>
      <c r="BE54" s="981"/>
      <c r="BF54" s="981"/>
      <c r="BG54" s="981"/>
      <c r="BH54" s="981"/>
      <c r="BI54" s="982"/>
      <c r="BJ54" s="223"/>
      <c r="BK54" s="223"/>
      <c r="BL54" s="223"/>
      <c r="BM54" s="223"/>
      <c r="BN54" s="223"/>
      <c r="BO54" s="233"/>
      <c r="BP54" s="233"/>
      <c r="BQ54" s="230">
        <v>48</v>
      </c>
      <c r="BR54" s="231"/>
      <c r="BS54" s="1001"/>
      <c r="BT54" s="1002"/>
      <c r="BU54" s="1002"/>
      <c r="BV54" s="1002"/>
      <c r="BW54" s="1002"/>
      <c r="BX54" s="1002"/>
      <c r="BY54" s="1002"/>
      <c r="BZ54" s="1002"/>
      <c r="CA54" s="1002"/>
      <c r="CB54" s="1002"/>
      <c r="CC54" s="1002"/>
      <c r="CD54" s="1002"/>
      <c r="CE54" s="1002"/>
      <c r="CF54" s="1002"/>
      <c r="CG54" s="1023"/>
      <c r="CH54" s="998"/>
      <c r="CI54" s="999"/>
      <c r="CJ54" s="999"/>
      <c r="CK54" s="999"/>
      <c r="CL54" s="1000"/>
      <c r="CM54" s="998"/>
      <c r="CN54" s="999"/>
      <c r="CO54" s="999"/>
      <c r="CP54" s="999"/>
      <c r="CQ54" s="1000"/>
      <c r="CR54" s="998"/>
      <c r="CS54" s="999"/>
      <c r="CT54" s="999"/>
      <c r="CU54" s="999"/>
      <c r="CV54" s="1000"/>
      <c r="CW54" s="998"/>
      <c r="CX54" s="999"/>
      <c r="CY54" s="999"/>
      <c r="CZ54" s="999"/>
      <c r="DA54" s="1000"/>
      <c r="DB54" s="998"/>
      <c r="DC54" s="999"/>
      <c r="DD54" s="999"/>
      <c r="DE54" s="999"/>
      <c r="DF54" s="1000"/>
      <c r="DG54" s="998"/>
      <c r="DH54" s="999"/>
      <c r="DI54" s="999"/>
      <c r="DJ54" s="999"/>
      <c r="DK54" s="1000"/>
      <c r="DL54" s="998"/>
      <c r="DM54" s="999"/>
      <c r="DN54" s="999"/>
      <c r="DO54" s="999"/>
      <c r="DP54" s="1000"/>
      <c r="DQ54" s="998"/>
      <c r="DR54" s="999"/>
      <c r="DS54" s="999"/>
      <c r="DT54" s="999"/>
      <c r="DU54" s="1000"/>
      <c r="DV54" s="1001"/>
      <c r="DW54" s="1002"/>
      <c r="DX54" s="1002"/>
      <c r="DY54" s="1002"/>
      <c r="DZ54" s="1003"/>
      <c r="EA54" s="221"/>
    </row>
    <row r="55" spans="1:131" ht="26.25" customHeight="1" x14ac:dyDescent="0.2">
      <c r="A55" s="230">
        <v>28</v>
      </c>
      <c r="B55" s="1039"/>
      <c r="C55" s="1040"/>
      <c r="D55" s="1040"/>
      <c r="E55" s="1040"/>
      <c r="F55" s="1040"/>
      <c r="G55" s="1040"/>
      <c r="H55" s="1040"/>
      <c r="I55" s="1040"/>
      <c r="J55" s="1040"/>
      <c r="K55" s="1040"/>
      <c r="L55" s="1040"/>
      <c r="M55" s="1040"/>
      <c r="N55" s="1040"/>
      <c r="O55" s="1040"/>
      <c r="P55" s="1041"/>
      <c r="Q55" s="1042"/>
      <c r="R55" s="1034"/>
      <c r="S55" s="1034"/>
      <c r="T55" s="1034"/>
      <c r="U55" s="1034"/>
      <c r="V55" s="1034"/>
      <c r="W55" s="1034"/>
      <c r="X55" s="1034"/>
      <c r="Y55" s="1034"/>
      <c r="Z55" s="1034"/>
      <c r="AA55" s="1034"/>
      <c r="AB55" s="1034"/>
      <c r="AC55" s="1034"/>
      <c r="AD55" s="1034"/>
      <c r="AE55" s="1043"/>
      <c r="AF55" s="1044"/>
      <c r="AG55" s="1045"/>
      <c r="AH55" s="1045"/>
      <c r="AI55" s="1045"/>
      <c r="AJ55" s="1046"/>
      <c r="AK55" s="1033"/>
      <c r="AL55" s="1034"/>
      <c r="AM55" s="1034"/>
      <c r="AN55" s="1034"/>
      <c r="AO55" s="1034"/>
      <c r="AP55" s="1034"/>
      <c r="AQ55" s="1034"/>
      <c r="AR55" s="1034"/>
      <c r="AS55" s="1034"/>
      <c r="AT55" s="1034"/>
      <c r="AU55" s="1034"/>
      <c r="AV55" s="1034"/>
      <c r="AW55" s="1034"/>
      <c r="AX55" s="1034"/>
      <c r="AY55" s="1034"/>
      <c r="AZ55" s="1035"/>
      <c r="BA55" s="1035"/>
      <c r="BB55" s="1035"/>
      <c r="BC55" s="1035"/>
      <c r="BD55" s="1035"/>
      <c r="BE55" s="981"/>
      <c r="BF55" s="981"/>
      <c r="BG55" s="981"/>
      <c r="BH55" s="981"/>
      <c r="BI55" s="982"/>
      <c r="BJ55" s="223"/>
      <c r="BK55" s="223"/>
      <c r="BL55" s="223"/>
      <c r="BM55" s="223"/>
      <c r="BN55" s="223"/>
      <c r="BO55" s="233"/>
      <c r="BP55" s="233"/>
      <c r="BQ55" s="230">
        <v>49</v>
      </c>
      <c r="BR55" s="231"/>
      <c r="BS55" s="1001"/>
      <c r="BT55" s="1002"/>
      <c r="BU55" s="1002"/>
      <c r="BV55" s="1002"/>
      <c r="BW55" s="1002"/>
      <c r="BX55" s="1002"/>
      <c r="BY55" s="1002"/>
      <c r="BZ55" s="1002"/>
      <c r="CA55" s="1002"/>
      <c r="CB55" s="1002"/>
      <c r="CC55" s="1002"/>
      <c r="CD55" s="1002"/>
      <c r="CE55" s="1002"/>
      <c r="CF55" s="1002"/>
      <c r="CG55" s="1023"/>
      <c r="CH55" s="998"/>
      <c r="CI55" s="999"/>
      <c r="CJ55" s="999"/>
      <c r="CK55" s="999"/>
      <c r="CL55" s="1000"/>
      <c r="CM55" s="998"/>
      <c r="CN55" s="999"/>
      <c r="CO55" s="999"/>
      <c r="CP55" s="999"/>
      <c r="CQ55" s="1000"/>
      <c r="CR55" s="998"/>
      <c r="CS55" s="999"/>
      <c r="CT55" s="999"/>
      <c r="CU55" s="999"/>
      <c r="CV55" s="1000"/>
      <c r="CW55" s="998"/>
      <c r="CX55" s="999"/>
      <c r="CY55" s="999"/>
      <c r="CZ55" s="999"/>
      <c r="DA55" s="1000"/>
      <c r="DB55" s="998"/>
      <c r="DC55" s="999"/>
      <c r="DD55" s="999"/>
      <c r="DE55" s="999"/>
      <c r="DF55" s="1000"/>
      <c r="DG55" s="998"/>
      <c r="DH55" s="999"/>
      <c r="DI55" s="999"/>
      <c r="DJ55" s="999"/>
      <c r="DK55" s="1000"/>
      <c r="DL55" s="998"/>
      <c r="DM55" s="999"/>
      <c r="DN55" s="999"/>
      <c r="DO55" s="999"/>
      <c r="DP55" s="1000"/>
      <c r="DQ55" s="998"/>
      <c r="DR55" s="999"/>
      <c r="DS55" s="999"/>
      <c r="DT55" s="999"/>
      <c r="DU55" s="1000"/>
      <c r="DV55" s="1001"/>
      <c r="DW55" s="1002"/>
      <c r="DX55" s="1002"/>
      <c r="DY55" s="1002"/>
      <c r="DZ55" s="1003"/>
      <c r="EA55" s="221"/>
    </row>
    <row r="56" spans="1:131" ht="26.25" customHeight="1" x14ac:dyDescent="0.2">
      <c r="A56" s="230">
        <v>29</v>
      </c>
      <c r="B56" s="1039"/>
      <c r="C56" s="1040"/>
      <c r="D56" s="1040"/>
      <c r="E56" s="1040"/>
      <c r="F56" s="1040"/>
      <c r="G56" s="1040"/>
      <c r="H56" s="1040"/>
      <c r="I56" s="1040"/>
      <c r="J56" s="1040"/>
      <c r="K56" s="1040"/>
      <c r="L56" s="1040"/>
      <c r="M56" s="1040"/>
      <c r="N56" s="1040"/>
      <c r="O56" s="1040"/>
      <c r="P56" s="1041"/>
      <c r="Q56" s="1042"/>
      <c r="R56" s="1034"/>
      <c r="S56" s="1034"/>
      <c r="T56" s="1034"/>
      <c r="U56" s="1034"/>
      <c r="V56" s="1034"/>
      <c r="W56" s="1034"/>
      <c r="X56" s="1034"/>
      <c r="Y56" s="1034"/>
      <c r="Z56" s="1034"/>
      <c r="AA56" s="1034"/>
      <c r="AB56" s="1034"/>
      <c r="AC56" s="1034"/>
      <c r="AD56" s="1034"/>
      <c r="AE56" s="1043"/>
      <c r="AF56" s="1044"/>
      <c r="AG56" s="1045"/>
      <c r="AH56" s="1045"/>
      <c r="AI56" s="1045"/>
      <c r="AJ56" s="1046"/>
      <c r="AK56" s="1033"/>
      <c r="AL56" s="1034"/>
      <c r="AM56" s="1034"/>
      <c r="AN56" s="1034"/>
      <c r="AO56" s="1034"/>
      <c r="AP56" s="1034"/>
      <c r="AQ56" s="1034"/>
      <c r="AR56" s="1034"/>
      <c r="AS56" s="1034"/>
      <c r="AT56" s="1034"/>
      <c r="AU56" s="1034"/>
      <c r="AV56" s="1034"/>
      <c r="AW56" s="1034"/>
      <c r="AX56" s="1034"/>
      <c r="AY56" s="1034"/>
      <c r="AZ56" s="1035"/>
      <c r="BA56" s="1035"/>
      <c r="BB56" s="1035"/>
      <c r="BC56" s="1035"/>
      <c r="BD56" s="1035"/>
      <c r="BE56" s="981"/>
      <c r="BF56" s="981"/>
      <c r="BG56" s="981"/>
      <c r="BH56" s="981"/>
      <c r="BI56" s="982"/>
      <c r="BJ56" s="223"/>
      <c r="BK56" s="223"/>
      <c r="BL56" s="223"/>
      <c r="BM56" s="223"/>
      <c r="BN56" s="223"/>
      <c r="BO56" s="233"/>
      <c r="BP56" s="233"/>
      <c r="BQ56" s="230">
        <v>50</v>
      </c>
      <c r="BR56" s="231"/>
      <c r="BS56" s="1001"/>
      <c r="BT56" s="1002"/>
      <c r="BU56" s="1002"/>
      <c r="BV56" s="1002"/>
      <c r="BW56" s="1002"/>
      <c r="BX56" s="1002"/>
      <c r="BY56" s="1002"/>
      <c r="BZ56" s="1002"/>
      <c r="CA56" s="1002"/>
      <c r="CB56" s="1002"/>
      <c r="CC56" s="1002"/>
      <c r="CD56" s="1002"/>
      <c r="CE56" s="1002"/>
      <c r="CF56" s="1002"/>
      <c r="CG56" s="1023"/>
      <c r="CH56" s="998"/>
      <c r="CI56" s="999"/>
      <c r="CJ56" s="999"/>
      <c r="CK56" s="999"/>
      <c r="CL56" s="1000"/>
      <c r="CM56" s="998"/>
      <c r="CN56" s="999"/>
      <c r="CO56" s="999"/>
      <c r="CP56" s="999"/>
      <c r="CQ56" s="1000"/>
      <c r="CR56" s="998"/>
      <c r="CS56" s="999"/>
      <c r="CT56" s="999"/>
      <c r="CU56" s="999"/>
      <c r="CV56" s="1000"/>
      <c r="CW56" s="998"/>
      <c r="CX56" s="999"/>
      <c r="CY56" s="999"/>
      <c r="CZ56" s="999"/>
      <c r="DA56" s="1000"/>
      <c r="DB56" s="998"/>
      <c r="DC56" s="999"/>
      <c r="DD56" s="999"/>
      <c r="DE56" s="999"/>
      <c r="DF56" s="1000"/>
      <c r="DG56" s="998"/>
      <c r="DH56" s="999"/>
      <c r="DI56" s="999"/>
      <c r="DJ56" s="999"/>
      <c r="DK56" s="1000"/>
      <c r="DL56" s="998"/>
      <c r="DM56" s="999"/>
      <c r="DN56" s="999"/>
      <c r="DO56" s="999"/>
      <c r="DP56" s="1000"/>
      <c r="DQ56" s="998"/>
      <c r="DR56" s="999"/>
      <c r="DS56" s="999"/>
      <c r="DT56" s="999"/>
      <c r="DU56" s="1000"/>
      <c r="DV56" s="1001"/>
      <c r="DW56" s="1002"/>
      <c r="DX56" s="1002"/>
      <c r="DY56" s="1002"/>
      <c r="DZ56" s="1003"/>
      <c r="EA56" s="221"/>
    </row>
    <row r="57" spans="1:131" ht="26.25" customHeight="1" x14ac:dyDescent="0.2">
      <c r="A57" s="230">
        <v>30</v>
      </c>
      <c r="B57" s="1039"/>
      <c r="C57" s="1040"/>
      <c r="D57" s="1040"/>
      <c r="E57" s="1040"/>
      <c r="F57" s="1040"/>
      <c r="G57" s="1040"/>
      <c r="H57" s="1040"/>
      <c r="I57" s="1040"/>
      <c r="J57" s="1040"/>
      <c r="K57" s="1040"/>
      <c r="L57" s="1040"/>
      <c r="M57" s="1040"/>
      <c r="N57" s="1040"/>
      <c r="O57" s="1040"/>
      <c r="P57" s="1041"/>
      <c r="Q57" s="1042"/>
      <c r="R57" s="1034"/>
      <c r="S57" s="1034"/>
      <c r="T57" s="1034"/>
      <c r="U57" s="1034"/>
      <c r="V57" s="1034"/>
      <c r="W57" s="1034"/>
      <c r="X57" s="1034"/>
      <c r="Y57" s="1034"/>
      <c r="Z57" s="1034"/>
      <c r="AA57" s="1034"/>
      <c r="AB57" s="1034"/>
      <c r="AC57" s="1034"/>
      <c r="AD57" s="1034"/>
      <c r="AE57" s="1043"/>
      <c r="AF57" s="1044"/>
      <c r="AG57" s="1045"/>
      <c r="AH57" s="1045"/>
      <c r="AI57" s="1045"/>
      <c r="AJ57" s="1046"/>
      <c r="AK57" s="1033"/>
      <c r="AL57" s="1034"/>
      <c r="AM57" s="1034"/>
      <c r="AN57" s="1034"/>
      <c r="AO57" s="1034"/>
      <c r="AP57" s="1034"/>
      <c r="AQ57" s="1034"/>
      <c r="AR57" s="1034"/>
      <c r="AS57" s="1034"/>
      <c r="AT57" s="1034"/>
      <c r="AU57" s="1034"/>
      <c r="AV57" s="1034"/>
      <c r="AW57" s="1034"/>
      <c r="AX57" s="1034"/>
      <c r="AY57" s="1034"/>
      <c r="AZ57" s="1035"/>
      <c r="BA57" s="1035"/>
      <c r="BB57" s="1035"/>
      <c r="BC57" s="1035"/>
      <c r="BD57" s="1035"/>
      <c r="BE57" s="981"/>
      <c r="BF57" s="981"/>
      <c r="BG57" s="981"/>
      <c r="BH57" s="981"/>
      <c r="BI57" s="982"/>
      <c r="BJ57" s="223"/>
      <c r="BK57" s="223"/>
      <c r="BL57" s="223"/>
      <c r="BM57" s="223"/>
      <c r="BN57" s="223"/>
      <c r="BO57" s="233"/>
      <c r="BP57" s="233"/>
      <c r="BQ57" s="230">
        <v>51</v>
      </c>
      <c r="BR57" s="231"/>
      <c r="BS57" s="1001"/>
      <c r="BT57" s="1002"/>
      <c r="BU57" s="1002"/>
      <c r="BV57" s="1002"/>
      <c r="BW57" s="1002"/>
      <c r="BX57" s="1002"/>
      <c r="BY57" s="1002"/>
      <c r="BZ57" s="1002"/>
      <c r="CA57" s="1002"/>
      <c r="CB57" s="1002"/>
      <c r="CC57" s="1002"/>
      <c r="CD57" s="1002"/>
      <c r="CE57" s="1002"/>
      <c r="CF57" s="1002"/>
      <c r="CG57" s="1023"/>
      <c r="CH57" s="998"/>
      <c r="CI57" s="999"/>
      <c r="CJ57" s="999"/>
      <c r="CK57" s="999"/>
      <c r="CL57" s="1000"/>
      <c r="CM57" s="998"/>
      <c r="CN57" s="999"/>
      <c r="CO57" s="999"/>
      <c r="CP57" s="999"/>
      <c r="CQ57" s="1000"/>
      <c r="CR57" s="998"/>
      <c r="CS57" s="999"/>
      <c r="CT57" s="999"/>
      <c r="CU57" s="999"/>
      <c r="CV57" s="1000"/>
      <c r="CW57" s="998"/>
      <c r="CX57" s="999"/>
      <c r="CY57" s="999"/>
      <c r="CZ57" s="999"/>
      <c r="DA57" s="1000"/>
      <c r="DB57" s="998"/>
      <c r="DC57" s="999"/>
      <c r="DD57" s="999"/>
      <c r="DE57" s="999"/>
      <c r="DF57" s="1000"/>
      <c r="DG57" s="998"/>
      <c r="DH57" s="999"/>
      <c r="DI57" s="999"/>
      <c r="DJ57" s="999"/>
      <c r="DK57" s="1000"/>
      <c r="DL57" s="998"/>
      <c r="DM57" s="999"/>
      <c r="DN57" s="999"/>
      <c r="DO57" s="999"/>
      <c r="DP57" s="1000"/>
      <c r="DQ57" s="998"/>
      <c r="DR57" s="999"/>
      <c r="DS57" s="999"/>
      <c r="DT57" s="999"/>
      <c r="DU57" s="1000"/>
      <c r="DV57" s="1001"/>
      <c r="DW57" s="1002"/>
      <c r="DX57" s="1002"/>
      <c r="DY57" s="1002"/>
      <c r="DZ57" s="1003"/>
      <c r="EA57" s="221"/>
    </row>
    <row r="58" spans="1:131" ht="26.25" customHeight="1" x14ac:dyDescent="0.2">
      <c r="A58" s="230">
        <v>31</v>
      </c>
      <c r="B58" s="1039"/>
      <c r="C58" s="1040"/>
      <c r="D58" s="1040"/>
      <c r="E58" s="1040"/>
      <c r="F58" s="1040"/>
      <c r="G58" s="1040"/>
      <c r="H58" s="1040"/>
      <c r="I58" s="1040"/>
      <c r="J58" s="1040"/>
      <c r="K58" s="1040"/>
      <c r="L58" s="1040"/>
      <c r="M58" s="1040"/>
      <c r="N58" s="1040"/>
      <c r="O58" s="1040"/>
      <c r="P58" s="1041"/>
      <c r="Q58" s="1042"/>
      <c r="R58" s="1034"/>
      <c r="S58" s="1034"/>
      <c r="T58" s="1034"/>
      <c r="U58" s="1034"/>
      <c r="V58" s="1034"/>
      <c r="W58" s="1034"/>
      <c r="X58" s="1034"/>
      <c r="Y58" s="1034"/>
      <c r="Z58" s="1034"/>
      <c r="AA58" s="1034"/>
      <c r="AB58" s="1034"/>
      <c r="AC58" s="1034"/>
      <c r="AD58" s="1034"/>
      <c r="AE58" s="1043"/>
      <c r="AF58" s="1044"/>
      <c r="AG58" s="1045"/>
      <c r="AH58" s="1045"/>
      <c r="AI58" s="1045"/>
      <c r="AJ58" s="1046"/>
      <c r="AK58" s="1033"/>
      <c r="AL58" s="1034"/>
      <c r="AM58" s="1034"/>
      <c r="AN58" s="1034"/>
      <c r="AO58" s="1034"/>
      <c r="AP58" s="1034"/>
      <c r="AQ58" s="1034"/>
      <c r="AR58" s="1034"/>
      <c r="AS58" s="1034"/>
      <c r="AT58" s="1034"/>
      <c r="AU58" s="1034"/>
      <c r="AV58" s="1034"/>
      <c r="AW58" s="1034"/>
      <c r="AX58" s="1034"/>
      <c r="AY58" s="1034"/>
      <c r="AZ58" s="1035"/>
      <c r="BA58" s="1035"/>
      <c r="BB58" s="1035"/>
      <c r="BC58" s="1035"/>
      <c r="BD58" s="1035"/>
      <c r="BE58" s="981"/>
      <c r="BF58" s="981"/>
      <c r="BG58" s="981"/>
      <c r="BH58" s="981"/>
      <c r="BI58" s="982"/>
      <c r="BJ58" s="223"/>
      <c r="BK58" s="223"/>
      <c r="BL58" s="223"/>
      <c r="BM58" s="223"/>
      <c r="BN58" s="223"/>
      <c r="BO58" s="233"/>
      <c r="BP58" s="233"/>
      <c r="BQ58" s="230">
        <v>52</v>
      </c>
      <c r="BR58" s="231"/>
      <c r="BS58" s="1001"/>
      <c r="BT58" s="1002"/>
      <c r="BU58" s="1002"/>
      <c r="BV58" s="1002"/>
      <c r="BW58" s="1002"/>
      <c r="BX58" s="1002"/>
      <c r="BY58" s="1002"/>
      <c r="BZ58" s="1002"/>
      <c r="CA58" s="1002"/>
      <c r="CB58" s="1002"/>
      <c r="CC58" s="1002"/>
      <c r="CD58" s="1002"/>
      <c r="CE58" s="1002"/>
      <c r="CF58" s="1002"/>
      <c r="CG58" s="1023"/>
      <c r="CH58" s="998"/>
      <c r="CI58" s="999"/>
      <c r="CJ58" s="999"/>
      <c r="CK58" s="999"/>
      <c r="CL58" s="1000"/>
      <c r="CM58" s="998"/>
      <c r="CN58" s="999"/>
      <c r="CO58" s="999"/>
      <c r="CP58" s="999"/>
      <c r="CQ58" s="1000"/>
      <c r="CR58" s="998"/>
      <c r="CS58" s="999"/>
      <c r="CT58" s="999"/>
      <c r="CU58" s="999"/>
      <c r="CV58" s="1000"/>
      <c r="CW58" s="998"/>
      <c r="CX58" s="999"/>
      <c r="CY58" s="999"/>
      <c r="CZ58" s="999"/>
      <c r="DA58" s="1000"/>
      <c r="DB58" s="998"/>
      <c r="DC58" s="999"/>
      <c r="DD58" s="999"/>
      <c r="DE58" s="999"/>
      <c r="DF58" s="1000"/>
      <c r="DG58" s="998"/>
      <c r="DH58" s="999"/>
      <c r="DI58" s="999"/>
      <c r="DJ58" s="999"/>
      <c r="DK58" s="1000"/>
      <c r="DL58" s="998"/>
      <c r="DM58" s="999"/>
      <c r="DN58" s="999"/>
      <c r="DO58" s="999"/>
      <c r="DP58" s="1000"/>
      <c r="DQ58" s="998"/>
      <c r="DR58" s="999"/>
      <c r="DS58" s="999"/>
      <c r="DT58" s="999"/>
      <c r="DU58" s="1000"/>
      <c r="DV58" s="1001"/>
      <c r="DW58" s="1002"/>
      <c r="DX58" s="1002"/>
      <c r="DY58" s="1002"/>
      <c r="DZ58" s="1003"/>
      <c r="EA58" s="221"/>
    </row>
    <row r="59" spans="1:131" ht="26.25" customHeight="1" x14ac:dyDescent="0.2">
      <c r="A59" s="230">
        <v>32</v>
      </c>
      <c r="B59" s="1039"/>
      <c r="C59" s="1040"/>
      <c r="D59" s="1040"/>
      <c r="E59" s="1040"/>
      <c r="F59" s="1040"/>
      <c r="G59" s="1040"/>
      <c r="H59" s="1040"/>
      <c r="I59" s="1040"/>
      <c r="J59" s="1040"/>
      <c r="K59" s="1040"/>
      <c r="L59" s="1040"/>
      <c r="M59" s="1040"/>
      <c r="N59" s="1040"/>
      <c r="O59" s="1040"/>
      <c r="P59" s="1041"/>
      <c r="Q59" s="1042"/>
      <c r="R59" s="1034"/>
      <c r="S59" s="1034"/>
      <c r="T59" s="1034"/>
      <c r="U59" s="1034"/>
      <c r="V59" s="1034"/>
      <c r="W59" s="1034"/>
      <c r="X59" s="1034"/>
      <c r="Y59" s="1034"/>
      <c r="Z59" s="1034"/>
      <c r="AA59" s="1034"/>
      <c r="AB59" s="1034"/>
      <c r="AC59" s="1034"/>
      <c r="AD59" s="1034"/>
      <c r="AE59" s="1043"/>
      <c r="AF59" s="1044"/>
      <c r="AG59" s="1045"/>
      <c r="AH59" s="1045"/>
      <c r="AI59" s="1045"/>
      <c r="AJ59" s="1046"/>
      <c r="AK59" s="1033"/>
      <c r="AL59" s="1034"/>
      <c r="AM59" s="1034"/>
      <c r="AN59" s="1034"/>
      <c r="AO59" s="1034"/>
      <c r="AP59" s="1034"/>
      <c r="AQ59" s="1034"/>
      <c r="AR59" s="1034"/>
      <c r="AS59" s="1034"/>
      <c r="AT59" s="1034"/>
      <c r="AU59" s="1034"/>
      <c r="AV59" s="1034"/>
      <c r="AW59" s="1034"/>
      <c r="AX59" s="1034"/>
      <c r="AY59" s="1034"/>
      <c r="AZ59" s="1035"/>
      <c r="BA59" s="1035"/>
      <c r="BB59" s="1035"/>
      <c r="BC59" s="1035"/>
      <c r="BD59" s="1035"/>
      <c r="BE59" s="981"/>
      <c r="BF59" s="981"/>
      <c r="BG59" s="981"/>
      <c r="BH59" s="981"/>
      <c r="BI59" s="982"/>
      <c r="BJ59" s="223"/>
      <c r="BK59" s="223"/>
      <c r="BL59" s="223"/>
      <c r="BM59" s="223"/>
      <c r="BN59" s="223"/>
      <c r="BO59" s="233"/>
      <c r="BP59" s="233"/>
      <c r="BQ59" s="230">
        <v>53</v>
      </c>
      <c r="BR59" s="231"/>
      <c r="BS59" s="1001"/>
      <c r="BT59" s="1002"/>
      <c r="BU59" s="1002"/>
      <c r="BV59" s="1002"/>
      <c r="BW59" s="1002"/>
      <c r="BX59" s="1002"/>
      <c r="BY59" s="1002"/>
      <c r="BZ59" s="1002"/>
      <c r="CA59" s="1002"/>
      <c r="CB59" s="1002"/>
      <c r="CC59" s="1002"/>
      <c r="CD59" s="1002"/>
      <c r="CE59" s="1002"/>
      <c r="CF59" s="1002"/>
      <c r="CG59" s="1023"/>
      <c r="CH59" s="998"/>
      <c r="CI59" s="999"/>
      <c r="CJ59" s="999"/>
      <c r="CK59" s="999"/>
      <c r="CL59" s="1000"/>
      <c r="CM59" s="998"/>
      <c r="CN59" s="999"/>
      <c r="CO59" s="999"/>
      <c r="CP59" s="999"/>
      <c r="CQ59" s="1000"/>
      <c r="CR59" s="998"/>
      <c r="CS59" s="999"/>
      <c r="CT59" s="999"/>
      <c r="CU59" s="999"/>
      <c r="CV59" s="1000"/>
      <c r="CW59" s="998"/>
      <c r="CX59" s="999"/>
      <c r="CY59" s="999"/>
      <c r="CZ59" s="999"/>
      <c r="DA59" s="1000"/>
      <c r="DB59" s="998"/>
      <c r="DC59" s="999"/>
      <c r="DD59" s="999"/>
      <c r="DE59" s="999"/>
      <c r="DF59" s="1000"/>
      <c r="DG59" s="998"/>
      <c r="DH59" s="999"/>
      <c r="DI59" s="999"/>
      <c r="DJ59" s="999"/>
      <c r="DK59" s="1000"/>
      <c r="DL59" s="998"/>
      <c r="DM59" s="999"/>
      <c r="DN59" s="999"/>
      <c r="DO59" s="999"/>
      <c r="DP59" s="1000"/>
      <c r="DQ59" s="998"/>
      <c r="DR59" s="999"/>
      <c r="DS59" s="999"/>
      <c r="DT59" s="999"/>
      <c r="DU59" s="1000"/>
      <c r="DV59" s="1001"/>
      <c r="DW59" s="1002"/>
      <c r="DX59" s="1002"/>
      <c r="DY59" s="1002"/>
      <c r="DZ59" s="1003"/>
      <c r="EA59" s="221"/>
    </row>
    <row r="60" spans="1:131" ht="26.25" customHeight="1" x14ac:dyDescent="0.2">
      <c r="A60" s="230">
        <v>33</v>
      </c>
      <c r="B60" s="1039"/>
      <c r="C60" s="1040"/>
      <c r="D60" s="1040"/>
      <c r="E60" s="1040"/>
      <c r="F60" s="1040"/>
      <c r="G60" s="1040"/>
      <c r="H60" s="1040"/>
      <c r="I60" s="1040"/>
      <c r="J60" s="1040"/>
      <c r="K60" s="1040"/>
      <c r="L60" s="1040"/>
      <c r="M60" s="1040"/>
      <c r="N60" s="1040"/>
      <c r="O60" s="1040"/>
      <c r="P60" s="1041"/>
      <c r="Q60" s="1042"/>
      <c r="R60" s="1034"/>
      <c r="S60" s="1034"/>
      <c r="T60" s="1034"/>
      <c r="U60" s="1034"/>
      <c r="V60" s="1034"/>
      <c r="W60" s="1034"/>
      <c r="X60" s="1034"/>
      <c r="Y60" s="1034"/>
      <c r="Z60" s="1034"/>
      <c r="AA60" s="1034"/>
      <c r="AB60" s="1034"/>
      <c r="AC60" s="1034"/>
      <c r="AD60" s="1034"/>
      <c r="AE60" s="1043"/>
      <c r="AF60" s="1044"/>
      <c r="AG60" s="1045"/>
      <c r="AH60" s="1045"/>
      <c r="AI60" s="1045"/>
      <c r="AJ60" s="1046"/>
      <c r="AK60" s="1033"/>
      <c r="AL60" s="1034"/>
      <c r="AM60" s="1034"/>
      <c r="AN60" s="1034"/>
      <c r="AO60" s="1034"/>
      <c r="AP60" s="1034"/>
      <c r="AQ60" s="1034"/>
      <c r="AR60" s="1034"/>
      <c r="AS60" s="1034"/>
      <c r="AT60" s="1034"/>
      <c r="AU60" s="1034"/>
      <c r="AV60" s="1034"/>
      <c r="AW60" s="1034"/>
      <c r="AX60" s="1034"/>
      <c r="AY60" s="1034"/>
      <c r="AZ60" s="1035"/>
      <c r="BA60" s="1035"/>
      <c r="BB60" s="1035"/>
      <c r="BC60" s="1035"/>
      <c r="BD60" s="1035"/>
      <c r="BE60" s="981"/>
      <c r="BF60" s="981"/>
      <c r="BG60" s="981"/>
      <c r="BH60" s="981"/>
      <c r="BI60" s="982"/>
      <c r="BJ60" s="223"/>
      <c r="BK60" s="223"/>
      <c r="BL60" s="223"/>
      <c r="BM60" s="223"/>
      <c r="BN60" s="223"/>
      <c r="BO60" s="233"/>
      <c r="BP60" s="233"/>
      <c r="BQ60" s="230">
        <v>54</v>
      </c>
      <c r="BR60" s="231"/>
      <c r="BS60" s="1001"/>
      <c r="BT60" s="1002"/>
      <c r="BU60" s="1002"/>
      <c r="BV60" s="1002"/>
      <c r="BW60" s="1002"/>
      <c r="BX60" s="1002"/>
      <c r="BY60" s="1002"/>
      <c r="BZ60" s="1002"/>
      <c r="CA60" s="1002"/>
      <c r="CB60" s="1002"/>
      <c r="CC60" s="1002"/>
      <c r="CD60" s="1002"/>
      <c r="CE60" s="1002"/>
      <c r="CF60" s="1002"/>
      <c r="CG60" s="1023"/>
      <c r="CH60" s="998"/>
      <c r="CI60" s="999"/>
      <c r="CJ60" s="999"/>
      <c r="CK60" s="999"/>
      <c r="CL60" s="1000"/>
      <c r="CM60" s="998"/>
      <c r="CN60" s="999"/>
      <c r="CO60" s="999"/>
      <c r="CP60" s="999"/>
      <c r="CQ60" s="1000"/>
      <c r="CR60" s="998"/>
      <c r="CS60" s="999"/>
      <c r="CT60" s="999"/>
      <c r="CU60" s="999"/>
      <c r="CV60" s="1000"/>
      <c r="CW60" s="998"/>
      <c r="CX60" s="999"/>
      <c r="CY60" s="999"/>
      <c r="CZ60" s="999"/>
      <c r="DA60" s="1000"/>
      <c r="DB60" s="998"/>
      <c r="DC60" s="999"/>
      <c r="DD60" s="999"/>
      <c r="DE60" s="999"/>
      <c r="DF60" s="1000"/>
      <c r="DG60" s="998"/>
      <c r="DH60" s="999"/>
      <c r="DI60" s="999"/>
      <c r="DJ60" s="999"/>
      <c r="DK60" s="1000"/>
      <c r="DL60" s="998"/>
      <c r="DM60" s="999"/>
      <c r="DN60" s="999"/>
      <c r="DO60" s="999"/>
      <c r="DP60" s="1000"/>
      <c r="DQ60" s="998"/>
      <c r="DR60" s="999"/>
      <c r="DS60" s="999"/>
      <c r="DT60" s="999"/>
      <c r="DU60" s="1000"/>
      <c r="DV60" s="1001"/>
      <c r="DW60" s="1002"/>
      <c r="DX60" s="1002"/>
      <c r="DY60" s="1002"/>
      <c r="DZ60" s="1003"/>
      <c r="EA60" s="221"/>
    </row>
    <row r="61" spans="1:131" ht="26.25" customHeight="1" thickBot="1" x14ac:dyDescent="0.25">
      <c r="A61" s="230">
        <v>34</v>
      </c>
      <c r="B61" s="1039"/>
      <c r="C61" s="1040"/>
      <c r="D61" s="1040"/>
      <c r="E61" s="1040"/>
      <c r="F61" s="1040"/>
      <c r="G61" s="1040"/>
      <c r="H61" s="1040"/>
      <c r="I61" s="1040"/>
      <c r="J61" s="1040"/>
      <c r="K61" s="1040"/>
      <c r="L61" s="1040"/>
      <c r="M61" s="1040"/>
      <c r="N61" s="1040"/>
      <c r="O61" s="1040"/>
      <c r="P61" s="1041"/>
      <c r="Q61" s="1042"/>
      <c r="R61" s="1034"/>
      <c r="S61" s="1034"/>
      <c r="T61" s="1034"/>
      <c r="U61" s="1034"/>
      <c r="V61" s="1034"/>
      <c r="W61" s="1034"/>
      <c r="X61" s="1034"/>
      <c r="Y61" s="1034"/>
      <c r="Z61" s="1034"/>
      <c r="AA61" s="1034"/>
      <c r="AB61" s="1034"/>
      <c r="AC61" s="1034"/>
      <c r="AD61" s="1034"/>
      <c r="AE61" s="1043"/>
      <c r="AF61" s="1044"/>
      <c r="AG61" s="1045"/>
      <c r="AH61" s="1045"/>
      <c r="AI61" s="1045"/>
      <c r="AJ61" s="1046"/>
      <c r="AK61" s="1033"/>
      <c r="AL61" s="1034"/>
      <c r="AM61" s="1034"/>
      <c r="AN61" s="1034"/>
      <c r="AO61" s="1034"/>
      <c r="AP61" s="1034"/>
      <c r="AQ61" s="1034"/>
      <c r="AR61" s="1034"/>
      <c r="AS61" s="1034"/>
      <c r="AT61" s="1034"/>
      <c r="AU61" s="1034"/>
      <c r="AV61" s="1034"/>
      <c r="AW61" s="1034"/>
      <c r="AX61" s="1034"/>
      <c r="AY61" s="1034"/>
      <c r="AZ61" s="1035"/>
      <c r="BA61" s="1035"/>
      <c r="BB61" s="1035"/>
      <c r="BC61" s="1035"/>
      <c r="BD61" s="1035"/>
      <c r="BE61" s="981"/>
      <c r="BF61" s="981"/>
      <c r="BG61" s="981"/>
      <c r="BH61" s="981"/>
      <c r="BI61" s="982"/>
      <c r="BJ61" s="223"/>
      <c r="BK61" s="223"/>
      <c r="BL61" s="223"/>
      <c r="BM61" s="223"/>
      <c r="BN61" s="223"/>
      <c r="BO61" s="233"/>
      <c r="BP61" s="233"/>
      <c r="BQ61" s="230">
        <v>55</v>
      </c>
      <c r="BR61" s="231"/>
      <c r="BS61" s="1001"/>
      <c r="BT61" s="1002"/>
      <c r="BU61" s="1002"/>
      <c r="BV61" s="1002"/>
      <c r="BW61" s="1002"/>
      <c r="BX61" s="1002"/>
      <c r="BY61" s="1002"/>
      <c r="BZ61" s="1002"/>
      <c r="CA61" s="1002"/>
      <c r="CB61" s="1002"/>
      <c r="CC61" s="1002"/>
      <c r="CD61" s="1002"/>
      <c r="CE61" s="1002"/>
      <c r="CF61" s="1002"/>
      <c r="CG61" s="1023"/>
      <c r="CH61" s="998"/>
      <c r="CI61" s="999"/>
      <c r="CJ61" s="999"/>
      <c r="CK61" s="999"/>
      <c r="CL61" s="1000"/>
      <c r="CM61" s="998"/>
      <c r="CN61" s="999"/>
      <c r="CO61" s="999"/>
      <c r="CP61" s="999"/>
      <c r="CQ61" s="1000"/>
      <c r="CR61" s="998"/>
      <c r="CS61" s="999"/>
      <c r="CT61" s="999"/>
      <c r="CU61" s="999"/>
      <c r="CV61" s="1000"/>
      <c r="CW61" s="998"/>
      <c r="CX61" s="999"/>
      <c r="CY61" s="999"/>
      <c r="CZ61" s="999"/>
      <c r="DA61" s="1000"/>
      <c r="DB61" s="998"/>
      <c r="DC61" s="999"/>
      <c r="DD61" s="999"/>
      <c r="DE61" s="999"/>
      <c r="DF61" s="1000"/>
      <c r="DG61" s="998"/>
      <c r="DH61" s="999"/>
      <c r="DI61" s="999"/>
      <c r="DJ61" s="999"/>
      <c r="DK61" s="1000"/>
      <c r="DL61" s="998"/>
      <c r="DM61" s="999"/>
      <c r="DN61" s="999"/>
      <c r="DO61" s="999"/>
      <c r="DP61" s="1000"/>
      <c r="DQ61" s="998"/>
      <c r="DR61" s="999"/>
      <c r="DS61" s="999"/>
      <c r="DT61" s="999"/>
      <c r="DU61" s="1000"/>
      <c r="DV61" s="1001"/>
      <c r="DW61" s="1002"/>
      <c r="DX61" s="1002"/>
      <c r="DY61" s="1002"/>
      <c r="DZ61" s="1003"/>
      <c r="EA61" s="221"/>
    </row>
    <row r="62" spans="1:131" ht="26.25" customHeight="1" x14ac:dyDescent="0.2">
      <c r="A62" s="230">
        <v>35</v>
      </c>
      <c r="B62" s="1039"/>
      <c r="C62" s="1040"/>
      <c r="D62" s="1040"/>
      <c r="E62" s="1040"/>
      <c r="F62" s="1040"/>
      <c r="G62" s="1040"/>
      <c r="H62" s="1040"/>
      <c r="I62" s="1040"/>
      <c r="J62" s="1040"/>
      <c r="K62" s="1040"/>
      <c r="L62" s="1040"/>
      <c r="M62" s="1040"/>
      <c r="N62" s="1040"/>
      <c r="O62" s="1040"/>
      <c r="P62" s="1041"/>
      <c r="Q62" s="1042"/>
      <c r="R62" s="1034"/>
      <c r="S62" s="1034"/>
      <c r="T62" s="1034"/>
      <c r="U62" s="1034"/>
      <c r="V62" s="1034"/>
      <c r="W62" s="1034"/>
      <c r="X62" s="1034"/>
      <c r="Y62" s="1034"/>
      <c r="Z62" s="1034"/>
      <c r="AA62" s="1034"/>
      <c r="AB62" s="1034"/>
      <c r="AC62" s="1034"/>
      <c r="AD62" s="1034"/>
      <c r="AE62" s="1043"/>
      <c r="AF62" s="1044"/>
      <c r="AG62" s="1045"/>
      <c r="AH62" s="1045"/>
      <c r="AI62" s="1045"/>
      <c r="AJ62" s="1046"/>
      <c r="AK62" s="1033"/>
      <c r="AL62" s="1034"/>
      <c r="AM62" s="1034"/>
      <c r="AN62" s="1034"/>
      <c r="AO62" s="1034"/>
      <c r="AP62" s="1034"/>
      <c r="AQ62" s="1034"/>
      <c r="AR62" s="1034"/>
      <c r="AS62" s="1034"/>
      <c r="AT62" s="1034"/>
      <c r="AU62" s="1034"/>
      <c r="AV62" s="1034"/>
      <c r="AW62" s="1034"/>
      <c r="AX62" s="1034"/>
      <c r="AY62" s="1034"/>
      <c r="AZ62" s="1035"/>
      <c r="BA62" s="1035"/>
      <c r="BB62" s="1035"/>
      <c r="BC62" s="1035"/>
      <c r="BD62" s="1035"/>
      <c r="BE62" s="981"/>
      <c r="BF62" s="981"/>
      <c r="BG62" s="981"/>
      <c r="BH62" s="981"/>
      <c r="BI62" s="982"/>
      <c r="BJ62" s="1036" t="s">
        <v>408</v>
      </c>
      <c r="BK62" s="1037"/>
      <c r="BL62" s="1037"/>
      <c r="BM62" s="1037"/>
      <c r="BN62" s="1038"/>
      <c r="BO62" s="233"/>
      <c r="BP62" s="233"/>
      <c r="BQ62" s="230">
        <v>56</v>
      </c>
      <c r="BR62" s="231"/>
      <c r="BS62" s="1001"/>
      <c r="BT62" s="1002"/>
      <c r="BU62" s="1002"/>
      <c r="BV62" s="1002"/>
      <c r="BW62" s="1002"/>
      <c r="BX62" s="1002"/>
      <c r="BY62" s="1002"/>
      <c r="BZ62" s="1002"/>
      <c r="CA62" s="1002"/>
      <c r="CB62" s="1002"/>
      <c r="CC62" s="1002"/>
      <c r="CD62" s="1002"/>
      <c r="CE62" s="1002"/>
      <c r="CF62" s="1002"/>
      <c r="CG62" s="1023"/>
      <c r="CH62" s="998"/>
      <c r="CI62" s="999"/>
      <c r="CJ62" s="999"/>
      <c r="CK62" s="999"/>
      <c r="CL62" s="1000"/>
      <c r="CM62" s="998"/>
      <c r="CN62" s="999"/>
      <c r="CO62" s="999"/>
      <c r="CP62" s="999"/>
      <c r="CQ62" s="1000"/>
      <c r="CR62" s="998"/>
      <c r="CS62" s="999"/>
      <c r="CT62" s="999"/>
      <c r="CU62" s="999"/>
      <c r="CV62" s="1000"/>
      <c r="CW62" s="998"/>
      <c r="CX62" s="999"/>
      <c r="CY62" s="999"/>
      <c r="CZ62" s="999"/>
      <c r="DA62" s="1000"/>
      <c r="DB62" s="998"/>
      <c r="DC62" s="999"/>
      <c r="DD62" s="999"/>
      <c r="DE62" s="999"/>
      <c r="DF62" s="1000"/>
      <c r="DG62" s="998"/>
      <c r="DH62" s="999"/>
      <c r="DI62" s="999"/>
      <c r="DJ62" s="999"/>
      <c r="DK62" s="1000"/>
      <c r="DL62" s="998"/>
      <c r="DM62" s="999"/>
      <c r="DN62" s="999"/>
      <c r="DO62" s="999"/>
      <c r="DP62" s="1000"/>
      <c r="DQ62" s="998"/>
      <c r="DR62" s="999"/>
      <c r="DS62" s="999"/>
      <c r="DT62" s="999"/>
      <c r="DU62" s="1000"/>
      <c r="DV62" s="1001"/>
      <c r="DW62" s="1002"/>
      <c r="DX62" s="1002"/>
      <c r="DY62" s="1002"/>
      <c r="DZ62" s="1003"/>
      <c r="EA62" s="221"/>
    </row>
    <row r="63" spans="1:131" ht="26.25" customHeight="1" thickBot="1" x14ac:dyDescent="0.25">
      <c r="A63" s="232" t="s">
        <v>388</v>
      </c>
      <c r="B63" s="946" t="s">
        <v>409</v>
      </c>
      <c r="C63" s="947"/>
      <c r="D63" s="947"/>
      <c r="E63" s="947"/>
      <c r="F63" s="947"/>
      <c r="G63" s="947"/>
      <c r="H63" s="947"/>
      <c r="I63" s="947"/>
      <c r="J63" s="947"/>
      <c r="K63" s="947"/>
      <c r="L63" s="947"/>
      <c r="M63" s="947"/>
      <c r="N63" s="947"/>
      <c r="O63" s="947"/>
      <c r="P63" s="957"/>
      <c r="Q63" s="971"/>
      <c r="R63" s="972"/>
      <c r="S63" s="972"/>
      <c r="T63" s="972"/>
      <c r="U63" s="972"/>
      <c r="V63" s="972"/>
      <c r="W63" s="972"/>
      <c r="X63" s="972"/>
      <c r="Y63" s="972"/>
      <c r="Z63" s="972"/>
      <c r="AA63" s="972"/>
      <c r="AB63" s="972"/>
      <c r="AC63" s="972"/>
      <c r="AD63" s="972"/>
      <c r="AE63" s="1029"/>
      <c r="AF63" s="1030">
        <v>41</v>
      </c>
      <c r="AG63" s="968"/>
      <c r="AH63" s="968"/>
      <c r="AI63" s="968"/>
      <c r="AJ63" s="1031"/>
      <c r="AK63" s="1032"/>
      <c r="AL63" s="972"/>
      <c r="AM63" s="972"/>
      <c r="AN63" s="972"/>
      <c r="AO63" s="972"/>
      <c r="AP63" s="968">
        <v>877</v>
      </c>
      <c r="AQ63" s="968"/>
      <c r="AR63" s="968"/>
      <c r="AS63" s="968"/>
      <c r="AT63" s="968"/>
      <c r="AU63" s="968">
        <v>589</v>
      </c>
      <c r="AV63" s="968"/>
      <c r="AW63" s="968"/>
      <c r="AX63" s="968"/>
      <c r="AY63" s="968"/>
      <c r="AZ63" s="1026"/>
      <c r="BA63" s="1026"/>
      <c r="BB63" s="1026"/>
      <c r="BC63" s="1026"/>
      <c r="BD63" s="1026"/>
      <c r="BE63" s="969"/>
      <c r="BF63" s="969"/>
      <c r="BG63" s="969"/>
      <c r="BH63" s="969"/>
      <c r="BI63" s="970"/>
      <c r="BJ63" s="1027" t="s">
        <v>410</v>
      </c>
      <c r="BK63" s="962"/>
      <c r="BL63" s="962"/>
      <c r="BM63" s="962"/>
      <c r="BN63" s="1028"/>
      <c r="BO63" s="233"/>
      <c r="BP63" s="233"/>
      <c r="BQ63" s="230">
        <v>57</v>
      </c>
      <c r="BR63" s="231"/>
      <c r="BS63" s="1001"/>
      <c r="BT63" s="1002"/>
      <c r="BU63" s="1002"/>
      <c r="BV63" s="1002"/>
      <c r="BW63" s="1002"/>
      <c r="BX63" s="1002"/>
      <c r="BY63" s="1002"/>
      <c r="BZ63" s="1002"/>
      <c r="CA63" s="1002"/>
      <c r="CB63" s="1002"/>
      <c r="CC63" s="1002"/>
      <c r="CD63" s="1002"/>
      <c r="CE63" s="1002"/>
      <c r="CF63" s="1002"/>
      <c r="CG63" s="1023"/>
      <c r="CH63" s="998"/>
      <c r="CI63" s="999"/>
      <c r="CJ63" s="999"/>
      <c r="CK63" s="999"/>
      <c r="CL63" s="1000"/>
      <c r="CM63" s="998"/>
      <c r="CN63" s="999"/>
      <c r="CO63" s="999"/>
      <c r="CP63" s="999"/>
      <c r="CQ63" s="1000"/>
      <c r="CR63" s="998"/>
      <c r="CS63" s="999"/>
      <c r="CT63" s="999"/>
      <c r="CU63" s="999"/>
      <c r="CV63" s="1000"/>
      <c r="CW63" s="998"/>
      <c r="CX63" s="999"/>
      <c r="CY63" s="999"/>
      <c r="CZ63" s="999"/>
      <c r="DA63" s="1000"/>
      <c r="DB63" s="998"/>
      <c r="DC63" s="999"/>
      <c r="DD63" s="999"/>
      <c r="DE63" s="999"/>
      <c r="DF63" s="1000"/>
      <c r="DG63" s="998"/>
      <c r="DH63" s="999"/>
      <c r="DI63" s="999"/>
      <c r="DJ63" s="999"/>
      <c r="DK63" s="1000"/>
      <c r="DL63" s="998"/>
      <c r="DM63" s="999"/>
      <c r="DN63" s="999"/>
      <c r="DO63" s="999"/>
      <c r="DP63" s="1000"/>
      <c r="DQ63" s="998"/>
      <c r="DR63" s="999"/>
      <c r="DS63" s="999"/>
      <c r="DT63" s="999"/>
      <c r="DU63" s="1000"/>
      <c r="DV63" s="1001"/>
      <c r="DW63" s="1002"/>
      <c r="DX63" s="1002"/>
      <c r="DY63" s="1002"/>
      <c r="DZ63" s="1003"/>
      <c r="EA63" s="221"/>
    </row>
    <row r="64" spans="1:131" ht="26.25" customHeight="1" x14ac:dyDescent="0.2">
      <c r="A64" s="233"/>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0">
        <v>58</v>
      </c>
      <c r="BR64" s="231"/>
      <c r="BS64" s="1001"/>
      <c r="BT64" s="1002"/>
      <c r="BU64" s="1002"/>
      <c r="BV64" s="1002"/>
      <c r="BW64" s="1002"/>
      <c r="BX64" s="1002"/>
      <c r="BY64" s="1002"/>
      <c r="BZ64" s="1002"/>
      <c r="CA64" s="1002"/>
      <c r="CB64" s="1002"/>
      <c r="CC64" s="1002"/>
      <c r="CD64" s="1002"/>
      <c r="CE64" s="1002"/>
      <c r="CF64" s="1002"/>
      <c r="CG64" s="1023"/>
      <c r="CH64" s="998"/>
      <c r="CI64" s="999"/>
      <c r="CJ64" s="999"/>
      <c r="CK64" s="999"/>
      <c r="CL64" s="1000"/>
      <c r="CM64" s="998"/>
      <c r="CN64" s="999"/>
      <c r="CO64" s="999"/>
      <c r="CP64" s="999"/>
      <c r="CQ64" s="1000"/>
      <c r="CR64" s="998"/>
      <c r="CS64" s="999"/>
      <c r="CT64" s="999"/>
      <c r="CU64" s="999"/>
      <c r="CV64" s="1000"/>
      <c r="CW64" s="998"/>
      <c r="CX64" s="999"/>
      <c r="CY64" s="999"/>
      <c r="CZ64" s="999"/>
      <c r="DA64" s="1000"/>
      <c r="DB64" s="998"/>
      <c r="DC64" s="999"/>
      <c r="DD64" s="999"/>
      <c r="DE64" s="999"/>
      <c r="DF64" s="1000"/>
      <c r="DG64" s="998"/>
      <c r="DH64" s="999"/>
      <c r="DI64" s="999"/>
      <c r="DJ64" s="999"/>
      <c r="DK64" s="1000"/>
      <c r="DL64" s="998"/>
      <c r="DM64" s="999"/>
      <c r="DN64" s="999"/>
      <c r="DO64" s="999"/>
      <c r="DP64" s="1000"/>
      <c r="DQ64" s="998"/>
      <c r="DR64" s="999"/>
      <c r="DS64" s="999"/>
      <c r="DT64" s="999"/>
      <c r="DU64" s="1000"/>
      <c r="DV64" s="1001"/>
      <c r="DW64" s="1002"/>
      <c r="DX64" s="1002"/>
      <c r="DY64" s="1002"/>
      <c r="DZ64" s="1003"/>
      <c r="EA64" s="221"/>
    </row>
    <row r="65" spans="1:131" ht="26.25" customHeight="1" thickBot="1" x14ac:dyDescent="0.25">
      <c r="A65" s="223" t="s">
        <v>411</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3"/>
      <c r="BF65" s="233"/>
      <c r="BG65" s="233"/>
      <c r="BH65" s="233"/>
      <c r="BI65" s="233"/>
      <c r="BJ65" s="233"/>
      <c r="BK65" s="233"/>
      <c r="BL65" s="233"/>
      <c r="BM65" s="233"/>
      <c r="BN65" s="233"/>
      <c r="BO65" s="233"/>
      <c r="BP65" s="233"/>
      <c r="BQ65" s="230">
        <v>59</v>
      </c>
      <c r="BR65" s="231"/>
      <c r="BS65" s="1001"/>
      <c r="BT65" s="1002"/>
      <c r="BU65" s="1002"/>
      <c r="BV65" s="1002"/>
      <c r="BW65" s="1002"/>
      <c r="BX65" s="1002"/>
      <c r="BY65" s="1002"/>
      <c r="BZ65" s="1002"/>
      <c r="CA65" s="1002"/>
      <c r="CB65" s="1002"/>
      <c r="CC65" s="1002"/>
      <c r="CD65" s="1002"/>
      <c r="CE65" s="1002"/>
      <c r="CF65" s="1002"/>
      <c r="CG65" s="1023"/>
      <c r="CH65" s="998"/>
      <c r="CI65" s="999"/>
      <c r="CJ65" s="999"/>
      <c r="CK65" s="999"/>
      <c r="CL65" s="1000"/>
      <c r="CM65" s="998"/>
      <c r="CN65" s="999"/>
      <c r="CO65" s="999"/>
      <c r="CP65" s="999"/>
      <c r="CQ65" s="1000"/>
      <c r="CR65" s="998"/>
      <c r="CS65" s="999"/>
      <c r="CT65" s="999"/>
      <c r="CU65" s="999"/>
      <c r="CV65" s="1000"/>
      <c r="CW65" s="998"/>
      <c r="CX65" s="999"/>
      <c r="CY65" s="999"/>
      <c r="CZ65" s="999"/>
      <c r="DA65" s="1000"/>
      <c r="DB65" s="998"/>
      <c r="DC65" s="999"/>
      <c r="DD65" s="999"/>
      <c r="DE65" s="999"/>
      <c r="DF65" s="1000"/>
      <c r="DG65" s="998"/>
      <c r="DH65" s="999"/>
      <c r="DI65" s="999"/>
      <c r="DJ65" s="999"/>
      <c r="DK65" s="1000"/>
      <c r="DL65" s="998"/>
      <c r="DM65" s="999"/>
      <c r="DN65" s="999"/>
      <c r="DO65" s="999"/>
      <c r="DP65" s="1000"/>
      <c r="DQ65" s="998"/>
      <c r="DR65" s="999"/>
      <c r="DS65" s="999"/>
      <c r="DT65" s="999"/>
      <c r="DU65" s="1000"/>
      <c r="DV65" s="1001"/>
      <c r="DW65" s="1002"/>
      <c r="DX65" s="1002"/>
      <c r="DY65" s="1002"/>
      <c r="DZ65" s="1003"/>
      <c r="EA65" s="221"/>
    </row>
    <row r="66" spans="1:131" ht="26.25" customHeight="1" x14ac:dyDescent="0.2">
      <c r="A66" s="1004" t="s">
        <v>412</v>
      </c>
      <c r="B66" s="1005"/>
      <c r="C66" s="1005"/>
      <c r="D66" s="1005"/>
      <c r="E66" s="1005"/>
      <c r="F66" s="1005"/>
      <c r="G66" s="1005"/>
      <c r="H66" s="1005"/>
      <c r="I66" s="1005"/>
      <c r="J66" s="1005"/>
      <c r="K66" s="1005"/>
      <c r="L66" s="1005"/>
      <c r="M66" s="1005"/>
      <c r="N66" s="1005"/>
      <c r="O66" s="1005"/>
      <c r="P66" s="1006"/>
      <c r="Q66" s="1010" t="s">
        <v>413</v>
      </c>
      <c r="R66" s="1011"/>
      <c r="S66" s="1011"/>
      <c r="T66" s="1011"/>
      <c r="U66" s="1012"/>
      <c r="V66" s="1010" t="s">
        <v>414</v>
      </c>
      <c r="W66" s="1011"/>
      <c r="X66" s="1011"/>
      <c r="Y66" s="1011"/>
      <c r="Z66" s="1012"/>
      <c r="AA66" s="1010" t="s">
        <v>415</v>
      </c>
      <c r="AB66" s="1011"/>
      <c r="AC66" s="1011"/>
      <c r="AD66" s="1011"/>
      <c r="AE66" s="1012"/>
      <c r="AF66" s="1016" t="s">
        <v>416</v>
      </c>
      <c r="AG66" s="1017"/>
      <c r="AH66" s="1017"/>
      <c r="AI66" s="1017"/>
      <c r="AJ66" s="1018"/>
      <c r="AK66" s="1010" t="s">
        <v>417</v>
      </c>
      <c r="AL66" s="1005"/>
      <c r="AM66" s="1005"/>
      <c r="AN66" s="1005"/>
      <c r="AO66" s="1006"/>
      <c r="AP66" s="1010" t="s">
        <v>418</v>
      </c>
      <c r="AQ66" s="1011"/>
      <c r="AR66" s="1011"/>
      <c r="AS66" s="1011"/>
      <c r="AT66" s="1012"/>
      <c r="AU66" s="1010" t="s">
        <v>419</v>
      </c>
      <c r="AV66" s="1011"/>
      <c r="AW66" s="1011"/>
      <c r="AX66" s="1011"/>
      <c r="AY66" s="1012"/>
      <c r="AZ66" s="1010" t="s">
        <v>375</v>
      </c>
      <c r="BA66" s="1011"/>
      <c r="BB66" s="1011"/>
      <c r="BC66" s="1011"/>
      <c r="BD66" s="1024"/>
      <c r="BE66" s="233"/>
      <c r="BF66" s="233"/>
      <c r="BG66" s="233"/>
      <c r="BH66" s="233"/>
      <c r="BI66" s="233"/>
      <c r="BJ66" s="233"/>
      <c r="BK66" s="233"/>
      <c r="BL66" s="233"/>
      <c r="BM66" s="233"/>
      <c r="BN66" s="233"/>
      <c r="BO66" s="233"/>
      <c r="BP66" s="233"/>
      <c r="BQ66" s="230">
        <v>60</v>
      </c>
      <c r="BR66" s="235"/>
      <c r="BS66" s="954"/>
      <c r="BT66" s="955"/>
      <c r="BU66" s="955"/>
      <c r="BV66" s="955"/>
      <c r="BW66" s="955"/>
      <c r="BX66" s="955"/>
      <c r="BY66" s="955"/>
      <c r="BZ66" s="955"/>
      <c r="CA66" s="955"/>
      <c r="CB66" s="955"/>
      <c r="CC66" s="955"/>
      <c r="CD66" s="955"/>
      <c r="CE66" s="955"/>
      <c r="CF66" s="955"/>
      <c r="CG66" s="964"/>
      <c r="CH66" s="965"/>
      <c r="CI66" s="966"/>
      <c r="CJ66" s="966"/>
      <c r="CK66" s="966"/>
      <c r="CL66" s="967"/>
      <c r="CM66" s="965"/>
      <c r="CN66" s="966"/>
      <c r="CO66" s="966"/>
      <c r="CP66" s="966"/>
      <c r="CQ66" s="967"/>
      <c r="CR66" s="965"/>
      <c r="CS66" s="966"/>
      <c r="CT66" s="966"/>
      <c r="CU66" s="966"/>
      <c r="CV66" s="967"/>
      <c r="CW66" s="965"/>
      <c r="CX66" s="966"/>
      <c r="CY66" s="966"/>
      <c r="CZ66" s="966"/>
      <c r="DA66" s="967"/>
      <c r="DB66" s="965"/>
      <c r="DC66" s="966"/>
      <c r="DD66" s="966"/>
      <c r="DE66" s="966"/>
      <c r="DF66" s="967"/>
      <c r="DG66" s="965"/>
      <c r="DH66" s="966"/>
      <c r="DI66" s="966"/>
      <c r="DJ66" s="966"/>
      <c r="DK66" s="967"/>
      <c r="DL66" s="965"/>
      <c r="DM66" s="966"/>
      <c r="DN66" s="966"/>
      <c r="DO66" s="966"/>
      <c r="DP66" s="967"/>
      <c r="DQ66" s="965"/>
      <c r="DR66" s="966"/>
      <c r="DS66" s="966"/>
      <c r="DT66" s="966"/>
      <c r="DU66" s="967"/>
      <c r="DV66" s="954"/>
      <c r="DW66" s="955"/>
      <c r="DX66" s="955"/>
      <c r="DY66" s="955"/>
      <c r="DZ66" s="956"/>
      <c r="EA66" s="221"/>
    </row>
    <row r="67" spans="1:131" ht="26.25" customHeight="1" thickBot="1" x14ac:dyDescent="0.25">
      <c r="A67" s="1007"/>
      <c r="B67" s="1008"/>
      <c r="C67" s="1008"/>
      <c r="D67" s="1008"/>
      <c r="E67" s="1008"/>
      <c r="F67" s="1008"/>
      <c r="G67" s="1008"/>
      <c r="H67" s="1008"/>
      <c r="I67" s="1008"/>
      <c r="J67" s="1008"/>
      <c r="K67" s="1008"/>
      <c r="L67" s="1008"/>
      <c r="M67" s="1008"/>
      <c r="N67" s="1008"/>
      <c r="O67" s="1008"/>
      <c r="P67" s="1009"/>
      <c r="Q67" s="1013"/>
      <c r="R67" s="1014"/>
      <c r="S67" s="1014"/>
      <c r="T67" s="1014"/>
      <c r="U67" s="1015"/>
      <c r="V67" s="1013"/>
      <c r="W67" s="1014"/>
      <c r="X67" s="1014"/>
      <c r="Y67" s="1014"/>
      <c r="Z67" s="1015"/>
      <c r="AA67" s="1013"/>
      <c r="AB67" s="1014"/>
      <c r="AC67" s="1014"/>
      <c r="AD67" s="1014"/>
      <c r="AE67" s="1015"/>
      <c r="AF67" s="1019"/>
      <c r="AG67" s="1020"/>
      <c r="AH67" s="1020"/>
      <c r="AI67" s="1020"/>
      <c r="AJ67" s="1021"/>
      <c r="AK67" s="1022"/>
      <c r="AL67" s="1008"/>
      <c r="AM67" s="1008"/>
      <c r="AN67" s="1008"/>
      <c r="AO67" s="1009"/>
      <c r="AP67" s="1013"/>
      <c r="AQ67" s="1014"/>
      <c r="AR67" s="1014"/>
      <c r="AS67" s="1014"/>
      <c r="AT67" s="1015"/>
      <c r="AU67" s="1013"/>
      <c r="AV67" s="1014"/>
      <c r="AW67" s="1014"/>
      <c r="AX67" s="1014"/>
      <c r="AY67" s="1015"/>
      <c r="AZ67" s="1013"/>
      <c r="BA67" s="1014"/>
      <c r="BB67" s="1014"/>
      <c r="BC67" s="1014"/>
      <c r="BD67" s="1025"/>
      <c r="BE67" s="233"/>
      <c r="BF67" s="233"/>
      <c r="BG67" s="233"/>
      <c r="BH67" s="233"/>
      <c r="BI67" s="233"/>
      <c r="BJ67" s="233"/>
      <c r="BK67" s="233"/>
      <c r="BL67" s="233"/>
      <c r="BM67" s="233"/>
      <c r="BN67" s="233"/>
      <c r="BO67" s="233"/>
      <c r="BP67" s="233"/>
      <c r="BQ67" s="230">
        <v>61</v>
      </c>
      <c r="BR67" s="235"/>
      <c r="BS67" s="954"/>
      <c r="BT67" s="955"/>
      <c r="BU67" s="955"/>
      <c r="BV67" s="955"/>
      <c r="BW67" s="955"/>
      <c r="BX67" s="955"/>
      <c r="BY67" s="955"/>
      <c r="BZ67" s="955"/>
      <c r="CA67" s="955"/>
      <c r="CB67" s="955"/>
      <c r="CC67" s="955"/>
      <c r="CD67" s="955"/>
      <c r="CE67" s="955"/>
      <c r="CF67" s="955"/>
      <c r="CG67" s="964"/>
      <c r="CH67" s="965"/>
      <c r="CI67" s="966"/>
      <c r="CJ67" s="966"/>
      <c r="CK67" s="966"/>
      <c r="CL67" s="967"/>
      <c r="CM67" s="965"/>
      <c r="CN67" s="966"/>
      <c r="CO67" s="966"/>
      <c r="CP67" s="966"/>
      <c r="CQ67" s="967"/>
      <c r="CR67" s="965"/>
      <c r="CS67" s="966"/>
      <c r="CT67" s="966"/>
      <c r="CU67" s="966"/>
      <c r="CV67" s="967"/>
      <c r="CW67" s="965"/>
      <c r="CX67" s="966"/>
      <c r="CY67" s="966"/>
      <c r="CZ67" s="966"/>
      <c r="DA67" s="967"/>
      <c r="DB67" s="965"/>
      <c r="DC67" s="966"/>
      <c r="DD67" s="966"/>
      <c r="DE67" s="966"/>
      <c r="DF67" s="967"/>
      <c r="DG67" s="965"/>
      <c r="DH67" s="966"/>
      <c r="DI67" s="966"/>
      <c r="DJ67" s="966"/>
      <c r="DK67" s="967"/>
      <c r="DL67" s="965"/>
      <c r="DM67" s="966"/>
      <c r="DN67" s="966"/>
      <c r="DO67" s="966"/>
      <c r="DP67" s="967"/>
      <c r="DQ67" s="965"/>
      <c r="DR67" s="966"/>
      <c r="DS67" s="966"/>
      <c r="DT67" s="966"/>
      <c r="DU67" s="967"/>
      <c r="DV67" s="954"/>
      <c r="DW67" s="955"/>
      <c r="DX67" s="955"/>
      <c r="DY67" s="955"/>
      <c r="DZ67" s="956"/>
      <c r="EA67" s="221"/>
    </row>
    <row r="68" spans="1:131" ht="26.25" customHeight="1" thickTop="1" x14ac:dyDescent="0.2">
      <c r="A68" s="228">
        <v>1</v>
      </c>
      <c r="B68" s="994" t="s">
        <v>581</v>
      </c>
      <c r="C68" s="995"/>
      <c r="D68" s="995"/>
      <c r="E68" s="995"/>
      <c r="F68" s="995"/>
      <c r="G68" s="995"/>
      <c r="H68" s="995"/>
      <c r="I68" s="995"/>
      <c r="J68" s="995"/>
      <c r="K68" s="995"/>
      <c r="L68" s="995"/>
      <c r="M68" s="995"/>
      <c r="N68" s="995"/>
      <c r="O68" s="995"/>
      <c r="P68" s="996"/>
      <c r="Q68" s="997">
        <v>8703</v>
      </c>
      <c r="R68" s="991"/>
      <c r="S68" s="991"/>
      <c r="T68" s="991"/>
      <c r="U68" s="991"/>
      <c r="V68" s="991">
        <v>8509</v>
      </c>
      <c r="W68" s="991"/>
      <c r="X68" s="991"/>
      <c r="Y68" s="991"/>
      <c r="Z68" s="991"/>
      <c r="AA68" s="991">
        <v>194</v>
      </c>
      <c r="AB68" s="991"/>
      <c r="AC68" s="991"/>
      <c r="AD68" s="991"/>
      <c r="AE68" s="991"/>
      <c r="AF68" s="991">
        <v>138</v>
      </c>
      <c r="AG68" s="991"/>
      <c r="AH68" s="991"/>
      <c r="AI68" s="991"/>
      <c r="AJ68" s="991"/>
      <c r="AK68" s="991">
        <v>782</v>
      </c>
      <c r="AL68" s="991"/>
      <c r="AM68" s="991"/>
      <c r="AN68" s="991"/>
      <c r="AO68" s="991"/>
      <c r="AP68" s="991">
        <v>6642</v>
      </c>
      <c r="AQ68" s="991"/>
      <c r="AR68" s="991"/>
      <c r="AS68" s="991"/>
      <c r="AT68" s="991"/>
      <c r="AU68" s="991"/>
      <c r="AV68" s="991"/>
      <c r="AW68" s="991"/>
      <c r="AX68" s="991"/>
      <c r="AY68" s="991"/>
      <c r="AZ68" s="992"/>
      <c r="BA68" s="992"/>
      <c r="BB68" s="992"/>
      <c r="BC68" s="992"/>
      <c r="BD68" s="993"/>
      <c r="BE68" s="233"/>
      <c r="BF68" s="233"/>
      <c r="BG68" s="233"/>
      <c r="BH68" s="233"/>
      <c r="BI68" s="233"/>
      <c r="BJ68" s="233"/>
      <c r="BK68" s="233"/>
      <c r="BL68" s="233"/>
      <c r="BM68" s="233"/>
      <c r="BN68" s="233"/>
      <c r="BO68" s="233"/>
      <c r="BP68" s="233"/>
      <c r="BQ68" s="230">
        <v>62</v>
      </c>
      <c r="BR68" s="235"/>
      <c r="BS68" s="954"/>
      <c r="BT68" s="955"/>
      <c r="BU68" s="955"/>
      <c r="BV68" s="955"/>
      <c r="BW68" s="955"/>
      <c r="BX68" s="955"/>
      <c r="BY68" s="955"/>
      <c r="BZ68" s="955"/>
      <c r="CA68" s="955"/>
      <c r="CB68" s="955"/>
      <c r="CC68" s="955"/>
      <c r="CD68" s="955"/>
      <c r="CE68" s="955"/>
      <c r="CF68" s="955"/>
      <c r="CG68" s="964"/>
      <c r="CH68" s="965"/>
      <c r="CI68" s="966"/>
      <c r="CJ68" s="966"/>
      <c r="CK68" s="966"/>
      <c r="CL68" s="967"/>
      <c r="CM68" s="965"/>
      <c r="CN68" s="966"/>
      <c r="CO68" s="966"/>
      <c r="CP68" s="966"/>
      <c r="CQ68" s="967"/>
      <c r="CR68" s="965"/>
      <c r="CS68" s="966"/>
      <c r="CT68" s="966"/>
      <c r="CU68" s="966"/>
      <c r="CV68" s="967"/>
      <c r="CW68" s="965"/>
      <c r="CX68" s="966"/>
      <c r="CY68" s="966"/>
      <c r="CZ68" s="966"/>
      <c r="DA68" s="967"/>
      <c r="DB68" s="965"/>
      <c r="DC68" s="966"/>
      <c r="DD68" s="966"/>
      <c r="DE68" s="966"/>
      <c r="DF68" s="967"/>
      <c r="DG68" s="965"/>
      <c r="DH68" s="966"/>
      <c r="DI68" s="966"/>
      <c r="DJ68" s="966"/>
      <c r="DK68" s="967"/>
      <c r="DL68" s="965"/>
      <c r="DM68" s="966"/>
      <c r="DN68" s="966"/>
      <c r="DO68" s="966"/>
      <c r="DP68" s="967"/>
      <c r="DQ68" s="965"/>
      <c r="DR68" s="966"/>
      <c r="DS68" s="966"/>
      <c r="DT68" s="966"/>
      <c r="DU68" s="967"/>
      <c r="DV68" s="954"/>
      <c r="DW68" s="955"/>
      <c r="DX68" s="955"/>
      <c r="DY68" s="955"/>
      <c r="DZ68" s="956"/>
      <c r="EA68" s="221"/>
    </row>
    <row r="69" spans="1:131" ht="26.25" customHeight="1" x14ac:dyDescent="0.2">
      <c r="A69" s="230">
        <v>2</v>
      </c>
      <c r="B69" s="983" t="s">
        <v>582</v>
      </c>
      <c r="C69" s="984"/>
      <c r="D69" s="984"/>
      <c r="E69" s="984"/>
      <c r="F69" s="984"/>
      <c r="G69" s="984"/>
      <c r="H69" s="984"/>
      <c r="I69" s="984"/>
      <c r="J69" s="984"/>
      <c r="K69" s="984"/>
      <c r="L69" s="984"/>
      <c r="M69" s="984"/>
      <c r="N69" s="984"/>
      <c r="O69" s="984"/>
      <c r="P69" s="985"/>
      <c r="Q69" s="986">
        <v>562</v>
      </c>
      <c r="R69" s="980"/>
      <c r="S69" s="980"/>
      <c r="T69" s="980"/>
      <c r="U69" s="980"/>
      <c r="V69" s="980">
        <v>469</v>
      </c>
      <c r="W69" s="980"/>
      <c r="X69" s="980"/>
      <c r="Y69" s="980"/>
      <c r="Z69" s="980"/>
      <c r="AA69" s="980">
        <v>93</v>
      </c>
      <c r="AB69" s="980"/>
      <c r="AC69" s="980"/>
      <c r="AD69" s="980"/>
      <c r="AE69" s="980"/>
      <c r="AF69" s="980">
        <v>1431</v>
      </c>
      <c r="AG69" s="980"/>
      <c r="AH69" s="980"/>
      <c r="AI69" s="980"/>
      <c r="AJ69" s="980"/>
      <c r="AK69" s="980"/>
      <c r="AL69" s="980"/>
      <c r="AM69" s="980"/>
      <c r="AN69" s="980"/>
      <c r="AO69" s="980"/>
      <c r="AP69" s="980">
        <v>159</v>
      </c>
      <c r="AQ69" s="980"/>
      <c r="AR69" s="980"/>
      <c r="AS69" s="980"/>
      <c r="AT69" s="980"/>
      <c r="AU69" s="980"/>
      <c r="AV69" s="980"/>
      <c r="AW69" s="980"/>
      <c r="AX69" s="980"/>
      <c r="AY69" s="980"/>
      <c r="AZ69" s="981"/>
      <c r="BA69" s="981"/>
      <c r="BB69" s="981"/>
      <c r="BC69" s="981"/>
      <c r="BD69" s="982"/>
      <c r="BE69" s="233"/>
      <c r="BF69" s="233"/>
      <c r="BG69" s="233"/>
      <c r="BH69" s="233"/>
      <c r="BI69" s="233"/>
      <c r="BJ69" s="233"/>
      <c r="BK69" s="233"/>
      <c r="BL69" s="233"/>
      <c r="BM69" s="233"/>
      <c r="BN69" s="233"/>
      <c r="BO69" s="233"/>
      <c r="BP69" s="233"/>
      <c r="BQ69" s="230">
        <v>63</v>
      </c>
      <c r="BR69" s="235"/>
      <c r="BS69" s="954"/>
      <c r="BT69" s="955"/>
      <c r="BU69" s="955"/>
      <c r="BV69" s="955"/>
      <c r="BW69" s="955"/>
      <c r="BX69" s="955"/>
      <c r="BY69" s="955"/>
      <c r="BZ69" s="955"/>
      <c r="CA69" s="955"/>
      <c r="CB69" s="955"/>
      <c r="CC69" s="955"/>
      <c r="CD69" s="955"/>
      <c r="CE69" s="955"/>
      <c r="CF69" s="955"/>
      <c r="CG69" s="964"/>
      <c r="CH69" s="965"/>
      <c r="CI69" s="966"/>
      <c r="CJ69" s="966"/>
      <c r="CK69" s="966"/>
      <c r="CL69" s="967"/>
      <c r="CM69" s="965"/>
      <c r="CN69" s="966"/>
      <c r="CO69" s="966"/>
      <c r="CP69" s="966"/>
      <c r="CQ69" s="967"/>
      <c r="CR69" s="965"/>
      <c r="CS69" s="966"/>
      <c r="CT69" s="966"/>
      <c r="CU69" s="966"/>
      <c r="CV69" s="967"/>
      <c r="CW69" s="965"/>
      <c r="CX69" s="966"/>
      <c r="CY69" s="966"/>
      <c r="CZ69" s="966"/>
      <c r="DA69" s="967"/>
      <c r="DB69" s="965"/>
      <c r="DC69" s="966"/>
      <c r="DD69" s="966"/>
      <c r="DE69" s="966"/>
      <c r="DF69" s="967"/>
      <c r="DG69" s="965"/>
      <c r="DH69" s="966"/>
      <c r="DI69" s="966"/>
      <c r="DJ69" s="966"/>
      <c r="DK69" s="967"/>
      <c r="DL69" s="965"/>
      <c r="DM69" s="966"/>
      <c r="DN69" s="966"/>
      <c r="DO69" s="966"/>
      <c r="DP69" s="967"/>
      <c r="DQ69" s="965"/>
      <c r="DR69" s="966"/>
      <c r="DS69" s="966"/>
      <c r="DT69" s="966"/>
      <c r="DU69" s="967"/>
      <c r="DV69" s="954"/>
      <c r="DW69" s="955"/>
      <c r="DX69" s="955"/>
      <c r="DY69" s="955"/>
      <c r="DZ69" s="956"/>
      <c r="EA69" s="221"/>
    </row>
    <row r="70" spans="1:131" ht="26.25" customHeight="1" x14ac:dyDescent="0.2">
      <c r="A70" s="230">
        <v>3</v>
      </c>
      <c r="B70" s="983" t="s">
        <v>583</v>
      </c>
      <c r="C70" s="984"/>
      <c r="D70" s="984"/>
      <c r="E70" s="984"/>
      <c r="F70" s="984"/>
      <c r="G70" s="984"/>
      <c r="H70" s="984"/>
      <c r="I70" s="984"/>
      <c r="J70" s="984"/>
      <c r="K70" s="984"/>
      <c r="L70" s="984"/>
      <c r="M70" s="984"/>
      <c r="N70" s="984"/>
      <c r="O70" s="984"/>
      <c r="P70" s="985"/>
      <c r="Q70" s="986">
        <v>8056</v>
      </c>
      <c r="R70" s="980"/>
      <c r="S70" s="980"/>
      <c r="T70" s="980"/>
      <c r="U70" s="980"/>
      <c r="V70" s="980">
        <v>6911</v>
      </c>
      <c r="W70" s="980"/>
      <c r="X70" s="980"/>
      <c r="Y70" s="980"/>
      <c r="Z70" s="980"/>
      <c r="AA70" s="980">
        <v>1145</v>
      </c>
      <c r="AB70" s="980"/>
      <c r="AC70" s="980"/>
      <c r="AD70" s="980"/>
      <c r="AE70" s="980"/>
      <c r="AF70" s="980"/>
      <c r="AG70" s="980"/>
      <c r="AH70" s="980"/>
      <c r="AI70" s="980"/>
      <c r="AJ70" s="980"/>
      <c r="AK70" s="980">
        <v>14</v>
      </c>
      <c r="AL70" s="980"/>
      <c r="AM70" s="980"/>
      <c r="AN70" s="980"/>
      <c r="AO70" s="980"/>
      <c r="AP70" s="980"/>
      <c r="AQ70" s="980"/>
      <c r="AR70" s="980"/>
      <c r="AS70" s="980"/>
      <c r="AT70" s="980"/>
      <c r="AU70" s="980"/>
      <c r="AV70" s="980"/>
      <c r="AW70" s="980"/>
      <c r="AX70" s="980"/>
      <c r="AY70" s="980"/>
      <c r="AZ70" s="981"/>
      <c r="BA70" s="981"/>
      <c r="BB70" s="981"/>
      <c r="BC70" s="981"/>
      <c r="BD70" s="982"/>
      <c r="BE70" s="233"/>
      <c r="BF70" s="233"/>
      <c r="BG70" s="233"/>
      <c r="BH70" s="233"/>
      <c r="BI70" s="233"/>
      <c r="BJ70" s="233"/>
      <c r="BK70" s="233"/>
      <c r="BL70" s="233"/>
      <c r="BM70" s="233"/>
      <c r="BN70" s="233"/>
      <c r="BO70" s="233"/>
      <c r="BP70" s="233"/>
      <c r="BQ70" s="230">
        <v>64</v>
      </c>
      <c r="BR70" s="235"/>
      <c r="BS70" s="954"/>
      <c r="BT70" s="955"/>
      <c r="BU70" s="955"/>
      <c r="BV70" s="955"/>
      <c r="BW70" s="955"/>
      <c r="BX70" s="955"/>
      <c r="BY70" s="955"/>
      <c r="BZ70" s="955"/>
      <c r="CA70" s="955"/>
      <c r="CB70" s="955"/>
      <c r="CC70" s="955"/>
      <c r="CD70" s="955"/>
      <c r="CE70" s="955"/>
      <c r="CF70" s="955"/>
      <c r="CG70" s="964"/>
      <c r="CH70" s="965"/>
      <c r="CI70" s="966"/>
      <c r="CJ70" s="966"/>
      <c r="CK70" s="966"/>
      <c r="CL70" s="967"/>
      <c r="CM70" s="965"/>
      <c r="CN70" s="966"/>
      <c r="CO70" s="966"/>
      <c r="CP70" s="966"/>
      <c r="CQ70" s="967"/>
      <c r="CR70" s="965"/>
      <c r="CS70" s="966"/>
      <c r="CT70" s="966"/>
      <c r="CU70" s="966"/>
      <c r="CV70" s="967"/>
      <c r="CW70" s="965"/>
      <c r="CX70" s="966"/>
      <c r="CY70" s="966"/>
      <c r="CZ70" s="966"/>
      <c r="DA70" s="967"/>
      <c r="DB70" s="965"/>
      <c r="DC70" s="966"/>
      <c r="DD70" s="966"/>
      <c r="DE70" s="966"/>
      <c r="DF70" s="967"/>
      <c r="DG70" s="965"/>
      <c r="DH70" s="966"/>
      <c r="DI70" s="966"/>
      <c r="DJ70" s="966"/>
      <c r="DK70" s="967"/>
      <c r="DL70" s="965"/>
      <c r="DM70" s="966"/>
      <c r="DN70" s="966"/>
      <c r="DO70" s="966"/>
      <c r="DP70" s="967"/>
      <c r="DQ70" s="965"/>
      <c r="DR70" s="966"/>
      <c r="DS70" s="966"/>
      <c r="DT70" s="966"/>
      <c r="DU70" s="967"/>
      <c r="DV70" s="954"/>
      <c r="DW70" s="955"/>
      <c r="DX70" s="955"/>
      <c r="DY70" s="955"/>
      <c r="DZ70" s="956"/>
      <c r="EA70" s="221"/>
    </row>
    <row r="71" spans="1:131" ht="26.25" customHeight="1" x14ac:dyDescent="0.2">
      <c r="A71" s="230">
        <v>4</v>
      </c>
      <c r="B71" s="983" t="s">
        <v>584</v>
      </c>
      <c r="C71" s="984"/>
      <c r="D71" s="984"/>
      <c r="E71" s="984"/>
      <c r="F71" s="984"/>
      <c r="G71" s="984"/>
      <c r="H71" s="984"/>
      <c r="I71" s="984"/>
      <c r="J71" s="984"/>
      <c r="K71" s="984"/>
      <c r="L71" s="984"/>
      <c r="M71" s="984"/>
      <c r="N71" s="984"/>
      <c r="O71" s="984"/>
      <c r="P71" s="985"/>
      <c r="Q71" s="986">
        <v>1445</v>
      </c>
      <c r="R71" s="980"/>
      <c r="S71" s="980"/>
      <c r="T71" s="980"/>
      <c r="U71" s="980"/>
      <c r="V71" s="980">
        <v>1444</v>
      </c>
      <c r="W71" s="980"/>
      <c r="X71" s="980"/>
      <c r="Y71" s="980"/>
      <c r="Z71" s="980"/>
      <c r="AA71" s="980">
        <v>1</v>
      </c>
      <c r="AB71" s="980"/>
      <c r="AC71" s="980"/>
      <c r="AD71" s="980"/>
      <c r="AE71" s="980"/>
      <c r="AF71" s="980"/>
      <c r="AG71" s="980"/>
      <c r="AH71" s="980"/>
      <c r="AI71" s="980"/>
      <c r="AJ71" s="980"/>
      <c r="AK71" s="980"/>
      <c r="AL71" s="980"/>
      <c r="AM71" s="980"/>
      <c r="AN71" s="980"/>
      <c r="AO71" s="980"/>
      <c r="AP71" s="980"/>
      <c r="AQ71" s="980"/>
      <c r="AR71" s="980"/>
      <c r="AS71" s="980"/>
      <c r="AT71" s="980"/>
      <c r="AU71" s="980"/>
      <c r="AV71" s="980"/>
      <c r="AW71" s="980"/>
      <c r="AX71" s="980"/>
      <c r="AY71" s="980"/>
      <c r="AZ71" s="981"/>
      <c r="BA71" s="981"/>
      <c r="BB71" s="981"/>
      <c r="BC71" s="981"/>
      <c r="BD71" s="982"/>
      <c r="BE71" s="233"/>
      <c r="BF71" s="233"/>
      <c r="BG71" s="233"/>
      <c r="BH71" s="233"/>
      <c r="BI71" s="233"/>
      <c r="BJ71" s="233"/>
      <c r="BK71" s="233"/>
      <c r="BL71" s="233"/>
      <c r="BM71" s="233"/>
      <c r="BN71" s="233"/>
      <c r="BO71" s="233"/>
      <c r="BP71" s="233"/>
      <c r="BQ71" s="230">
        <v>65</v>
      </c>
      <c r="BR71" s="235"/>
      <c r="BS71" s="954"/>
      <c r="BT71" s="955"/>
      <c r="BU71" s="955"/>
      <c r="BV71" s="955"/>
      <c r="BW71" s="955"/>
      <c r="BX71" s="955"/>
      <c r="BY71" s="955"/>
      <c r="BZ71" s="955"/>
      <c r="CA71" s="955"/>
      <c r="CB71" s="955"/>
      <c r="CC71" s="955"/>
      <c r="CD71" s="955"/>
      <c r="CE71" s="955"/>
      <c r="CF71" s="955"/>
      <c r="CG71" s="964"/>
      <c r="CH71" s="965"/>
      <c r="CI71" s="966"/>
      <c r="CJ71" s="966"/>
      <c r="CK71" s="966"/>
      <c r="CL71" s="967"/>
      <c r="CM71" s="965"/>
      <c r="CN71" s="966"/>
      <c r="CO71" s="966"/>
      <c r="CP71" s="966"/>
      <c r="CQ71" s="967"/>
      <c r="CR71" s="965"/>
      <c r="CS71" s="966"/>
      <c r="CT71" s="966"/>
      <c r="CU71" s="966"/>
      <c r="CV71" s="967"/>
      <c r="CW71" s="965"/>
      <c r="CX71" s="966"/>
      <c r="CY71" s="966"/>
      <c r="CZ71" s="966"/>
      <c r="DA71" s="967"/>
      <c r="DB71" s="965"/>
      <c r="DC71" s="966"/>
      <c r="DD71" s="966"/>
      <c r="DE71" s="966"/>
      <c r="DF71" s="967"/>
      <c r="DG71" s="965"/>
      <c r="DH71" s="966"/>
      <c r="DI71" s="966"/>
      <c r="DJ71" s="966"/>
      <c r="DK71" s="967"/>
      <c r="DL71" s="965"/>
      <c r="DM71" s="966"/>
      <c r="DN71" s="966"/>
      <c r="DO71" s="966"/>
      <c r="DP71" s="967"/>
      <c r="DQ71" s="965"/>
      <c r="DR71" s="966"/>
      <c r="DS71" s="966"/>
      <c r="DT71" s="966"/>
      <c r="DU71" s="967"/>
      <c r="DV71" s="954"/>
      <c r="DW71" s="955"/>
      <c r="DX71" s="955"/>
      <c r="DY71" s="955"/>
      <c r="DZ71" s="956"/>
      <c r="EA71" s="221"/>
    </row>
    <row r="72" spans="1:131" ht="26.25" customHeight="1" x14ac:dyDescent="0.2">
      <c r="A72" s="230">
        <v>5</v>
      </c>
      <c r="B72" s="983" t="s">
        <v>585</v>
      </c>
      <c r="C72" s="984"/>
      <c r="D72" s="984"/>
      <c r="E72" s="984"/>
      <c r="F72" s="984"/>
      <c r="G72" s="984"/>
      <c r="H72" s="984"/>
      <c r="I72" s="984"/>
      <c r="J72" s="984"/>
      <c r="K72" s="984"/>
      <c r="L72" s="984"/>
      <c r="M72" s="984"/>
      <c r="N72" s="984"/>
      <c r="O72" s="984"/>
      <c r="P72" s="985"/>
      <c r="Q72" s="986">
        <v>1</v>
      </c>
      <c r="R72" s="980"/>
      <c r="S72" s="980"/>
      <c r="T72" s="980"/>
      <c r="U72" s="980"/>
      <c r="V72" s="980">
        <v>0</v>
      </c>
      <c r="W72" s="980"/>
      <c r="X72" s="980"/>
      <c r="Y72" s="980"/>
      <c r="Z72" s="980"/>
      <c r="AA72" s="980">
        <v>1</v>
      </c>
      <c r="AB72" s="980"/>
      <c r="AC72" s="980"/>
      <c r="AD72" s="980"/>
      <c r="AE72" s="980"/>
      <c r="AF72" s="980"/>
      <c r="AG72" s="980"/>
      <c r="AH72" s="980"/>
      <c r="AI72" s="980"/>
      <c r="AJ72" s="980"/>
      <c r="AK72" s="980"/>
      <c r="AL72" s="980"/>
      <c r="AM72" s="980"/>
      <c r="AN72" s="980"/>
      <c r="AO72" s="980"/>
      <c r="AP72" s="980"/>
      <c r="AQ72" s="980"/>
      <c r="AR72" s="980"/>
      <c r="AS72" s="980"/>
      <c r="AT72" s="980"/>
      <c r="AU72" s="980"/>
      <c r="AV72" s="980"/>
      <c r="AW72" s="980"/>
      <c r="AX72" s="980"/>
      <c r="AY72" s="980"/>
      <c r="AZ72" s="981"/>
      <c r="BA72" s="981"/>
      <c r="BB72" s="981"/>
      <c r="BC72" s="981"/>
      <c r="BD72" s="982"/>
      <c r="BE72" s="233"/>
      <c r="BF72" s="233"/>
      <c r="BG72" s="233"/>
      <c r="BH72" s="233"/>
      <c r="BI72" s="233"/>
      <c r="BJ72" s="233"/>
      <c r="BK72" s="233"/>
      <c r="BL72" s="233"/>
      <c r="BM72" s="233"/>
      <c r="BN72" s="233"/>
      <c r="BO72" s="233"/>
      <c r="BP72" s="233"/>
      <c r="BQ72" s="230">
        <v>66</v>
      </c>
      <c r="BR72" s="235"/>
      <c r="BS72" s="954"/>
      <c r="BT72" s="955"/>
      <c r="BU72" s="955"/>
      <c r="BV72" s="955"/>
      <c r="BW72" s="955"/>
      <c r="BX72" s="955"/>
      <c r="BY72" s="955"/>
      <c r="BZ72" s="955"/>
      <c r="CA72" s="955"/>
      <c r="CB72" s="955"/>
      <c r="CC72" s="955"/>
      <c r="CD72" s="955"/>
      <c r="CE72" s="955"/>
      <c r="CF72" s="955"/>
      <c r="CG72" s="964"/>
      <c r="CH72" s="965"/>
      <c r="CI72" s="966"/>
      <c r="CJ72" s="966"/>
      <c r="CK72" s="966"/>
      <c r="CL72" s="967"/>
      <c r="CM72" s="965"/>
      <c r="CN72" s="966"/>
      <c r="CO72" s="966"/>
      <c r="CP72" s="966"/>
      <c r="CQ72" s="967"/>
      <c r="CR72" s="965"/>
      <c r="CS72" s="966"/>
      <c r="CT72" s="966"/>
      <c r="CU72" s="966"/>
      <c r="CV72" s="967"/>
      <c r="CW72" s="965"/>
      <c r="CX72" s="966"/>
      <c r="CY72" s="966"/>
      <c r="CZ72" s="966"/>
      <c r="DA72" s="967"/>
      <c r="DB72" s="965"/>
      <c r="DC72" s="966"/>
      <c r="DD72" s="966"/>
      <c r="DE72" s="966"/>
      <c r="DF72" s="967"/>
      <c r="DG72" s="965"/>
      <c r="DH72" s="966"/>
      <c r="DI72" s="966"/>
      <c r="DJ72" s="966"/>
      <c r="DK72" s="967"/>
      <c r="DL72" s="965"/>
      <c r="DM72" s="966"/>
      <c r="DN72" s="966"/>
      <c r="DO72" s="966"/>
      <c r="DP72" s="967"/>
      <c r="DQ72" s="965"/>
      <c r="DR72" s="966"/>
      <c r="DS72" s="966"/>
      <c r="DT72" s="966"/>
      <c r="DU72" s="967"/>
      <c r="DV72" s="954"/>
      <c r="DW72" s="955"/>
      <c r="DX72" s="955"/>
      <c r="DY72" s="955"/>
      <c r="DZ72" s="956"/>
      <c r="EA72" s="221"/>
    </row>
    <row r="73" spans="1:131" ht="26.25" customHeight="1" x14ac:dyDescent="0.2">
      <c r="A73" s="230">
        <v>6</v>
      </c>
      <c r="B73" s="983" t="s">
        <v>586</v>
      </c>
      <c r="C73" s="984"/>
      <c r="D73" s="984"/>
      <c r="E73" s="984"/>
      <c r="F73" s="984"/>
      <c r="G73" s="984"/>
      <c r="H73" s="984"/>
      <c r="I73" s="984"/>
      <c r="J73" s="984"/>
      <c r="K73" s="984"/>
      <c r="L73" s="984"/>
      <c r="M73" s="984"/>
      <c r="N73" s="984"/>
      <c r="O73" s="984"/>
      <c r="P73" s="985"/>
      <c r="Q73" s="986">
        <v>59</v>
      </c>
      <c r="R73" s="980"/>
      <c r="S73" s="980"/>
      <c r="T73" s="980"/>
      <c r="U73" s="980"/>
      <c r="V73" s="980">
        <v>33</v>
      </c>
      <c r="W73" s="980"/>
      <c r="X73" s="980"/>
      <c r="Y73" s="980"/>
      <c r="Z73" s="980"/>
      <c r="AA73" s="980">
        <v>26</v>
      </c>
      <c r="AB73" s="980"/>
      <c r="AC73" s="980"/>
      <c r="AD73" s="980"/>
      <c r="AE73" s="980"/>
      <c r="AF73" s="980"/>
      <c r="AG73" s="980"/>
      <c r="AH73" s="980"/>
      <c r="AI73" s="980"/>
      <c r="AJ73" s="980"/>
      <c r="AK73" s="980"/>
      <c r="AL73" s="980"/>
      <c r="AM73" s="980"/>
      <c r="AN73" s="980"/>
      <c r="AO73" s="980"/>
      <c r="AP73" s="980"/>
      <c r="AQ73" s="980"/>
      <c r="AR73" s="980"/>
      <c r="AS73" s="980"/>
      <c r="AT73" s="980"/>
      <c r="AU73" s="980"/>
      <c r="AV73" s="980"/>
      <c r="AW73" s="980"/>
      <c r="AX73" s="980"/>
      <c r="AY73" s="980"/>
      <c r="AZ73" s="981"/>
      <c r="BA73" s="981"/>
      <c r="BB73" s="981"/>
      <c r="BC73" s="981"/>
      <c r="BD73" s="982"/>
      <c r="BE73" s="233"/>
      <c r="BF73" s="233"/>
      <c r="BG73" s="233"/>
      <c r="BH73" s="233"/>
      <c r="BI73" s="233"/>
      <c r="BJ73" s="233"/>
      <c r="BK73" s="233"/>
      <c r="BL73" s="233"/>
      <c r="BM73" s="233"/>
      <c r="BN73" s="233"/>
      <c r="BO73" s="233"/>
      <c r="BP73" s="233"/>
      <c r="BQ73" s="230">
        <v>67</v>
      </c>
      <c r="BR73" s="235"/>
      <c r="BS73" s="954"/>
      <c r="BT73" s="955"/>
      <c r="BU73" s="955"/>
      <c r="BV73" s="955"/>
      <c r="BW73" s="955"/>
      <c r="BX73" s="955"/>
      <c r="BY73" s="955"/>
      <c r="BZ73" s="955"/>
      <c r="CA73" s="955"/>
      <c r="CB73" s="955"/>
      <c r="CC73" s="955"/>
      <c r="CD73" s="955"/>
      <c r="CE73" s="955"/>
      <c r="CF73" s="955"/>
      <c r="CG73" s="964"/>
      <c r="CH73" s="965"/>
      <c r="CI73" s="966"/>
      <c r="CJ73" s="966"/>
      <c r="CK73" s="966"/>
      <c r="CL73" s="967"/>
      <c r="CM73" s="965"/>
      <c r="CN73" s="966"/>
      <c r="CO73" s="966"/>
      <c r="CP73" s="966"/>
      <c r="CQ73" s="967"/>
      <c r="CR73" s="965"/>
      <c r="CS73" s="966"/>
      <c r="CT73" s="966"/>
      <c r="CU73" s="966"/>
      <c r="CV73" s="967"/>
      <c r="CW73" s="965"/>
      <c r="CX73" s="966"/>
      <c r="CY73" s="966"/>
      <c r="CZ73" s="966"/>
      <c r="DA73" s="967"/>
      <c r="DB73" s="965"/>
      <c r="DC73" s="966"/>
      <c r="DD73" s="966"/>
      <c r="DE73" s="966"/>
      <c r="DF73" s="967"/>
      <c r="DG73" s="965"/>
      <c r="DH73" s="966"/>
      <c r="DI73" s="966"/>
      <c r="DJ73" s="966"/>
      <c r="DK73" s="967"/>
      <c r="DL73" s="965"/>
      <c r="DM73" s="966"/>
      <c r="DN73" s="966"/>
      <c r="DO73" s="966"/>
      <c r="DP73" s="967"/>
      <c r="DQ73" s="965"/>
      <c r="DR73" s="966"/>
      <c r="DS73" s="966"/>
      <c r="DT73" s="966"/>
      <c r="DU73" s="967"/>
      <c r="DV73" s="954"/>
      <c r="DW73" s="955"/>
      <c r="DX73" s="955"/>
      <c r="DY73" s="955"/>
      <c r="DZ73" s="956"/>
      <c r="EA73" s="221"/>
    </row>
    <row r="74" spans="1:131" ht="26.25" customHeight="1" x14ac:dyDescent="0.2">
      <c r="A74" s="230">
        <v>7</v>
      </c>
      <c r="B74" s="983" t="s">
        <v>587</v>
      </c>
      <c r="C74" s="984"/>
      <c r="D74" s="984"/>
      <c r="E74" s="984"/>
      <c r="F74" s="984"/>
      <c r="G74" s="984"/>
      <c r="H74" s="984"/>
      <c r="I74" s="984"/>
      <c r="J74" s="984"/>
      <c r="K74" s="984"/>
      <c r="L74" s="984"/>
      <c r="M74" s="984"/>
      <c r="N74" s="984"/>
      <c r="O74" s="984"/>
      <c r="P74" s="985"/>
      <c r="Q74" s="986">
        <v>42</v>
      </c>
      <c r="R74" s="980"/>
      <c r="S74" s="980"/>
      <c r="T74" s="980"/>
      <c r="U74" s="980"/>
      <c r="V74" s="980">
        <v>41</v>
      </c>
      <c r="W74" s="980"/>
      <c r="X74" s="980"/>
      <c r="Y74" s="980"/>
      <c r="Z74" s="980"/>
      <c r="AA74" s="980">
        <v>1</v>
      </c>
      <c r="AB74" s="980"/>
      <c r="AC74" s="980"/>
      <c r="AD74" s="980"/>
      <c r="AE74" s="980"/>
      <c r="AF74" s="980"/>
      <c r="AG74" s="980"/>
      <c r="AH74" s="980"/>
      <c r="AI74" s="980"/>
      <c r="AJ74" s="980"/>
      <c r="AK74" s="980"/>
      <c r="AL74" s="980"/>
      <c r="AM74" s="980"/>
      <c r="AN74" s="980"/>
      <c r="AO74" s="980"/>
      <c r="AP74" s="980"/>
      <c r="AQ74" s="980"/>
      <c r="AR74" s="980"/>
      <c r="AS74" s="980"/>
      <c r="AT74" s="980"/>
      <c r="AU74" s="980"/>
      <c r="AV74" s="980"/>
      <c r="AW74" s="980"/>
      <c r="AX74" s="980"/>
      <c r="AY74" s="980"/>
      <c r="AZ74" s="981"/>
      <c r="BA74" s="981"/>
      <c r="BB74" s="981"/>
      <c r="BC74" s="981"/>
      <c r="BD74" s="982"/>
      <c r="BE74" s="233"/>
      <c r="BF74" s="233"/>
      <c r="BG74" s="233"/>
      <c r="BH74" s="233"/>
      <c r="BI74" s="233"/>
      <c r="BJ74" s="233"/>
      <c r="BK74" s="233"/>
      <c r="BL74" s="233"/>
      <c r="BM74" s="233"/>
      <c r="BN74" s="233"/>
      <c r="BO74" s="233"/>
      <c r="BP74" s="233"/>
      <c r="BQ74" s="230">
        <v>68</v>
      </c>
      <c r="BR74" s="235"/>
      <c r="BS74" s="954"/>
      <c r="BT74" s="955"/>
      <c r="BU74" s="955"/>
      <c r="BV74" s="955"/>
      <c r="BW74" s="955"/>
      <c r="BX74" s="955"/>
      <c r="BY74" s="955"/>
      <c r="BZ74" s="955"/>
      <c r="CA74" s="955"/>
      <c r="CB74" s="955"/>
      <c r="CC74" s="955"/>
      <c r="CD74" s="955"/>
      <c r="CE74" s="955"/>
      <c r="CF74" s="955"/>
      <c r="CG74" s="964"/>
      <c r="CH74" s="965"/>
      <c r="CI74" s="966"/>
      <c r="CJ74" s="966"/>
      <c r="CK74" s="966"/>
      <c r="CL74" s="967"/>
      <c r="CM74" s="965"/>
      <c r="CN74" s="966"/>
      <c r="CO74" s="966"/>
      <c r="CP74" s="966"/>
      <c r="CQ74" s="967"/>
      <c r="CR74" s="965"/>
      <c r="CS74" s="966"/>
      <c r="CT74" s="966"/>
      <c r="CU74" s="966"/>
      <c r="CV74" s="967"/>
      <c r="CW74" s="965"/>
      <c r="CX74" s="966"/>
      <c r="CY74" s="966"/>
      <c r="CZ74" s="966"/>
      <c r="DA74" s="967"/>
      <c r="DB74" s="965"/>
      <c r="DC74" s="966"/>
      <c r="DD74" s="966"/>
      <c r="DE74" s="966"/>
      <c r="DF74" s="967"/>
      <c r="DG74" s="965"/>
      <c r="DH74" s="966"/>
      <c r="DI74" s="966"/>
      <c r="DJ74" s="966"/>
      <c r="DK74" s="967"/>
      <c r="DL74" s="965"/>
      <c r="DM74" s="966"/>
      <c r="DN74" s="966"/>
      <c r="DO74" s="966"/>
      <c r="DP74" s="967"/>
      <c r="DQ74" s="965"/>
      <c r="DR74" s="966"/>
      <c r="DS74" s="966"/>
      <c r="DT74" s="966"/>
      <c r="DU74" s="967"/>
      <c r="DV74" s="954"/>
      <c r="DW74" s="955"/>
      <c r="DX74" s="955"/>
      <c r="DY74" s="955"/>
      <c r="DZ74" s="956"/>
      <c r="EA74" s="221"/>
    </row>
    <row r="75" spans="1:131" ht="26.25" customHeight="1" x14ac:dyDescent="0.2">
      <c r="A75" s="230">
        <v>8</v>
      </c>
      <c r="B75" s="983" t="s">
        <v>588</v>
      </c>
      <c r="C75" s="984"/>
      <c r="D75" s="984"/>
      <c r="E75" s="984"/>
      <c r="F75" s="984"/>
      <c r="G75" s="984"/>
      <c r="H75" s="984"/>
      <c r="I75" s="984"/>
      <c r="J75" s="984"/>
      <c r="K75" s="984"/>
      <c r="L75" s="984"/>
      <c r="M75" s="984"/>
      <c r="N75" s="984"/>
      <c r="O75" s="984"/>
      <c r="P75" s="985"/>
      <c r="Q75" s="987">
        <v>798</v>
      </c>
      <c r="R75" s="988"/>
      <c r="S75" s="988"/>
      <c r="T75" s="988"/>
      <c r="U75" s="989"/>
      <c r="V75" s="990">
        <v>745</v>
      </c>
      <c r="W75" s="988"/>
      <c r="X75" s="988"/>
      <c r="Y75" s="988"/>
      <c r="Z75" s="989"/>
      <c r="AA75" s="990">
        <v>53</v>
      </c>
      <c r="AB75" s="988"/>
      <c r="AC75" s="988"/>
      <c r="AD75" s="988"/>
      <c r="AE75" s="989"/>
      <c r="AF75" s="990">
        <v>53</v>
      </c>
      <c r="AG75" s="988"/>
      <c r="AH75" s="988"/>
      <c r="AI75" s="988"/>
      <c r="AJ75" s="989"/>
      <c r="AK75" s="990"/>
      <c r="AL75" s="988"/>
      <c r="AM75" s="988"/>
      <c r="AN75" s="988"/>
      <c r="AO75" s="989"/>
      <c r="AP75" s="990"/>
      <c r="AQ75" s="988"/>
      <c r="AR75" s="988"/>
      <c r="AS75" s="988"/>
      <c r="AT75" s="989"/>
      <c r="AU75" s="990"/>
      <c r="AV75" s="988"/>
      <c r="AW75" s="988"/>
      <c r="AX75" s="988"/>
      <c r="AY75" s="989"/>
      <c r="AZ75" s="981"/>
      <c r="BA75" s="981"/>
      <c r="BB75" s="981"/>
      <c r="BC75" s="981"/>
      <c r="BD75" s="982"/>
      <c r="BE75" s="233"/>
      <c r="BF75" s="233"/>
      <c r="BG75" s="233"/>
      <c r="BH75" s="233"/>
      <c r="BI75" s="233"/>
      <c r="BJ75" s="233"/>
      <c r="BK75" s="233"/>
      <c r="BL75" s="233"/>
      <c r="BM75" s="233"/>
      <c r="BN75" s="233"/>
      <c r="BO75" s="233"/>
      <c r="BP75" s="233"/>
      <c r="BQ75" s="230">
        <v>69</v>
      </c>
      <c r="BR75" s="235"/>
      <c r="BS75" s="954"/>
      <c r="BT75" s="955"/>
      <c r="BU75" s="955"/>
      <c r="BV75" s="955"/>
      <c r="BW75" s="955"/>
      <c r="BX75" s="955"/>
      <c r="BY75" s="955"/>
      <c r="BZ75" s="955"/>
      <c r="CA75" s="955"/>
      <c r="CB75" s="955"/>
      <c r="CC75" s="955"/>
      <c r="CD75" s="955"/>
      <c r="CE75" s="955"/>
      <c r="CF75" s="955"/>
      <c r="CG75" s="964"/>
      <c r="CH75" s="965"/>
      <c r="CI75" s="966"/>
      <c r="CJ75" s="966"/>
      <c r="CK75" s="966"/>
      <c r="CL75" s="967"/>
      <c r="CM75" s="965"/>
      <c r="CN75" s="966"/>
      <c r="CO75" s="966"/>
      <c r="CP75" s="966"/>
      <c r="CQ75" s="967"/>
      <c r="CR75" s="965"/>
      <c r="CS75" s="966"/>
      <c r="CT75" s="966"/>
      <c r="CU75" s="966"/>
      <c r="CV75" s="967"/>
      <c r="CW75" s="965"/>
      <c r="CX75" s="966"/>
      <c r="CY75" s="966"/>
      <c r="CZ75" s="966"/>
      <c r="DA75" s="967"/>
      <c r="DB75" s="965"/>
      <c r="DC75" s="966"/>
      <c r="DD75" s="966"/>
      <c r="DE75" s="966"/>
      <c r="DF75" s="967"/>
      <c r="DG75" s="965"/>
      <c r="DH75" s="966"/>
      <c r="DI75" s="966"/>
      <c r="DJ75" s="966"/>
      <c r="DK75" s="967"/>
      <c r="DL75" s="965"/>
      <c r="DM75" s="966"/>
      <c r="DN75" s="966"/>
      <c r="DO75" s="966"/>
      <c r="DP75" s="967"/>
      <c r="DQ75" s="965"/>
      <c r="DR75" s="966"/>
      <c r="DS75" s="966"/>
      <c r="DT75" s="966"/>
      <c r="DU75" s="967"/>
      <c r="DV75" s="954"/>
      <c r="DW75" s="955"/>
      <c r="DX75" s="955"/>
      <c r="DY75" s="955"/>
      <c r="DZ75" s="956"/>
      <c r="EA75" s="221"/>
    </row>
    <row r="76" spans="1:131" ht="26.25" customHeight="1" x14ac:dyDescent="0.2">
      <c r="A76" s="230">
        <v>9</v>
      </c>
      <c r="B76" s="983" t="s">
        <v>589</v>
      </c>
      <c r="C76" s="984"/>
      <c r="D76" s="984"/>
      <c r="E76" s="984"/>
      <c r="F76" s="984"/>
      <c r="G76" s="984"/>
      <c r="H76" s="984"/>
      <c r="I76" s="984"/>
      <c r="J76" s="984"/>
      <c r="K76" s="984"/>
      <c r="L76" s="984"/>
      <c r="M76" s="984"/>
      <c r="N76" s="984"/>
      <c r="O76" s="984"/>
      <c r="P76" s="985"/>
      <c r="Q76" s="987">
        <v>254237</v>
      </c>
      <c r="R76" s="988"/>
      <c r="S76" s="988"/>
      <c r="T76" s="988"/>
      <c r="U76" s="989"/>
      <c r="V76" s="990">
        <v>237960</v>
      </c>
      <c r="W76" s="988"/>
      <c r="X76" s="988"/>
      <c r="Y76" s="988"/>
      <c r="Z76" s="989"/>
      <c r="AA76" s="990">
        <v>16277</v>
      </c>
      <c r="AB76" s="988"/>
      <c r="AC76" s="988"/>
      <c r="AD76" s="988"/>
      <c r="AE76" s="989"/>
      <c r="AF76" s="990">
        <v>16277</v>
      </c>
      <c r="AG76" s="988"/>
      <c r="AH76" s="988"/>
      <c r="AI76" s="988"/>
      <c r="AJ76" s="989"/>
      <c r="AK76" s="990">
        <v>534</v>
      </c>
      <c r="AL76" s="988"/>
      <c r="AM76" s="988"/>
      <c r="AN76" s="988"/>
      <c r="AO76" s="989"/>
      <c r="AP76" s="990"/>
      <c r="AQ76" s="988"/>
      <c r="AR76" s="988"/>
      <c r="AS76" s="988"/>
      <c r="AT76" s="989"/>
      <c r="AU76" s="990"/>
      <c r="AV76" s="988"/>
      <c r="AW76" s="988"/>
      <c r="AX76" s="988"/>
      <c r="AY76" s="989"/>
      <c r="AZ76" s="981"/>
      <c r="BA76" s="981"/>
      <c r="BB76" s="981"/>
      <c r="BC76" s="981"/>
      <c r="BD76" s="982"/>
      <c r="BE76" s="233"/>
      <c r="BF76" s="233"/>
      <c r="BG76" s="233"/>
      <c r="BH76" s="233"/>
      <c r="BI76" s="233"/>
      <c r="BJ76" s="233"/>
      <c r="BK76" s="233"/>
      <c r="BL76" s="233"/>
      <c r="BM76" s="233"/>
      <c r="BN76" s="233"/>
      <c r="BO76" s="233"/>
      <c r="BP76" s="233"/>
      <c r="BQ76" s="230">
        <v>70</v>
      </c>
      <c r="BR76" s="235"/>
      <c r="BS76" s="954"/>
      <c r="BT76" s="955"/>
      <c r="BU76" s="955"/>
      <c r="BV76" s="955"/>
      <c r="BW76" s="955"/>
      <c r="BX76" s="955"/>
      <c r="BY76" s="955"/>
      <c r="BZ76" s="955"/>
      <c r="CA76" s="955"/>
      <c r="CB76" s="955"/>
      <c r="CC76" s="955"/>
      <c r="CD76" s="955"/>
      <c r="CE76" s="955"/>
      <c r="CF76" s="955"/>
      <c r="CG76" s="964"/>
      <c r="CH76" s="965"/>
      <c r="CI76" s="966"/>
      <c r="CJ76" s="966"/>
      <c r="CK76" s="966"/>
      <c r="CL76" s="967"/>
      <c r="CM76" s="965"/>
      <c r="CN76" s="966"/>
      <c r="CO76" s="966"/>
      <c r="CP76" s="966"/>
      <c r="CQ76" s="967"/>
      <c r="CR76" s="965"/>
      <c r="CS76" s="966"/>
      <c r="CT76" s="966"/>
      <c r="CU76" s="966"/>
      <c r="CV76" s="967"/>
      <c r="CW76" s="965"/>
      <c r="CX76" s="966"/>
      <c r="CY76" s="966"/>
      <c r="CZ76" s="966"/>
      <c r="DA76" s="967"/>
      <c r="DB76" s="965"/>
      <c r="DC76" s="966"/>
      <c r="DD76" s="966"/>
      <c r="DE76" s="966"/>
      <c r="DF76" s="967"/>
      <c r="DG76" s="965"/>
      <c r="DH76" s="966"/>
      <c r="DI76" s="966"/>
      <c r="DJ76" s="966"/>
      <c r="DK76" s="967"/>
      <c r="DL76" s="965"/>
      <c r="DM76" s="966"/>
      <c r="DN76" s="966"/>
      <c r="DO76" s="966"/>
      <c r="DP76" s="967"/>
      <c r="DQ76" s="965"/>
      <c r="DR76" s="966"/>
      <c r="DS76" s="966"/>
      <c r="DT76" s="966"/>
      <c r="DU76" s="967"/>
      <c r="DV76" s="954"/>
      <c r="DW76" s="955"/>
      <c r="DX76" s="955"/>
      <c r="DY76" s="955"/>
      <c r="DZ76" s="956"/>
      <c r="EA76" s="221"/>
    </row>
    <row r="77" spans="1:131" ht="26.25" customHeight="1" x14ac:dyDescent="0.2">
      <c r="A77" s="230">
        <v>10</v>
      </c>
      <c r="B77" s="983"/>
      <c r="C77" s="984"/>
      <c r="D77" s="984"/>
      <c r="E77" s="984"/>
      <c r="F77" s="984"/>
      <c r="G77" s="984"/>
      <c r="H77" s="984"/>
      <c r="I77" s="984"/>
      <c r="J77" s="984"/>
      <c r="K77" s="984"/>
      <c r="L77" s="984"/>
      <c r="M77" s="984"/>
      <c r="N77" s="984"/>
      <c r="O77" s="984"/>
      <c r="P77" s="985"/>
      <c r="Q77" s="987"/>
      <c r="R77" s="988"/>
      <c r="S77" s="988"/>
      <c r="T77" s="988"/>
      <c r="U77" s="989"/>
      <c r="V77" s="990"/>
      <c r="W77" s="988"/>
      <c r="X77" s="988"/>
      <c r="Y77" s="988"/>
      <c r="Z77" s="989"/>
      <c r="AA77" s="990"/>
      <c r="AB77" s="988"/>
      <c r="AC77" s="988"/>
      <c r="AD77" s="988"/>
      <c r="AE77" s="989"/>
      <c r="AF77" s="990"/>
      <c r="AG77" s="988"/>
      <c r="AH77" s="988"/>
      <c r="AI77" s="988"/>
      <c r="AJ77" s="989"/>
      <c r="AK77" s="990"/>
      <c r="AL77" s="988"/>
      <c r="AM77" s="988"/>
      <c r="AN77" s="988"/>
      <c r="AO77" s="989"/>
      <c r="AP77" s="990"/>
      <c r="AQ77" s="988"/>
      <c r="AR77" s="988"/>
      <c r="AS77" s="988"/>
      <c r="AT77" s="989"/>
      <c r="AU77" s="990"/>
      <c r="AV77" s="988"/>
      <c r="AW77" s="988"/>
      <c r="AX77" s="988"/>
      <c r="AY77" s="989"/>
      <c r="AZ77" s="981"/>
      <c r="BA77" s="981"/>
      <c r="BB77" s="981"/>
      <c r="BC77" s="981"/>
      <c r="BD77" s="982"/>
      <c r="BE77" s="233"/>
      <c r="BF77" s="233"/>
      <c r="BG77" s="233"/>
      <c r="BH77" s="233"/>
      <c r="BI77" s="233"/>
      <c r="BJ77" s="233"/>
      <c r="BK77" s="233"/>
      <c r="BL77" s="233"/>
      <c r="BM77" s="233"/>
      <c r="BN77" s="233"/>
      <c r="BO77" s="233"/>
      <c r="BP77" s="233"/>
      <c r="BQ77" s="230">
        <v>71</v>
      </c>
      <c r="BR77" s="235"/>
      <c r="BS77" s="954"/>
      <c r="BT77" s="955"/>
      <c r="BU77" s="955"/>
      <c r="BV77" s="955"/>
      <c r="BW77" s="955"/>
      <c r="BX77" s="955"/>
      <c r="BY77" s="955"/>
      <c r="BZ77" s="955"/>
      <c r="CA77" s="955"/>
      <c r="CB77" s="955"/>
      <c r="CC77" s="955"/>
      <c r="CD77" s="955"/>
      <c r="CE77" s="955"/>
      <c r="CF77" s="955"/>
      <c r="CG77" s="964"/>
      <c r="CH77" s="965"/>
      <c r="CI77" s="966"/>
      <c r="CJ77" s="966"/>
      <c r="CK77" s="966"/>
      <c r="CL77" s="967"/>
      <c r="CM77" s="965"/>
      <c r="CN77" s="966"/>
      <c r="CO77" s="966"/>
      <c r="CP77" s="966"/>
      <c r="CQ77" s="967"/>
      <c r="CR77" s="965"/>
      <c r="CS77" s="966"/>
      <c r="CT77" s="966"/>
      <c r="CU77" s="966"/>
      <c r="CV77" s="967"/>
      <c r="CW77" s="965"/>
      <c r="CX77" s="966"/>
      <c r="CY77" s="966"/>
      <c r="CZ77" s="966"/>
      <c r="DA77" s="967"/>
      <c r="DB77" s="965"/>
      <c r="DC77" s="966"/>
      <c r="DD77" s="966"/>
      <c r="DE77" s="966"/>
      <c r="DF77" s="967"/>
      <c r="DG77" s="965"/>
      <c r="DH77" s="966"/>
      <c r="DI77" s="966"/>
      <c r="DJ77" s="966"/>
      <c r="DK77" s="967"/>
      <c r="DL77" s="965"/>
      <c r="DM77" s="966"/>
      <c r="DN77" s="966"/>
      <c r="DO77" s="966"/>
      <c r="DP77" s="967"/>
      <c r="DQ77" s="965"/>
      <c r="DR77" s="966"/>
      <c r="DS77" s="966"/>
      <c r="DT77" s="966"/>
      <c r="DU77" s="967"/>
      <c r="DV77" s="954"/>
      <c r="DW77" s="955"/>
      <c r="DX77" s="955"/>
      <c r="DY77" s="955"/>
      <c r="DZ77" s="956"/>
      <c r="EA77" s="221"/>
    </row>
    <row r="78" spans="1:131" ht="26.25" customHeight="1" x14ac:dyDescent="0.2">
      <c r="A78" s="230">
        <v>11</v>
      </c>
      <c r="B78" s="983"/>
      <c r="C78" s="984"/>
      <c r="D78" s="984"/>
      <c r="E78" s="984"/>
      <c r="F78" s="984"/>
      <c r="G78" s="984"/>
      <c r="H78" s="984"/>
      <c r="I78" s="984"/>
      <c r="J78" s="984"/>
      <c r="K78" s="984"/>
      <c r="L78" s="984"/>
      <c r="M78" s="984"/>
      <c r="N78" s="984"/>
      <c r="O78" s="984"/>
      <c r="P78" s="985"/>
      <c r="Q78" s="986"/>
      <c r="R78" s="980"/>
      <c r="S78" s="980"/>
      <c r="T78" s="980"/>
      <c r="U78" s="980"/>
      <c r="V78" s="980"/>
      <c r="W78" s="980"/>
      <c r="X78" s="980"/>
      <c r="Y78" s="980"/>
      <c r="Z78" s="980"/>
      <c r="AA78" s="980"/>
      <c r="AB78" s="980"/>
      <c r="AC78" s="980"/>
      <c r="AD78" s="980"/>
      <c r="AE78" s="980"/>
      <c r="AF78" s="980"/>
      <c r="AG78" s="980"/>
      <c r="AH78" s="980"/>
      <c r="AI78" s="980"/>
      <c r="AJ78" s="980"/>
      <c r="AK78" s="980"/>
      <c r="AL78" s="980"/>
      <c r="AM78" s="980"/>
      <c r="AN78" s="980"/>
      <c r="AO78" s="980"/>
      <c r="AP78" s="980"/>
      <c r="AQ78" s="980"/>
      <c r="AR78" s="980"/>
      <c r="AS78" s="980"/>
      <c r="AT78" s="980"/>
      <c r="AU78" s="980"/>
      <c r="AV78" s="980"/>
      <c r="AW78" s="980"/>
      <c r="AX78" s="980"/>
      <c r="AY78" s="980"/>
      <c r="AZ78" s="981"/>
      <c r="BA78" s="981"/>
      <c r="BB78" s="981"/>
      <c r="BC78" s="981"/>
      <c r="BD78" s="982"/>
      <c r="BE78" s="233"/>
      <c r="BF78" s="233"/>
      <c r="BG78" s="233"/>
      <c r="BH78" s="233"/>
      <c r="BI78" s="233"/>
      <c r="BJ78" s="221"/>
      <c r="BK78" s="221"/>
      <c r="BL78" s="221"/>
      <c r="BM78" s="221"/>
      <c r="BN78" s="221"/>
      <c r="BO78" s="233"/>
      <c r="BP78" s="233"/>
      <c r="BQ78" s="230">
        <v>72</v>
      </c>
      <c r="BR78" s="235"/>
      <c r="BS78" s="954"/>
      <c r="BT78" s="955"/>
      <c r="BU78" s="955"/>
      <c r="BV78" s="955"/>
      <c r="BW78" s="955"/>
      <c r="BX78" s="955"/>
      <c r="BY78" s="955"/>
      <c r="BZ78" s="955"/>
      <c r="CA78" s="955"/>
      <c r="CB78" s="955"/>
      <c r="CC78" s="955"/>
      <c r="CD78" s="955"/>
      <c r="CE78" s="955"/>
      <c r="CF78" s="955"/>
      <c r="CG78" s="964"/>
      <c r="CH78" s="965"/>
      <c r="CI78" s="966"/>
      <c r="CJ78" s="966"/>
      <c r="CK78" s="966"/>
      <c r="CL78" s="967"/>
      <c r="CM78" s="965"/>
      <c r="CN78" s="966"/>
      <c r="CO78" s="966"/>
      <c r="CP78" s="966"/>
      <c r="CQ78" s="967"/>
      <c r="CR78" s="965"/>
      <c r="CS78" s="966"/>
      <c r="CT78" s="966"/>
      <c r="CU78" s="966"/>
      <c r="CV78" s="967"/>
      <c r="CW78" s="965"/>
      <c r="CX78" s="966"/>
      <c r="CY78" s="966"/>
      <c r="CZ78" s="966"/>
      <c r="DA78" s="967"/>
      <c r="DB78" s="965"/>
      <c r="DC78" s="966"/>
      <c r="DD78" s="966"/>
      <c r="DE78" s="966"/>
      <c r="DF78" s="967"/>
      <c r="DG78" s="965"/>
      <c r="DH78" s="966"/>
      <c r="DI78" s="966"/>
      <c r="DJ78" s="966"/>
      <c r="DK78" s="967"/>
      <c r="DL78" s="965"/>
      <c r="DM78" s="966"/>
      <c r="DN78" s="966"/>
      <c r="DO78" s="966"/>
      <c r="DP78" s="967"/>
      <c r="DQ78" s="965"/>
      <c r="DR78" s="966"/>
      <c r="DS78" s="966"/>
      <c r="DT78" s="966"/>
      <c r="DU78" s="967"/>
      <c r="DV78" s="954"/>
      <c r="DW78" s="955"/>
      <c r="DX78" s="955"/>
      <c r="DY78" s="955"/>
      <c r="DZ78" s="956"/>
      <c r="EA78" s="221"/>
    </row>
    <row r="79" spans="1:131" ht="26.25" customHeight="1" x14ac:dyDescent="0.2">
      <c r="A79" s="230">
        <v>12</v>
      </c>
      <c r="B79" s="983"/>
      <c r="C79" s="984"/>
      <c r="D79" s="984"/>
      <c r="E79" s="984"/>
      <c r="F79" s="984"/>
      <c r="G79" s="984"/>
      <c r="H79" s="984"/>
      <c r="I79" s="984"/>
      <c r="J79" s="984"/>
      <c r="K79" s="984"/>
      <c r="L79" s="984"/>
      <c r="M79" s="984"/>
      <c r="N79" s="984"/>
      <c r="O79" s="984"/>
      <c r="P79" s="985"/>
      <c r="Q79" s="986"/>
      <c r="R79" s="980"/>
      <c r="S79" s="980"/>
      <c r="T79" s="980"/>
      <c r="U79" s="980"/>
      <c r="V79" s="980"/>
      <c r="W79" s="980"/>
      <c r="X79" s="980"/>
      <c r="Y79" s="980"/>
      <c r="Z79" s="980"/>
      <c r="AA79" s="980"/>
      <c r="AB79" s="980"/>
      <c r="AC79" s="980"/>
      <c r="AD79" s="980"/>
      <c r="AE79" s="980"/>
      <c r="AF79" s="980"/>
      <c r="AG79" s="980"/>
      <c r="AH79" s="980"/>
      <c r="AI79" s="980"/>
      <c r="AJ79" s="980"/>
      <c r="AK79" s="980"/>
      <c r="AL79" s="980"/>
      <c r="AM79" s="980"/>
      <c r="AN79" s="980"/>
      <c r="AO79" s="980"/>
      <c r="AP79" s="980"/>
      <c r="AQ79" s="980"/>
      <c r="AR79" s="980"/>
      <c r="AS79" s="980"/>
      <c r="AT79" s="980"/>
      <c r="AU79" s="980"/>
      <c r="AV79" s="980"/>
      <c r="AW79" s="980"/>
      <c r="AX79" s="980"/>
      <c r="AY79" s="980"/>
      <c r="AZ79" s="981"/>
      <c r="BA79" s="981"/>
      <c r="BB79" s="981"/>
      <c r="BC79" s="981"/>
      <c r="BD79" s="982"/>
      <c r="BE79" s="233"/>
      <c r="BF79" s="233"/>
      <c r="BG79" s="233"/>
      <c r="BH79" s="233"/>
      <c r="BI79" s="233"/>
      <c r="BJ79" s="221"/>
      <c r="BK79" s="221"/>
      <c r="BL79" s="221"/>
      <c r="BM79" s="221"/>
      <c r="BN79" s="221"/>
      <c r="BO79" s="233"/>
      <c r="BP79" s="233"/>
      <c r="BQ79" s="230">
        <v>73</v>
      </c>
      <c r="BR79" s="235"/>
      <c r="BS79" s="954"/>
      <c r="BT79" s="955"/>
      <c r="BU79" s="955"/>
      <c r="BV79" s="955"/>
      <c r="BW79" s="955"/>
      <c r="BX79" s="955"/>
      <c r="BY79" s="955"/>
      <c r="BZ79" s="955"/>
      <c r="CA79" s="955"/>
      <c r="CB79" s="955"/>
      <c r="CC79" s="955"/>
      <c r="CD79" s="955"/>
      <c r="CE79" s="955"/>
      <c r="CF79" s="955"/>
      <c r="CG79" s="964"/>
      <c r="CH79" s="965"/>
      <c r="CI79" s="966"/>
      <c r="CJ79" s="966"/>
      <c r="CK79" s="966"/>
      <c r="CL79" s="967"/>
      <c r="CM79" s="965"/>
      <c r="CN79" s="966"/>
      <c r="CO79" s="966"/>
      <c r="CP79" s="966"/>
      <c r="CQ79" s="967"/>
      <c r="CR79" s="965"/>
      <c r="CS79" s="966"/>
      <c r="CT79" s="966"/>
      <c r="CU79" s="966"/>
      <c r="CV79" s="967"/>
      <c r="CW79" s="965"/>
      <c r="CX79" s="966"/>
      <c r="CY79" s="966"/>
      <c r="CZ79" s="966"/>
      <c r="DA79" s="967"/>
      <c r="DB79" s="965"/>
      <c r="DC79" s="966"/>
      <c r="DD79" s="966"/>
      <c r="DE79" s="966"/>
      <c r="DF79" s="967"/>
      <c r="DG79" s="965"/>
      <c r="DH79" s="966"/>
      <c r="DI79" s="966"/>
      <c r="DJ79" s="966"/>
      <c r="DK79" s="967"/>
      <c r="DL79" s="965"/>
      <c r="DM79" s="966"/>
      <c r="DN79" s="966"/>
      <c r="DO79" s="966"/>
      <c r="DP79" s="967"/>
      <c r="DQ79" s="965"/>
      <c r="DR79" s="966"/>
      <c r="DS79" s="966"/>
      <c r="DT79" s="966"/>
      <c r="DU79" s="967"/>
      <c r="DV79" s="954"/>
      <c r="DW79" s="955"/>
      <c r="DX79" s="955"/>
      <c r="DY79" s="955"/>
      <c r="DZ79" s="956"/>
      <c r="EA79" s="221"/>
    </row>
    <row r="80" spans="1:131" ht="26.25" customHeight="1" x14ac:dyDescent="0.2">
      <c r="A80" s="230">
        <v>13</v>
      </c>
      <c r="B80" s="983"/>
      <c r="C80" s="984"/>
      <c r="D80" s="984"/>
      <c r="E80" s="984"/>
      <c r="F80" s="984"/>
      <c r="G80" s="984"/>
      <c r="H80" s="984"/>
      <c r="I80" s="984"/>
      <c r="J80" s="984"/>
      <c r="K80" s="984"/>
      <c r="L80" s="984"/>
      <c r="M80" s="984"/>
      <c r="N80" s="984"/>
      <c r="O80" s="984"/>
      <c r="P80" s="985"/>
      <c r="Q80" s="986"/>
      <c r="R80" s="980"/>
      <c r="S80" s="980"/>
      <c r="T80" s="980"/>
      <c r="U80" s="980"/>
      <c r="V80" s="980"/>
      <c r="W80" s="980"/>
      <c r="X80" s="980"/>
      <c r="Y80" s="980"/>
      <c r="Z80" s="980"/>
      <c r="AA80" s="980"/>
      <c r="AB80" s="980"/>
      <c r="AC80" s="980"/>
      <c r="AD80" s="980"/>
      <c r="AE80" s="980"/>
      <c r="AF80" s="980"/>
      <c r="AG80" s="980"/>
      <c r="AH80" s="980"/>
      <c r="AI80" s="980"/>
      <c r="AJ80" s="980"/>
      <c r="AK80" s="980"/>
      <c r="AL80" s="980"/>
      <c r="AM80" s="980"/>
      <c r="AN80" s="980"/>
      <c r="AO80" s="980"/>
      <c r="AP80" s="980"/>
      <c r="AQ80" s="980"/>
      <c r="AR80" s="980"/>
      <c r="AS80" s="980"/>
      <c r="AT80" s="980"/>
      <c r="AU80" s="980"/>
      <c r="AV80" s="980"/>
      <c r="AW80" s="980"/>
      <c r="AX80" s="980"/>
      <c r="AY80" s="980"/>
      <c r="AZ80" s="981"/>
      <c r="BA80" s="981"/>
      <c r="BB80" s="981"/>
      <c r="BC80" s="981"/>
      <c r="BD80" s="982"/>
      <c r="BE80" s="233"/>
      <c r="BF80" s="233"/>
      <c r="BG80" s="233"/>
      <c r="BH80" s="233"/>
      <c r="BI80" s="233"/>
      <c r="BJ80" s="233"/>
      <c r="BK80" s="233"/>
      <c r="BL80" s="233"/>
      <c r="BM80" s="233"/>
      <c r="BN80" s="233"/>
      <c r="BO80" s="233"/>
      <c r="BP80" s="233"/>
      <c r="BQ80" s="230">
        <v>74</v>
      </c>
      <c r="BR80" s="235"/>
      <c r="BS80" s="954"/>
      <c r="BT80" s="955"/>
      <c r="BU80" s="955"/>
      <c r="BV80" s="955"/>
      <c r="BW80" s="955"/>
      <c r="BX80" s="955"/>
      <c r="BY80" s="955"/>
      <c r="BZ80" s="955"/>
      <c r="CA80" s="955"/>
      <c r="CB80" s="955"/>
      <c r="CC80" s="955"/>
      <c r="CD80" s="955"/>
      <c r="CE80" s="955"/>
      <c r="CF80" s="955"/>
      <c r="CG80" s="964"/>
      <c r="CH80" s="965"/>
      <c r="CI80" s="966"/>
      <c r="CJ80" s="966"/>
      <c r="CK80" s="966"/>
      <c r="CL80" s="967"/>
      <c r="CM80" s="965"/>
      <c r="CN80" s="966"/>
      <c r="CO80" s="966"/>
      <c r="CP80" s="966"/>
      <c r="CQ80" s="967"/>
      <c r="CR80" s="965"/>
      <c r="CS80" s="966"/>
      <c r="CT80" s="966"/>
      <c r="CU80" s="966"/>
      <c r="CV80" s="967"/>
      <c r="CW80" s="965"/>
      <c r="CX80" s="966"/>
      <c r="CY80" s="966"/>
      <c r="CZ80" s="966"/>
      <c r="DA80" s="967"/>
      <c r="DB80" s="965"/>
      <c r="DC80" s="966"/>
      <c r="DD80" s="966"/>
      <c r="DE80" s="966"/>
      <c r="DF80" s="967"/>
      <c r="DG80" s="965"/>
      <c r="DH80" s="966"/>
      <c r="DI80" s="966"/>
      <c r="DJ80" s="966"/>
      <c r="DK80" s="967"/>
      <c r="DL80" s="965"/>
      <c r="DM80" s="966"/>
      <c r="DN80" s="966"/>
      <c r="DO80" s="966"/>
      <c r="DP80" s="967"/>
      <c r="DQ80" s="965"/>
      <c r="DR80" s="966"/>
      <c r="DS80" s="966"/>
      <c r="DT80" s="966"/>
      <c r="DU80" s="967"/>
      <c r="DV80" s="954"/>
      <c r="DW80" s="955"/>
      <c r="DX80" s="955"/>
      <c r="DY80" s="955"/>
      <c r="DZ80" s="956"/>
      <c r="EA80" s="221"/>
    </row>
    <row r="81" spans="1:131" ht="26.25" customHeight="1" x14ac:dyDescent="0.2">
      <c r="A81" s="230">
        <v>14</v>
      </c>
      <c r="B81" s="983"/>
      <c r="C81" s="984"/>
      <c r="D81" s="984"/>
      <c r="E81" s="984"/>
      <c r="F81" s="984"/>
      <c r="G81" s="984"/>
      <c r="H81" s="984"/>
      <c r="I81" s="984"/>
      <c r="J81" s="984"/>
      <c r="K81" s="984"/>
      <c r="L81" s="984"/>
      <c r="M81" s="984"/>
      <c r="N81" s="984"/>
      <c r="O81" s="984"/>
      <c r="P81" s="985"/>
      <c r="Q81" s="986"/>
      <c r="R81" s="980"/>
      <c r="S81" s="980"/>
      <c r="T81" s="980"/>
      <c r="U81" s="980"/>
      <c r="V81" s="980"/>
      <c r="W81" s="980"/>
      <c r="X81" s="980"/>
      <c r="Y81" s="980"/>
      <c r="Z81" s="980"/>
      <c r="AA81" s="980"/>
      <c r="AB81" s="980"/>
      <c r="AC81" s="980"/>
      <c r="AD81" s="980"/>
      <c r="AE81" s="980"/>
      <c r="AF81" s="980"/>
      <c r="AG81" s="980"/>
      <c r="AH81" s="980"/>
      <c r="AI81" s="980"/>
      <c r="AJ81" s="980"/>
      <c r="AK81" s="980"/>
      <c r="AL81" s="980"/>
      <c r="AM81" s="980"/>
      <c r="AN81" s="980"/>
      <c r="AO81" s="980"/>
      <c r="AP81" s="980"/>
      <c r="AQ81" s="980"/>
      <c r="AR81" s="980"/>
      <c r="AS81" s="980"/>
      <c r="AT81" s="980"/>
      <c r="AU81" s="980"/>
      <c r="AV81" s="980"/>
      <c r="AW81" s="980"/>
      <c r="AX81" s="980"/>
      <c r="AY81" s="980"/>
      <c r="AZ81" s="981"/>
      <c r="BA81" s="981"/>
      <c r="BB81" s="981"/>
      <c r="BC81" s="981"/>
      <c r="BD81" s="982"/>
      <c r="BE81" s="233"/>
      <c r="BF81" s="233"/>
      <c r="BG81" s="233"/>
      <c r="BH81" s="233"/>
      <c r="BI81" s="233"/>
      <c r="BJ81" s="233"/>
      <c r="BK81" s="233"/>
      <c r="BL81" s="233"/>
      <c r="BM81" s="233"/>
      <c r="BN81" s="233"/>
      <c r="BO81" s="233"/>
      <c r="BP81" s="233"/>
      <c r="BQ81" s="230">
        <v>75</v>
      </c>
      <c r="BR81" s="235"/>
      <c r="BS81" s="954"/>
      <c r="BT81" s="955"/>
      <c r="BU81" s="955"/>
      <c r="BV81" s="955"/>
      <c r="BW81" s="955"/>
      <c r="BX81" s="955"/>
      <c r="BY81" s="955"/>
      <c r="BZ81" s="955"/>
      <c r="CA81" s="955"/>
      <c r="CB81" s="955"/>
      <c r="CC81" s="955"/>
      <c r="CD81" s="955"/>
      <c r="CE81" s="955"/>
      <c r="CF81" s="955"/>
      <c r="CG81" s="964"/>
      <c r="CH81" s="965"/>
      <c r="CI81" s="966"/>
      <c r="CJ81" s="966"/>
      <c r="CK81" s="966"/>
      <c r="CL81" s="967"/>
      <c r="CM81" s="965"/>
      <c r="CN81" s="966"/>
      <c r="CO81" s="966"/>
      <c r="CP81" s="966"/>
      <c r="CQ81" s="967"/>
      <c r="CR81" s="965"/>
      <c r="CS81" s="966"/>
      <c r="CT81" s="966"/>
      <c r="CU81" s="966"/>
      <c r="CV81" s="967"/>
      <c r="CW81" s="965"/>
      <c r="CX81" s="966"/>
      <c r="CY81" s="966"/>
      <c r="CZ81" s="966"/>
      <c r="DA81" s="967"/>
      <c r="DB81" s="965"/>
      <c r="DC81" s="966"/>
      <c r="DD81" s="966"/>
      <c r="DE81" s="966"/>
      <c r="DF81" s="967"/>
      <c r="DG81" s="965"/>
      <c r="DH81" s="966"/>
      <c r="DI81" s="966"/>
      <c r="DJ81" s="966"/>
      <c r="DK81" s="967"/>
      <c r="DL81" s="965"/>
      <c r="DM81" s="966"/>
      <c r="DN81" s="966"/>
      <c r="DO81" s="966"/>
      <c r="DP81" s="967"/>
      <c r="DQ81" s="965"/>
      <c r="DR81" s="966"/>
      <c r="DS81" s="966"/>
      <c r="DT81" s="966"/>
      <c r="DU81" s="967"/>
      <c r="DV81" s="954"/>
      <c r="DW81" s="955"/>
      <c r="DX81" s="955"/>
      <c r="DY81" s="955"/>
      <c r="DZ81" s="956"/>
      <c r="EA81" s="221"/>
    </row>
    <row r="82" spans="1:131" ht="26.25" customHeight="1" x14ac:dyDescent="0.2">
      <c r="A82" s="230">
        <v>15</v>
      </c>
      <c r="B82" s="983"/>
      <c r="C82" s="984"/>
      <c r="D82" s="984"/>
      <c r="E82" s="984"/>
      <c r="F82" s="984"/>
      <c r="G82" s="984"/>
      <c r="H82" s="984"/>
      <c r="I82" s="984"/>
      <c r="J82" s="984"/>
      <c r="K82" s="984"/>
      <c r="L82" s="984"/>
      <c r="M82" s="984"/>
      <c r="N82" s="984"/>
      <c r="O82" s="984"/>
      <c r="P82" s="985"/>
      <c r="Q82" s="986"/>
      <c r="R82" s="980"/>
      <c r="S82" s="980"/>
      <c r="T82" s="980"/>
      <c r="U82" s="980"/>
      <c r="V82" s="980"/>
      <c r="W82" s="980"/>
      <c r="X82" s="980"/>
      <c r="Y82" s="980"/>
      <c r="Z82" s="980"/>
      <c r="AA82" s="980"/>
      <c r="AB82" s="980"/>
      <c r="AC82" s="980"/>
      <c r="AD82" s="980"/>
      <c r="AE82" s="980"/>
      <c r="AF82" s="980"/>
      <c r="AG82" s="980"/>
      <c r="AH82" s="980"/>
      <c r="AI82" s="980"/>
      <c r="AJ82" s="980"/>
      <c r="AK82" s="980"/>
      <c r="AL82" s="980"/>
      <c r="AM82" s="980"/>
      <c r="AN82" s="980"/>
      <c r="AO82" s="980"/>
      <c r="AP82" s="980"/>
      <c r="AQ82" s="980"/>
      <c r="AR82" s="980"/>
      <c r="AS82" s="980"/>
      <c r="AT82" s="980"/>
      <c r="AU82" s="980"/>
      <c r="AV82" s="980"/>
      <c r="AW82" s="980"/>
      <c r="AX82" s="980"/>
      <c r="AY82" s="980"/>
      <c r="AZ82" s="981"/>
      <c r="BA82" s="981"/>
      <c r="BB82" s="981"/>
      <c r="BC82" s="981"/>
      <c r="BD82" s="982"/>
      <c r="BE82" s="233"/>
      <c r="BF82" s="233"/>
      <c r="BG82" s="233"/>
      <c r="BH82" s="233"/>
      <c r="BI82" s="233"/>
      <c r="BJ82" s="233"/>
      <c r="BK82" s="233"/>
      <c r="BL82" s="233"/>
      <c r="BM82" s="233"/>
      <c r="BN82" s="233"/>
      <c r="BO82" s="233"/>
      <c r="BP82" s="233"/>
      <c r="BQ82" s="230">
        <v>76</v>
      </c>
      <c r="BR82" s="235"/>
      <c r="BS82" s="954"/>
      <c r="BT82" s="955"/>
      <c r="BU82" s="955"/>
      <c r="BV82" s="955"/>
      <c r="BW82" s="955"/>
      <c r="BX82" s="955"/>
      <c r="BY82" s="955"/>
      <c r="BZ82" s="955"/>
      <c r="CA82" s="955"/>
      <c r="CB82" s="955"/>
      <c r="CC82" s="955"/>
      <c r="CD82" s="955"/>
      <c r="CE82" s="955"/>
      <c r="CF82" s="955"/>
      <c r="CG82" s="964"/>
      <c r="CH82" s="965"/>
      <c r="CI82" s="966"/>
      <c r="CJ82" s="966"/>
      <c r="CK82" s="966"/>
      <c r="CL82" s="967"/>
      <c r="CM82" s="965"/>
      <c r="CN82" s="966"/>
      <c r="CO82" s="966"/>
      <c r="CP82" s="966"/>
      <c r="CQ82" s="967"/>
      <c r="CR82" s="965"/>
      <c r="CS82" s="966"/>
      <c r="CT82" s="966"/>
      <c r="CU82" s="966"/>
      <c r="CV82" s="967"/>
      <c r="CW82" s="965"/>
      <c r="CX82" s="966"/>
      <c r="CY82" s="966"/>
      <c r="CZ82" s="966"/>
      <c r="DA82" s="967"/>
      <c r="DB82" s="965"/>
      <c r="DC82" s="966"/>
      <c r="DD82" s="966"/>
      <c r="DE82" s="966"/>
      <c r="DF82" s="967"/>
      <c r="DG82" s="965"/>
      <c r="DH82" s="966"/>
      <c r="DI82" s="966"/>
      <c r="DJ82" s="966"/>
      <c r="DK82" s="967"/>
      <c r="DL82" s="965"/>
      <c r="DM82" s="966"/>
      <c r="DN82" s="966"/>
      <c r="DO82" s="966"/>
      <c r="DP82" s="967"/>
      <c r="DQ82" s="965"/>
      <c r="DR82" s="966"/>
      <c r="DS82" s="966"/>
      <c r="DT82" s="966"/>
      <c r="DU82" s="967"/>
      <c r="DV82" s="954"/>
      <c r="DW82" s="955"/>
      <c r="DX82" s="955"/>
      <c r="DY82" s="955"/>
      <c r="DZ82" s="956"/>
      <c r="EA82" s="221"/>
    </row>
    <row r="83" spans="1:131" ht="26.25" customHeight="1" x14ac:dyDescent="0.2">
      <c r="A83" s="230">
        <v>16</v>
      </c>
      <c r="B83" s="983"/>
      <c r="C83" s="984"/>
      <c r="D83" s="984"/>
      <c r="E83" s="984"/>
      <c r="F83" s="984"/>
      <c r="G83" s="984"/>
      <c r="H83" s="984"/>
      <c r="I83" s="984"/>
      <c r="J83" s="984"/>
      <c r="K83" s="984"/>
      <c r="L83" s="984"/>
      <c r="M83" s="984"/>
      <c r="N83" s="984"/>
      <c r="O83" s="984"/>
      <c r="P83" s="985"/>
      <c r="Q83" s="986"/>
      <c r="R83" s="980"/>
      <c r="S83" s="980"/>
      <c r="T83" s="980"/>
      <c r="U83" s="980"/>
      <c r="V83" s="980"/>
      <c r="W83" s="980"/>
      <c r="X83" s="980"/>
      <c r="Y83" s="980"/>
      <c r="Z83" s="980"/>
      <c r="AA83" s="980"/>
      <c r="AB83" s="980"/>
      <c r="AC83" s="980"/>
      <c r="AD83" s="980"/>
      <c r="AE83" s="980"/>
      <c r="AF83" s="980"/>
      <c r="AG83" s="980"/>
      <c r="AH83" s="980"/>
      <c r="AI83" s="980"/>
      <c r="AJ83" s="980"/>
      <c r="AK83" s="980"/>
      <c r="AL83" s="980"/>
      <c r="AM83" s="980"/>
      <c r="AN83" s="980"/>
      <c r="AO83" s="980"/>
      <c r="AP83" s="980"/>
      <c r="AQ83" s="980"/>
      <c r="AR83" s="980"/>
      <c r="AS83" s="980"/>
      <c r="AT83" s="980"/>
      <c r="AU83" s="980"/>
      <c r="AV83" s="980"/>
      <c r="AW83" s="980"/>
      <c r="AX83" s="980"/>
      <c r="AY83" s="980"/>
      <c r="AZ83" s="981"/>
      <c r="BA83" s="981"/>
      <c r="BB83" s="981"/>
      <c r="BC83" s="981"/>
      <c r="BD83" s="982"/>
      <c r="BE83" s="233"/>
      <c r="BF83" s="233"/>
      <c r="BG83" s="233"/>
      <c r="BH83" s="233"/>
      <c r="BI83" s="233"/>
      <c r="BJ83" s="233"/>
      <c r="BK83" s="233"/>
      <c r="BL83" s="233"/>
      <c r="BM83" s="233"/>
      <c r="BN83" s="233"/>
      <c r="BO83" s="233"/>
      <c r="BP83" s="233"/>
      <c r="BQ83" s="230">
        <v>77</v>
      </c>
      <c r="BR83" s="235"/>
      <c r="BS83" s="954"/>
      <c r="BT83" s="955"/>
      <c r="BU83" s="955"/>
      <c r="BV83" s="955"/>
      <c r="BW83" s="955"/>
      <c r="BX83" s="955"/>
      <c r="BY83" s="955"/>
      <c r="BZ83" s="955"/>
      <c r="CA83" s="955"/>
      <c r="CB83" s="955"/>
      <c r="CC83" s="955"/>
      <c r="CD83" s="955"/>
      <c r="CE83" s="955"/>
      <c r="CF83" s="955"/>
      <c r="CG83" s="964"/>
      <c r="CH83" s="965"/>
      <c r="CI83" s="966"/>
      <c r="CJ83" s="966"/>
      <c r="CK83" s="966"/>
      <c r="CL83" s="967"/>
      <c r="CM83" s="965"/>
      <c r="CN83" s="966"/>
      <c r="CO83" s="966"/>
      <c r="CP83" s="966"/>
      <c r="CQ83" s="967"/>
      <c r="CR83" s="965"/>
      <c r="CS83" s="966"/>
      <c r="CT83" s="966"/>
      <c r="CU83" s="966"/>
      <c r="CV83" s="967"/>
      <c r="CW83" s="965"/>
      <c r="CX83" s="966"/>
      <c r="CY83" s="966"/>
      <c r="CZ83" s="966"/>
      <c r="DA83" s="967"/>
      <c r="DB83" s="965"/>
      <c r="DC83" s="966"/>
      <c r="DD83" s="966"/>
      <c r="DE83" s="966"/>
      <c r="DF83" s="967"/>
      <c r="DG83" s="965"/>
      <c r="DH83" s="966"/>
      <c r="DI83" s="966"/>
      <c r="DJ83" s="966"/>
      <c r="DK83" s="967"/>
      <c r="DL83" s="965"/>
      <c r="DM83" s="966"/>
      <c r="DN83" s="966"/>
      <c r="DO83" s="966"/>
      <c r="DP83" s="967"/>
      <c r="DQ83" s="965"/>
      <c r="DR83" s="966"/>
      <c r="DS83" s="966"/>
      <c r="DT83" s="966"/>
      <c r="DU83" s="967"/>
      <c r="DV83" s="954"/>
      <c r="DW83" s="955"/>
      <c r="DX83" s="955"/>
      <c r="DY83" s="955"/>
      <c r="DZ83" s="956"/>
      <c r="EA83" s="221"/>
    </row>
    <row r="84" spans="1:131" ht="26.25" customHeight="1" x14ac:dyDescent="0.2">
      <c r="A84" s="230">
        <v>17</v>
      </c>
      <c r="B84" s="983"/>
      <c r="C84" s="984"/>
      <c r="D84" s="984"/>
      <c r="E84" s="984"/>
      <c r="F84" s="984"/>
      <c r="G84" s="984"/>
      <c r="H84" s="984"/>
      <c r="I84" s="984"/>
      <c r="J84" s="984"/>
      <c r="K84" s="984"/>
      <c r="L84" s="984"/>
      <c r="M84" s="984"/>
      <c r="N84" s="984"/>
      <c r="O84" s="984"/>
      <c r="P84" s="985"/>
      <c r="Q84" s="986"/>
      <c r="R84" s="980"/>
      <c r="S84" s="980"/>
      <c r="T84" s="980"/>
      <c r="U84" s="980"/>
      <c r="V84" s="980"/>
      <c r="W84" s="980"/>
      <c r="X84" s="980"/>
      <c r="Y84" s="980"/>
      <c r="Z84" s="980"/>
      <c r="AA84" s="980"/>
      <c r="AB84" s="980"/>
      <c r="AC84" s="980"/>
      <c r="AD84" s="980"/>
      <c r="AE84" s="980"/>
      <c r="AF84" s="980"/>
      <c r="AG84" s="980"/>
      <c r="AH84" s="980"/>
      <c r="AI84" s="980"/>
      <c r="AJ84" s="980"/>
      <c r="AK84" s="980"/>
      <c r="AL84" s="980"/>
      <c r="AM84" s="980"/>
      <c r="AN84" s="980"/>
      <c r="AO84" s="980"/>
      <c r="AP84" s="980"/>
      <c r="AQ84" s="980"/>
      <c r="AR84" s="980"/>
      <c r="AS84" s="980"/>
      <c r="AT84" s="980"/>
      <c r="AU84" s="980"/>
      <c r="AV84" s="980"/>
      <c r="AW84" s="980"/>
      <c r="AX84" s="980"/>
      <c r="AY84" s="980"/>
      <c r="AZ84" s="981"/>
      <c r="BA84" s="981"/>
      <c r="BB84" s="981"/>
      <c r="BC84" s="981"/>
      <c r="BD84" s="982"/>
      <c r="BE84" s="233"/>
      <c r="BF84" s="233"/>
      <c r="BG84" s="233"/>
      <c r="BH84" s="233"/>
      <c r="BI84" s="233"/>
      <c r="BJ84" s="233"/>
      <c r="BK84" s="233"/>
      <c r="BL84" s="233"/>
      <c r="BM84" s="233"/>
      <c r="BN84" s="233"/>
      <c r="BO84" s="233"/>
      <c r="BP84" s="233"/>
      <c r="BQ84" s="230">
        <v>78</v>
      </c>
      <c r="BR84" s="235"/>
      <c r="BS84" s="954"/>
      <c r="BT84" s="955"/>
      <c r="BU84" s="955"/>
      <c r="BV84" s="955"/>
      <c r="BW84" s="955"/>
      <c r="BX84" s="955"/>
      <c r="BY84" s="955"/>
      <c r="BZ84" s="955"/>
      <c r="CA84" s="955"/>
      <c r="CB84" s="955"/>
      <c r="CC84" s="955"/>
      <c r="CD84" s="955"/>
      <c r="CE84" s="955"/>
      <c r="CF84" s="955"/>
      <c r="CG84" s="964"/>
      <c r="CH84" s="965"/>
      <c r="CI84" s="966"/>
      <c r="CJ84" s="966"/>
      <c r="CK84" s="966"/>
      <c r="CL84" s="967"/>
      <c r="CM84" s="965"/>
      <c r="CN84" s="966"/>
      <c r="CO84" s="966"/>
      <c r="CP84" s="966"/>
      <c r="CQ84" s="967"/>
      <c r="CR84" s="965"/>
      <c r="CS84" s="966"/>
      <c r="CT84" s="966"/>
      <c r="CU84" s="966"/>
      <c r="CV84" s="967"/>
      <c r="CW84" s="965"/>
      <c r="CX84" s="966"/>
      <c r="CY84" s="966"/>
      <c r="CZ84" s="966"/>
      <c r="DA84" s="967"/>
      <c r="DB84" s="965"/>
      <c r="DC84" s="966"/>
      <c r="DD84" s="966"/>
      <c r="DE84" s="966"/>
      <c r="DF84" s="967"/>
      <c r="DG84" s="965"/>
      <c r="DH84" s="966"/>
      <c r="DI84" s="966"/>
      <c r="DJ84" s="966"/>
      <c r="DK84" s="967"/>
      <c r="DL84" s="965"/>
      <c r="DM84" s="966"/>
      <c r="DN84" s="966"/>
      <c r="DO84" s="966"/>
      <c r="DP84" s="967"/>
      <c r="DQ84" s="965"/>
      <c r="DR84" s="966"/>
      <c r="DS84" s="966"/>
      <c r="DT84" s="966"/>
      <c r="DU84" s="967"/>
      <c r="DV84" s="954"/>
      <c r="DW84" s="955"/>
      <c r="DX84" s="955"/>
      <c r="DY84" s="955"/>
      <c r="DZ84" s="956"/>
      <c r="EA84" s="221"/>
    </row>
    <row r="85" spans="1:131" ht="26.25" customHeight="1" x14ac:dyDescent="0.2">
      <c r="A85" s="230">
        <v>18</v>
      </c>
      <c r="B85" s="983"/>
      <c r="C85" s="984"/>
      <c r="D85" s="984"/>
      <c r="E85" s="984"/>
      <c r="F85" s="984"/>
      <c r="G85" s="984"/>
      <c r="H85" s="984"/>
      <c r="I85" s="984"/>
      <c r="J85" s="984"/>
      <c r="K85" s="984"/>
      <c r="L85" s="984"/>
      <c r="M85" s="984"/>
      <c r="N85" s="984"/>
      <c r="O85" s="984"/>
      <c r="P85" s="985"/>
      <c r="Q85" s="986"/>
      <c r="R85" s="980"/>
      <c r="S85" s="980"/>
      <c r="T85" s="980"/>
      <c r="U85" s="980"/>
      <c r="V85" s="980"/>
      <c r="W85" s="980"/>
      <c r="X85" s="980"/>
      <c r="Y85" s="980"/>
      <c r="Z85" s="980"/>
      <c r="AA85" s="980"/>
      <c r="AB85" s="980"/>
      <c r="AC85" s="980"/>
      <c r="AD85" s="980"/>
      <c r="AE85" s="980"/>
      <c r="AF85" s="980"/>
      <c r="AG85" s="980"/>
      <c r="AH85" s="980"/>
      <c r="AI85" s="980"/>
      <c r="AJ85" s="980"/>
      <c r="AK85" s="980"/>
      <c r="AL85" s="980"/>
      <c r="AM85" s="980"/>
      <c r="AN85" s="980"/>
      <c r="AO85" s="980"/>
      <c r="AP85" s="980"/>
      <c r="AQ85" s="980"/>
      <c r="AR85" s="980"/>
      <c r="AS85" s="980"/>
      <c r="AT85" s="980"/>
      <c r="AU85" s="980"/>
      <c r="AV85" s="980"/>
      <c r="AW85" s="980"/>
      <c r="AX85" s="980"/>
      <c r="AY85" s="980"/>
      <c r="AZ85" s="981"/>
      <c r="BA85" s="981"/>
      <c r="BB85" s="981"/>
      <c r="BC85" s="981"/>
      <c r="BD85" s="982"/>
      <c r="BE85" s="233"/>
      <c r="BF85" s="233"/>
      <c r="BG85" s="233"/>
      <c r="BH85" s="233"/>
      <c r="BI85" s="233"/>
      <c r="BJ85" s="233"/>
      <c r="BK85" s="233"/>
      <c r="BL85" s="233"/>
      <c r="BM85" s="233"/>
      <c r="BN85" s="233"/>
      <c r="BO85" s="233"/>
      <c r="BP85" s="233"/>
      <c r="BQ85" s="230">
        <v>79</v>
      </c>
      <c r="BR85" s="235"/>
      <c r="BS85" s="954"/>
      <c r="BT85" s="955"/>
      <c r="BU85" s="955"/>
      <c r="BV85" s="955"/>
      <c r="BW85" s="955"/>
      <c r="BX85" s="955"/>
      <c r="BY85" s="955"/>
      <c r="BZ85" s="955"/>
      <c r="CA85" s="955"/>
      <c r="CB85" s="955"/>
      <c r="CC85" s="955"/>
      <c r="CD85" s="955"/>
      <c r="CE85" s="955"/>
      <c r="CF85" s="955"/>
      <c r="CG85" s="964"/>
      <c r="CH85" s="965"/>
      <c r="CI85" s="966"/>
      <c r="CJ85" s="966"/>
      <c r="CK85" s="966"/>
      <c r="CL85" s="967"/>
      <c r="CM85" s="965"/>
      <c r="CN85" s="966"/>
      <c r="CO85" s="966"/>
      <c r="CP85" s="966"/>
      <c r="CQ85" s="967"/>
      <c r="CR85" s="965"/>
      <c r="CS85" s="966"/>
      <c r="CT85" s="966"/>
      <c r="CU85" s="966"/>
      <c r="CV85" s="967"/>
      <c r="CW85" s="965"/>
      <c r="CX85" s="966"/>
      <c r="CY85" s="966"/>
      <c r="CZ85" s="966"/>
      <c r="DA85" s="967"/>
      <c r="DB85" s="965"/>
      <c r="DC85" s="966"/>
      <c r="DD85" s="966"/>
      <c r="DE85" s="966"/>
      <c r="DF85" s="967"/>
      <c r="DG85" s="965"/>
      <c r="DH85" s="966"/>
      <c r="DI85" s="966"/>
      <c r="DJ85" s="966"/>
      <c r="DK85" s="967"/>
      <c r="DL85" s="965"/>
      <c r="DM85" s="966"/>
      <c r="DN85" s="966"/>
      <c r="DO85" s="966"/>
      <c r="DP85" s="967"/>
      <c r="DQ85" s="965"/>
      <c r="DR85" s="966"/>
      <c r="DS85" s="966"/>
      <c r="DT85" s="966"/>
      <c r="DU85" s="967"/>
      <c r="DV85" s="954"/>
      <c r="DW85" s="955"/>
      <c r="DX85" s="955"/>
      <c r="DY85" s="955"/>
      <c r="DZ85" s="956"/>
      <c r="EA85" s="221"/>
    </row>
    <row r="86" spans="1:131" ht="26.25" customHeight="1" x14ac:dyDescent="0.2">
      <c r="A86" s="230">
        <v>19</v>
      </c>
      <c r="B86" s="983"/>
      <c r="C86" s="984"/>
      <c r="D86" s="984"/>
      <c r="E86" s="984"/>
      <c r="F86" s="984"/>
      <c r="G86" s="984"/>
      <c r="H86" s="984"/>
      <c r="I86" s="984"/>
      <c r="J86" s="984"/>
      <c r="K86" s="984"/>
      <c r="L86" s="984"/>
      <c r="M86" s="984"/>
      <c r="N86" s="984"/>
      <c r="O86" s="984"/>
      <c r="P86" s="985"/>
      <c r="Q86" s="986"/>
      <c r="R86" s="980"/>
      <c r="S86" s="980"/>
      <c r="T86" s="980"/>
      <c r="U86" s="980"/>
      <c r="V86" s="980"/>
      <c r="W86" s="980"/>
      <c r="X86" s="980"/>
      <c r="Y86" s="980"/>
      <c r="Z86" s="980"/>
      <c r="AA86" s="980"/>
      <c r="AB86" s="980"/>
      <c r="AC86" s="980"/>
      <c r="AD86" s="980"/>
      <c r="AE86" s="980"/>
      <c r="AF86" s="980"/>
      <c r="AG86" s="980"/>
      <c r="AH86" s="980"/>
      <c r="AI86" s="980"/>
      <c r="AJ86" s="980"/>
      <c r="AK86" s="980"/>
      <c r="AL86" s="980"/>
      <c r="AM86" s="980"/>
      <c r="AN86" s="980"/>
      <c r="AO86" s="980"/>
      <c r="AP86" s="980"/>
      <c r="AQ86" s="980"/>
      <c r="AR86" s="980"/>
      <c r="AS86" s="980"/>
      <c r="AT86" s="980"/>
      <c r="AU86" s="980"/>
      <c r="AV86" s="980"/>
      <c r="AW86" s="980"/>
      <c r="AX86" s="980"/>
      <c r="AY86" s="980"/>
      <c r="AZ86" s="981"/>
      <c r="BA86" s="981"/>
      <c r="BB86" s="981"/>
      <c r="BC86" s="981"/>
      <c r="BD86" s="982"/>
      <c r="BE86" s="233"/>
      <c r="BF86" s="233"/>
      <c r="BG86" s="233"/>
      <c r="BH86" s="233"/>
      <c r="BI86" s="233"/>
      <c r="BJ86" s="233"/>
      <c r="BK86" s="233"/>
      <c r="BL86" s="233"/>
      <c r="BM86" s="233"/>
      <c r="BN86" s="233"/>
      <c r="BO86" s="233"/>
      <c r="BP86" s="233"/>
      <c r="BQ86" s="230">
        <v>80</v>
      </c>
      <c r="BR86" s="235"/>
      <c r="BS86" s="954"/>
      <c r="BT86" s="955"/>
      <c r="BU86" s="955"/>
      <c r="BV86" s="955"/>
      <c r="BW86" s="955"/>
      <c r="BX86" s="955"/>
      <c r="BY86" s="955"/>
      <c r="BZ86" s="955"/>
      <c r="CA86" s="955"/>
      <c r="CB86" s="955"/>
      <c r="CC86" s="955"/>
      <c r="CD86" s="955"/>
      <c r="CE86" s="955"/>
      <c r="CF86" s="955"/>
      <c r="CG86" s="964"/>
      <c r="CH86" s="965"/>
      <c r="CI86" s="966"/>
      <c r="CJ86" s="966"/>
      <c r="CK86" s="966"/>
      <c r="CL86" s="967"/>
      <c r="CM86" s="965"/>
      <c r="CN86" s="966"/>
      <c r="CO86" s="966"/>
      <c r="CP86" s="966"/>
      <c r="CQ86" s="967"/>
      <c r="CR86" s="965"/>
      <c r="CS86" s="966"/>
      <c r="CT86" s="966"/>
      <c r="CU86" s="966"/>
      <c r="CV86" s="967"/>
      <c r="CW86" s="965"/>
      <c r="CX86" s="966"/>
      <c r="CY86" s="966"/>
      <c r="CZ86" s="966"/>
      <c r="DA86" s="967"/>
      <c r="DB86" s="965"/>
      <c r="DC86" s="966"/>
      <c r="DD86" s="966"/>
      <c r="DE86" s="966"/>
      <c r="DF86" s="967"/>
      <c r="DG86" s="965"/>
      <c r="DH86" s="966"/>
      <c r="DI86" s="966"/>
      <c r="DJ86" s="966"/>
      <c r="DK86" s="967"/>
      <c r="DL86" s="965"/>
      <c r="DM86" s="966"/>
      <c r="DN86" s="966"/>
      <c r="DO86" s="966"/>
      <c r="DP86" s="967"/>
      <c r="DQ86" s="965"/>
      <c r="DR86" s="966"/>
      <c r="DS86" s="966"/>
      <c r="DT86" s="966"/>
      <c r="DU86" s="967"/>
      <c r="DV86" s="954"/>
      <c r="DW86" s="955"/>
      <c r="DX86" s="955"/>
      <c r="DY86" s="955"/>
      <c r="DZ86" s="956"/>
      <c r="EA86" s="221"/>
    </row>
    <row r="87" spans="1:131" ht="26.25" customHeight="1" x14ac:dyDescent="0.2">
      <c r="A87" s="236">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33"/>
      <c r="BF87" s="233"/>
      <c r="BG87" s="233"/>
      <c r="BH87" s="233"/>
      <c r="BI87" s="233"/>
      <c r="BJ87" s="233"/>
      <c r="BK87" s="233"/>
      <c r="BL87" s="233"/>
      <c r="BM87" s="233"/>
      <c r="BN87" s="233"/>
      <c r="BO87" s="233"/>
      <c r="BP87" s="233"/>
      <c r="BQ87" s="230">
        <v>81</v>
      </c>
      <c r="BR87" s="235"/>
      <c r="BS87" s="954"/>
      <c r="BT87" s="955"/>
      <c r="BU87" s="955"/>
      <c r="BV87" s="955"/>
      <c r="BW87" s="955"/>
      <c r="BX87" s="955"/>
      <c r="BY87" s="955"/>
      <c r="BZ87" s="955"/>
      <c r="CA87" s="955"/>
      <c r="CB87" s="955"/>
      <c r="CC87" s="955"/>
      <c r="CD87" s="955"/>
      <c r="CE87" s="955"/>
      <c r="CF87" s="955"/>
      <c r="CG87" s="964"/>
      <c r="CH87" s="965"/>
      <c r="CI87" s="966"/>
      <c r="CJ87" s="966"/>
      <c r="CK87" s="966"/>
      <c r="CL87" s="967"/>
      <c r="CM87" s="965"/>
      <c r="CN87" s="966"/>
      <c r="CO87" s="966"/>
      <c r="CP87" s="966"/>
      <c r="CQ87" s="967"/>
      <c r="CR87" s="965"/>
      <c r="CS87" s="966"/>
      <c r="CT87" s="966"/>
      <c r="CU87" s="966"/>
      <c r="CV87" s="967"/>
      <c r="CW87" s="965"/>
      <c r="CX87" s="966"/>
      <c r="CY87" s="966"/>
      <c r="CZ87" s="966"/>
      <c r="DA87" s="967"/>
      <c r="DB87" s="965"/>
      <c r="DC87" s="966"/>
      <c r="DD87" s="966"/>
      <c r="DE87" s="966"/>
      <c r="DF87" s="967"/>
      <c r="DG87" s="965"/>
      <c r="DH87" s="966"/>
      <c r="DI87" s="966"/>
      <c r="DJ87" s="966"/>
      <c r="DK87" s="967"/>
      <c r="DL87" s="965"/>
      <c r="DM87" s="966"/>
      <c r="DN87" s="966"/>
      <c r="DO87" s="966"/>
      <c r="DP87" s="967"/>
      <c r="DQ87" s="965"/>
      <c r="DR87" s="966"/>
      <c r="DS87" s="966"/>
      <c r="DT87" s="966"/>
      <c r="DU87" s="967"/>
      <c r="DV87" s="954"/>
      <c r="DW87" s="955"/>
      <c r="DX87" s="955"/>
      <c r="DY87" s="955"/>
      <c r="DZ87" s="956"/>
      <c r="EA87" s="221"/>
    </row>
    <row r="88" spans="1:131" ht="26.25" customHeight="1" thickBot="1" x14ac:dyDescent="0.25">
      <c r="A88" s="232" t="s">
        <v>388</v>
      </c>
      <c r="B88" s="946" t="s">
        <v>420</v>
      </c>
      <c r="C88" s="947"/>
      <c r="D88" s="947"/>
      <c r="E88" s="947"/>
      <c r="F88" s="947"/>
      <c r="G88" s="947"/>
      <c r="H88" s="947"/>
      <c r="I88" s="947"/>
      <c r="J88" s="947"/>
      <c r="K88" s="947"/>
      <c r="L88" s="947"/>
      <c r="M88" s="947"/>
      <c r="N88" s="947"/>
      <c r="O88" s="947"/>
      <c r="P88" s="957"/>
      <c r="Q88" s="971"/>
      <c r="R88" s="972"/>
      <c r="S88" s="972"/>
      <c r="T88" s="972"/>
      <c r="U88" s="972"/>
      <c r="V88" s="972"/>
      <c r="W88" s="972"/>
      <c r="X88" s="972"/>
      <c r="Y88" s="972"/>
      <c r="Z88" s="972"/>
      <c r="AA88" s="972"/>
      <c r="AB88" s="972"/>
      <c r="AC88" s="972"/>
      <c r="AD88" s="972"/>
      <c r="AE88" s="972"/>
      <c r="AF88" s="968">
        <v>17899</v>
      </c>
      <c r="AG88" s="968"/>
      <c r="AH88" s="968"/>
      <c r="AI88" s="968"/>
      <c r="AJ88" s="968"/>
      <c r="AK88" s="972"/>
      <c r="AL88" s="972"/>
      <c r="AM88" s="972"/>
      <c r="AN88" s="972"/>
      <c r="AO88" s="972"/>
      <c r="AP88" s="968">
        <v>6801</v>
      </c>
      <c r="AQ88" s="968"/>
      <c r="AR88" s="968"/>
      <c r="AS88" s="968"/>
      <c r="AT88" s="968"/>
      <c r="AU88" s="968"/>
      <c r="AV88" s="968"/>
      <c r="AW88" s="968"/>
      <c r="AX88" s="968"/>
      <c r="AY88" s="968"/>
      <c r="AZ88" s="969"/>
      <c r="BA88" s="969"/>
      <c r="BB88" s="969"/>
      <c r="BC88" s="969"/>
      <c r="BD88" s="970"/>
      <c r="BE88" s="233"/>
      <c r="BF88" s="233"/>
      <c r="BG88" s="233"/>
      <c r="BH88" s="233"/>
      <c r="BI88" s="233"/>
      <c r="BJ88" s="233"/>
      <c r="BK88" s="233"/>
      <c r="BL88" s="233"/>
      <c r="BM88" s="233"/>
      <c r="BN88" s="233"/>
      <c r="BO88" s="233"/>
      <c r="BP88" s="233"/>
      <c r="BQ88" s="230">
        <v>82</v>
      </c>
      <c r="BR88" s="235"/>
      <c r="BS88" s="954"/>
      <c r="BT88" s="955"/>
      <c r="BU88" s="955"/>
      <c r="BV88" s="955"/>
      <c r="BW88" s="955"/>
      <c r="BX88" s="955"/>
      <c r="BY88" s="955"/>
      <c r="BZ88" s="955"/>
      <c r="CA88" s="955"/>
      <c r="CB88" s="955"/>
      <c r="CC88" s="955"/>
      <c r="CD88" s="955"/>
      <c r="CE88" s="955"/>
      <c r="CF88" s="955"/>
      <c r="CG88" s="964"/>
      <c r="CH88" s="965"/>
      <c r="CI88" s="966"/>
      <c r="CJ88" s="966"/>
      <c r="CK88" s="966"/>
      <c r="CL88" s="967"/>
      <c r="CM88" s="965"/>
      <c r="CN88" s="966"/>
      <c r="CO88" s="966"/>
      <c r="CP88" s="966"/>
      <c r="CQ88" s="967"/>
      <c r="CR88" s="965"/>
      <c r="CS88" s="966"/>
      <c r="CT88" s="966"/>
      <c r="CU88" s="966"/>
      <c r="CV88" s="967"/>
      <c r="CW88" s="965"/>
      <c r="CX88" s="966"/>
      <c r="CY88" s="966"/>
      <c r="CZ88" s="966"/>
      <c r="DA88" s="967"/>
      <c r="DB88" s="965"/>
      <c r="DC88" s="966"/>
      <c r="DD88" s="966"/>
      <c r="DE88" s="966"/>
      <c r="DF88" s="967"/>
      <c r="DG88" s="965"/>
      <c r="DH88" s="966"/>
      <c r="DI88" s="966"/>
      <c r="DJ88" s="966"/>
      <c r="DK88" s="967"/>
      <c r="DL88" s="965"/>
      <c r="DM88" s="966"/>
      <c r="DN88" s="966"/>
      <c r="DO88" s="966"/>
      <c r="DP88" s="967"/>
      <c r="DQ88" s="965"/>
      <c r="DR88" s="966"/>
      <c r="DS88" s="966"/>
      <c r="DT88" s="966"/>
      <c r="DU88" s="967"/>
      <c r="DV88" s="954"/>
      <c r="DW88" s="955"/>
      <c r="DX88" s="955"/>
      <c r="DY88" s="955"/>
      <c r="DZ88" s="956"/>
      <c r="EA88" s="221"/>
    </row>
    <row r="89" spans="1:131" ht="26.25" hidden="1" customHeight="1" x14ac:dyDescent="0.2">
      <c r="A89" s="237"/>
      <c r="B89" s="238"/>
      <c r="C89" s="238"/>
      <c r="D89" s="238"/>
      <c r="E89" s="238"/>
      <c r="F89" s="238"/>
      <c r="G89" s="238"/>
      <c r="H89" s="238"/>
      <c r="I89" s="238"/>
      <c r="J89" s="238"/>
      <c r="K89" s="238"/>
      <c r="L89" s="238"/>
      <c r="M89" s="238"/>
      <c r="N89" s="238"/>
      <c r="O89" s="238"/>
      <c r="P89" s="238"/>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40"/>
      <c r="BA89" s="240"/>
      <c r="BB89" s="240"/>
      <c r="BC89" s="240"/>
      <c r="BD89" s="240"/>
      <c r="BE89" s="233"/>
      <c r="BF89" s="233"/>
      <c r="BG89" s="233"/>
      <c r="BH89" s="233"/>
      <c r="BI89" s="233"/>
      <c r="BJ89" s="233"/>
      <c r="BK89" s="233"/>
      <c r="BL89" s="233"/>
      <c r="BM89" s="233"/>
      <c r="BN89" s="233"/>
      <c r="BO89" s="233"/>
      <c r="BP89" s="233"/>
      <c r="BQ89" s="230">
        <v>83</v>
      </c>
      <c r="BR89" s="235"/>
      <c r="BS89" s="954"/>
      <c r="BT89" s="955"/>
      <c r="BU89" s="955"/>
      <c r="BV89" s="955"/>
      <c r="BW89" s="955"/>
      <c r="BX89" s="955"/>
      <c r="BY89" s="955"/>
      <c r="BZ89" s="955"/>
      <c r="CA89" s="955"/>
      <c r="CB89" s="955"/>
      <c r="CC89" s="955"/>
      <c r="CD89" s="955"/>
      <c r="CE89" s="955"/>
      <c r="CF89" s="955"/>
      <c r="CG89" s="964"/>
      <c r="CH89" s="965"/>
      <c r="CI89" s="966"/>
      <c r="CJ89" s="966"/>
      <c r="CK89" s="966"/>
      <c r="CL89" s="967"/>
      <c r="CM89" s="965"/>
      <c r="CN89" s="966"/>
      <c r="CO89" s="966"/>
      <c r="CP89" s="966"/>
      <c r="CQ89" s="967"/>
      <c r="CR89" s="965"/>
      <c r="CS89" s="966"/>
      <c r="CT89" s="966"/>
      <c r="CU89" s="966"/>
      <c r="CV89" s="967"/>
      <c r="CW89" s="965"/>
      <c r="CX89" s="966"/>
      <c r="CY89" s="966"/>
      <c r="CZ89" s="966"/>
      <c r="DA89" s="967"/>
      <c r="DB89" s="965"/>
      <c r="DC89" s="966"/>
      <c r="DD89" s="966"/>
      <c r="DE89" s="966"/>
      <c r="DF89" s="967"/>
      <c r="DG89" s="965"/>
      <c r="DH89" s="966"/>
      <c r="DI89" s="966"/>
      <c r="DJ89" s="966"/>
      <c r="DK89" s="967"/>
      <c r="DL89" s="965"/>
      <c r="DM89" s="966"/>
      <c r="DN89" s="966"/>
      <c r="DO89" s="966"/>
      <c r="DP89" s="967"/>
      <c r="DQ89" s="965"/>
      <c r="DR89" s="966"/>
      <c r="DS89" s="966"/>
      <c r="DT89" s="966"/>
      <c r="DU89" s="967"/>
      <c r="DV89" s="954"/>
      <c r="DW89" s="955"/>
      <c r="DX89" s="955"/>
      <c r="DY89" s="955"/>
      <c r="DZ89" s="956"/>
      <c r="EA89" s="221"/>
    </row>
    <row r="90" spans="1:131" ht="26.25" hidden="1" customHeight="1" x14ac:dyDescent="0.2">
      <c r="A90" s="237"/>
      <c r="B90" s="238"/>
      <c r="C90" s="238"/>
      <c r="D90" s="238"/>
      <c r="E90" s="238"/>
      <c r="F90" s="238"/>
      <c r="G90" s="238"/>
      <c r="H90" s="238"/>
      <c r="I90" s="238"/>
      <c r="J90" s="238"/>
      <c r="K90" s="238"/>
      <c r="L90" s="238"/>
      <c r="M90" s="238"/>
      <c r="N90" s="238"/>
      <c r="O90" s="238"/>
      <c r="P90" s="238"/>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40"/>
      <c r="BA90" s="240"/>
      <c r="BB90" s="240"/>
      <c r="BC90" s="240"/>
      <c r="BD90" s="240"/>
      <c r="BE90" s="233"/>
      <c r="BF90" s="233"/>
      <c r="BG90" s="233"/>
      <c r="BH90" s="233"/>
      <c r="BI90" s="233"/>
      <c r="BJ90" s="233"/>
      <c r="BK90" s="233"/>
      <c r="BL90" s="233"/>
      <c r="BM90" s="233"/>
      <c r="BN90" s="233"/>
      <c r="BO90" s="233"/>
      <c r="BP90" s="233"/>
      <c r="BQ90" s="230">
        <v>84</v>
      </c>
      <c r="BR90" s="235"/>
      <c r="BS90" s="954"/>
      <c r="BT90" s="955"/>
      <c r="BU90" s="955"/>
      <c r="BV90" s="955"/>
      <c r="BW90" s="955"/>
      <c r="BX90" s="955"/>
      <c r="BY90" s="955"/>
      <c r="BZ90" s="955"/>
      <c r="CA90" s="955"/>
      <c r="CB90" s="955"/>
      <c r="CC90" s="955"/>
      <c r="CD90" s="955"/>
      <c r="CE90" s="955"/>
      <c r="CF90" s="955"/>
      <c r="CG90" s="964"/>
      <c r="CH90" s="965"/>
      <c r="CI90" s="966"/>
      <c r="CJ90" s="966"/>
      <c r="CK90" s="966"/>
      <c r="CL90" s="967"/>
      <c r="CM90" s="965"/>
      <c r="CN90" s="966"/>
      <c r="CO90" s="966"/>
      <c r="CP90" s="966"/>
      <c r="CQ90" s="967"/>
      <c r="CR90" s="965"/>
      <c r="CS90" s="966"/>
      <c r="CT90" s="966"/>
      <c r="CU90" s="966"/>
      <c r="CV90" s="967"/>
      <c r="CW90" s="965"/>
      <c r="CX90" s="966"/>
      <c r="CY90" s="966"/>
      <c r="CZ90" s="966"/>
      <c r="DA90" s="967"/>
      <c r="DB90" s="965"/>
      <c r="DC90" s="966"/>
      <c r="DD90" s="966"/>
      <c r="DE90" s="966"/>
      <c r="DF90" s="967"/>
      <c r="DG90" s="965"/>
      <c r="DH90" s="966"/>
      <c r="DI90" s="966"/>
      <c r="DJ90" s="966"/>
      <c r="DK90" s="967"/>
      <c r="DL90" s="965"/>
      <c r="DM90" s="966"/>
      <c r="DN90" s="966"/>
      <c r="DO90" s="966"/>
      <c r="DP90" s="967"/>
      <c r="DQ90" s="965"/>
      <c r="DR90" s="966"/>
      <c r="DS90" s="966"/>
      <c r="DT90" s="966"/>
      <c r="DU90" s="967"/>
      <c r="DV90" s="954"/>
      <c r="DW90" s="955"/>
      <c r="DX90" s="955"/>
      <c r="DY90" s="955"/>
      <c r="DZ90" s="956"/>
      <c r="EA90" s="221"/>
    </row>
    <row r="91" spans="1:131" ht="26.25" hidden="1" customHeight="1" x14ac:dyDescent="0.2">
      <c r="A91" s="237"/>
      <c r="B91" s="238"/>
      <c r="C91" s="238"/>
      <c r="D91" s="238"/>
      <c r="E91" s="238"/>
      <c r="F91" s="238"/>
      <c r="G91" s="238"/>
      <c r="H91" s="238"/>
      <c r="I91" s="238"/>
      <c r="J91" s="238"/>
      <c r="K91" s="238"/>
      <c r="L91" s="238"/>
      <c r="M91" s="238"/>
      <c r="N91" s="238"/>
      <c r="O91" s="238"/>
      <c r="P91" s="238"/>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40"/>
      <c r="BA91" s="240"/>
      <c r="BB91" s="240"/>
      <c r="BC91" s="240"/>
      <c r="BD91" s="240"/>
      <c r="BE91" s="233"/>
      <c r="BF91" s="233"/>
      <c r="BG91" s="233"/>
      <c r="BH91" s="233"/>
      <c r="BI91" s="233"/>
      <c r="BJ91" s="233"/>
      <c r="BK91" s="233"/>
      <c r="BL91" s="233"/>
      <c r="BM91" s="233"/>
      <c r="BN91" s="233"/>
      <c r="BO91" s="233"/>
      <c r="BP91" s="233"/>
      <c r="BQ91" s="230">
        <v>85</v>
      </c>
      <c r="BR91" s="235"/>
      <c r="BS91" s="954"/>
      <c r="BT91" s="955"/>
      <c r="BU91" s="955"/>
      <c r="BV91" s="955"/>
      <c r="BW91" s="955"/>
      <c r="BX91" s="955"/>
      <c r="BY91" s="955"/>
      <c r="BZ91" s="955"/>
      <c r="CA91" s="955"/>
      <c r="CB91" s="955"/>
      <c r="CC91" s="955"/>
      <c r="CD91" s="955"/>
      <c r="CE91" s="955"/>
      <c r="CF91" s="955"/>
      <c r="CG91" s="964"/>
      <c r="CH91" s="965"/>
      <c r="CI91" s="966"/>
      <c r="CJ91" s="966"/>
      <c r="CK91" s="966"/>
      <c r="CL91" s="967"/>
      <c r="CM91" s="965"/>
      <c r="CN91" s="966"/>
      <c r="CO91" s="966"/>
      <c r="CP91" s="966"/>
      <c r="CQ91" s="967"/>
      <c r="CR91" s="965"/>
      <c r="CS91" s="966"/>
      <c r="CT91" s="966"/>
      <c r="CU91" s="966"/>
      <c r="CV91" s="967"/>
      <c r="CW91" s="965"/>
      <c r="CX91" s="966"/>
      <c r="CY91" s="966"/>
      <c r="CZ91" s="966"/>
      <c r="DA91" s="967"/>
      <c r="DB91" s="965"/>
      <c r="DC91" s="966"/>
      <c r="DD91" s="966"/>
      <c r="DE91" s="966"/>
      <c r="DF91" s="967"/>
      <c r="DG91" s="965"/>
      <c r="DH91" s="966"/>
      <c r="DI91" s="966"/>
      <c r="DJ91" s="966"/>
      <c r="DK91" s="967"/>
      <c r="DL91" s="965"/>
      <c r="DM91" s="966"/>
      <c r="DN91" s="966"/>
      <c r="DO91" s="966"/>
      <c r="DP91" s="967"/>
      <c r="DQ91" s="965"/>
      <c r="DR91" s="966"/>
      <c r="DS91" s="966"/>
      <c r="DT91" s="966"/>
      <c r="DU91" s="967"/>
      <c r="DV91" s="954"/>
      <c r="DW91" s="955"/>
      <c r="DX91" s="955"/>
      <c r="DY91" s="955"/>
      <c r="DZ91" s="956"/>
      <c r="EA91" s="221"/>
    </row>
    <row r="92" spans="1:131" ht="26.25" hidden="1" customHeight="1" x14ac:dyDescent="0.2">
      <c r="A92" s="237"/>
      <c r="B92" s="238"/>
      <c r="C92" s="238"/>
      <c r="D92" s="238"/>
      <c r="E92" s="238"/>
      <c r="F92" s="238"/>
      <c r="G92" s="238"/>
      <c r="H92" s="238"/>
      <c r="I92" s="238"/>
      <c r="J92" s="238"/>
      <c r="K92" s="238"/>
      <c r="L92" s="238"/>
      <c r="M92" s="238"/>
      <c r="N92" s="238"/>
      <c r="O92" s="238"/>
      <c r="P92" s="238"/>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40"/>
      <c r="BA92" s="240"/>
      <c r="BB92" s="240"/>
      <c r="BC92" s="240"/>
      <c r="BD92" s="240"/>
      <c r="BE92" s="233"/>
      <c r="BF92" s="233"/>
      <c r="BG92" s="233"/>
      <c r="BH92" s="233"/>
      <c r="BI92" s="233"/>
      <c r="BJ92" s="233"/>
      <c r="BK92" s="233"/>
      <c r="BL92" s="233"/>
      <c r="BM92" s="233"/>
      <c r="BN92" s="233"/>
      <c r="BO92" s="233"/>
      <c r="BP92" s="233"/>
      <c r="BQ92" s="230">
        <v>86</v>
      </c>
      <c r="BR92" s="235"/>
      <c r="BS92" s="954"/>
      <c r="BT92" s="955"/>
      <c r="BU92" s="955"/>
      <c r="BV92" s="955"/>
      <c r="BW92" s="955"/>
      <c r="BX92" s="955"/>
      <c r="BY92" s="955"/>
      <c r="BZ92" s="955"/>
      <c r="CA92" s="955"/>
      <c r="CB92" s="955"/>
      <c r="CC92" s="955"/>
      <c r="CD92" s="955"/>
      <c r="CE92" s="955"/>
      <c r="CF92" s="955"/>
      <c r="CG92" s="964"/>
      <c r="CH92" s="965"/>
      <c r="CI92" s="966"/>
      <c r="CJ92" s="966"/>
      <c r="CK92" s="966"/>
      <c r="CL92" s="967"/>
      <c r="CM92" s="965"/>
      <c r="CN92" s="966"/>
      <c r="CO92" s="966"/>
      <c r="CP92" s="966"/>
      <c r="CQ92" s="967"/>
      <c r="CR92" s="965"/>
      <c r="CS92" s="966"/>
      <c r="CT92" s="966"/>
      <c r="CU92" s="966"/>
      <c r="CV92" s="967"/>
      <c r="CW92" s="965"/>
      <c r="CX92" s="966"/>
      <c r="CY92" s="966"/>
      <c r="CZ92" s="966"/>
      <c r="DA92" s="967"/>
      <c r="DB92" s="965"/>
      <c r="DC92" s="966"/>
      <c r="DD92" s="966"/>
      <c r="DE92" s="966"/>
      <c r="DF92" s="967"/>
      <c r="DG92" s="965"/>
      <c r="DH92" s="966"/>
      <c r="DI92" s="966"/>
      <c r="DJ92" s="966"/>
      <c r="DK92" s="967"/>
      <c r="DL92" s="965"/>
      <c r="DM92" s="966"/>
      <c r="DN92" s="966"/>
      <c r="DO92" s="966"/>
      <c r="DP92" s="967"/>
      <c r="DQ92" s="965"/>
      <c r="DR92" s="966"/>
      <c r="DS92" s="966"/>
      <c r="DT92" s="966"/>
      <c r="DU92" s="967"/>
      <c r="DV92" s="954"/>
      <c r="DW92" s="955"/>
      <c r="DX92" s="955"/>
      <c r="DY92" s="955"/>
      <c r="DZ92" s="956"/>
      <c r="EA92" s="221"/>
    </row>
    <row r="93" spans="1:131" ht="26.25" hidden="1" customHeight="1" x14ac:dyDescent="0.2">
      <c r="A93" s="237"/>
      <c r="B93" s="238"/>
      <c r="C93" s="238"/>
      <c r="D93" s="238"/>
      <c r="E93" s="238"/>
      <c r="F93" s="238"/>
      <c r="G93" s="238"/>
      <c r="H93" s="238"/>
      <c r="I93" s="238"/>
      <c r="J93" s="238"/>
      <c r="K93" s="238"/>
      <c r="L93" s="238"/>
      <c r="M93" s="238"/>
      <c r="N93" s="238"/>
      <c r="O93" s="238"/>
      <c r="P93" s="238"/>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240"/>
      <c r="BA93" s="240"/>
      <c r="BB93" s="240"/>
      <c r="BC93" s="240"/>
      <c r="BD93" s="240"/>
      <c r="BE93" s="233"/>
      <c r="BF93" s="233"/>
      <c r="BG93" s="233"/>
      <c r="BH93" s="233"/>
      <c r="BI93" s="233"/>
      <c r="BJ93" s="233"/>
      <c r="BK93" s="233"/>
      <c r="BL93" s="233"/>
      <c r="BM93" s="233"/>
      <c r="BN93" s="233"/>
      <c r="BO93" s="233"/>
      <c r="BP93" s="233"/>
      <c r="BQ93" s="230">
        <v>87</v>
      </c>
      <c r="BR93" s="235"/>
      <c r="BS93" s="954"/>
      <c r="BT93" s="955"/>
      <c r="BU93" s="955"/>
      <c r="BV93" s="955"/>
      <c r="BW93" s="955"/>
      <c r="BX93" s="955"/>
      <c r="BY93" s="955"/>
      <c r="BZ93" s="955"/>
      <c r="CA93" s="955"/>
      <c r="CB93" s="955"/>
      <c r="CC93" s="955"/>
      <c r="CD93" s="955"/>
      <c r="CE93" s="955"/>
      <c r="CF93" s="955"/>
      <c r="CG93" s="964"/>
      <c r="CH93" s="965"/>
      <c r="CI93" s="966"/>
      <c r="CJ93" s="966"/>
      <c r="CK93" s="966"/>
      <c r="CL93" s="967"/>
      <c r="CM93" s="965"/>
      <c r="CN93" s="966"/>
      <c r="CO93" s="966"/>
      <c r="CP93" s="966"/>
      <c r="CQ93" s="967"/>
      <c r="CR93" s="965"/>
      <c r="CS93" s="966"/>
      <c r="CT93" s="966"/>
      <c r="CU93" s="966"/>
      <c r="CV93" s="967"/>
      <c r="CW93" s="965"/>
      <c r="CX93" s="966"/>
      <c r="CY93" s="966"/>
      <c r="CZ93" s="966"/>
      <c r="DA93" s="967"/>
      <c r="DB93" s="965"/>
      <c r="DC93" s="966"/>
      <c r="DD93" s="966"/>
      <c r="DE93" s="966"/>
      <c r="DF93" s="967"/>
      <c r="DG93" s="965"/>
      <c r="DH93" s="966"/>
      <c r="DI93" s="966"/>
      <c r="DJ93" s="966"/>
      <c r="DK93" s="967"/>
      <c r="DL93" s="965"/>
      <c r="DM93" s="966"/>
      <c r="DN93" s="966"/>
      <c r="DO93" s="966"/>
      <c r="DP93" s="967"/>
      <c r="DQ93" s="965"/>
      <c r="DR93" s="966"/>
      <c r="DS93" s="966"/>
      <c r="DT93" s="966"/>
      <c r="DU93" s="967"/>
      <c r="DV93" s="954"/>
      <c r="DW93" s="955"/>
      <c r="DX93" s="955"/>
      <c r="DY93" s="955"/>
      <c r="DZ93" s="956"/>
      <c r="EA93" s="221"/>
    </row>
    <row r="94" spans="1:131" ht="26.25" hidden="1" customHeight="1" x14ac:dyDescent="0.2">
      <c r="A94" s="237"/>
      <c r="B94" s="238"/>
      <c r="C94" s="238"/>
      <c r="D94" s="238"/>
      <c r="E94" s="238"/>
      <c r="F94" s="238"/>
      <c r="G94" s="238"/>
      <c r="H94" s="238"/>
      <c r="I94" s="238"/>
      <c r="J94" s="238"/>
      <c r="K94" s="238"/>
      <c r="L94" s="238"/>
      <c r="M94" s="238"/>
      <c r="N94" s="238"/>
      <c r="O94" s="238"/>
      <c r="P94" s="238"/>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39"/>
      <c r="AZ94" s="240"/>
      <c r="BA94" s="240"/>
      <c r="BB94" s="240"/>
      <c r="BC94" s="240"/>
      <c r="BD94" s="240"/>
      <c r="BE94" s="233"/>
      <c r="BF94" s="233"/>
      <c r="BG94" s="233"/>
      <c r="BH94" s="233"/>
      <c r="BI94" s="233"/>
      <c r="BJ94" s="233"/>
      <c r="BK94" s="233"/>
      <c r="BL94" s="233"/>
      <c r="BM94" s="233"/>
      <c r="BN94" s="233"/>
      <c r="BO94" s="233"/>
      <c r="BP94" s="233"/>
      <c r="BQ94" s="230">
        <v>88</v>
      </c>
      <c r="BR94" s="235"/>
      <c r="BS94" s="954"/>
      <c r="BT94" s="955"/>
      <c r="BU94" s="955"/>
      <c r="BV94" s="955"/>
      <c r="BW94" s="955"/>
      <c r="BX94" s="955"/>
      <c r="BY94" s="955"/>
      <c r="BZ94" s="955"/>
      <c r="CA94" s="955"/>
      <c r="CB94" s="955"/>
      <c r="CC94" s="955"/>
      <c r="CD94" s="955"/>
      <c r="CE94" s="955"/>
      <c r="CF94" s="955"/>
      <c r="CG94" s="964"/>
      <c r="CH94" s="965"/>
      <c r="CI94" s="966"/>
      <c r="CJ94" s="966"/>
      <c r="CK94" s="966"/>
      <c r="CL94" s="967"/>
      <c r="CM94" s="965"/>
      <c r="CN94" s="966"/>
      <c r="CO94" s="966"/>
      <c r="CP94" s="966"/>
      <c r="CQ94" s="967"/>
      <c r="CR94" s="965"/>
      <c r="CS94" s="966"/>
      <c r="CT94" s="966"/>
      <c r="CU94" s="966"/>
      <c r="CV94" s="967"/>
      <c r="CW94" s="965"/>
      <c r="CX94" s="966"/>
      <c r="CY94" s="966"/>
      <c r="CZ94" s="966"/>
      <c r="DA94" s="967"/>
      <c r="DB94" s="965"/>
      <c r="DC94" s="966"/>
      <c r="DD94" s="966"/>
      <c r="DE94" s="966"/>
      <c r="DF94" s="967"/>
      <c r="DG94" s="965"/>
      <c r="DH94" s="966"/>
      <c r="DI94" s="966"/>
      <c r="DJ94" s="966"/>
      <c r="DK94" s="967"/>
      <c r="DL94" s="965"/>
      <c r="DM94" s="966"/>
      <c r="DN94" s="966"/>
      <c r="DO94" s="966"/>
      <c r="DP94" s="967"/>
      <c r="DQ94" s="965"/>
      <c r="DR94" s="966"/>
      <c r="DS94" s="966"/>
      <c r="DT94" s="966"/>
      <c r="DU94" s="967"/>
      <c r="DV94" s="954"/>
      <c r="DW94" s="955"/>
      <c r="DX94" s="955"/>
      <c r="DY94" s="955"/>
      <c r="DZ94" s="956"/>
      <c r="EA94" s="221"/>
    </row>
    <row r="95" spans="1:131" ht="26.25" hidden="1" customHeight="1" x14ac:dyDescent="0.2">
      <c r="A95" s="237"/>
      <c r="B95" s="238"/>
      <c r="C95" s="238"/>
      <c r="D95" s="238"/>
      <c r="E95" s="238"/>
      <c r="F95" s="238"/>
      <c r="G95" s="238"/>
      <c r="H95" s="238"/>
      <c r="I95" s="238"/>
      <c r="J95" s="238"/>
      <c r="K95" s="238"/>
      <c r="L95" s="238"/>
      <c r="M95" s="238"/>
      <c r="N95" s="238"/>
      <c r="O95" s="238"/>
      <c r="P95" s="238"/>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40"/>
      <c r="BA95" s="240"/>
      <c r="BB95" s="240"/>
      <c r="BC95" s="240"/>
      <c r="BD95" s="240"/>
      <c r="BE95" s="233"/>
      <c r="BF95" s="233"/>
      <c r="BG95" s="233"/>
      <c r="BH95" s="233"/>
      <c r="BI95" s="233"/>
      <c r="BJ95" s="233"/>
      <c r="BK95" s="233"/>
      <c r="BL95" s="233"/>
      <c r="BM95" s="233"/>
      <c r="BN95" s="233"/>
      <c r="BO95" s="233"/>
      <c r="BP95" s="233"/>
      <c r="BQ95" s="230">
        <v>89</v>
      </c>
      <c r="BR95" s="235"/>
      <c r="BS95" s="954"/>
      <c r="BT95" s="955"/>
      <c r="BU95" s="955"/>
      <c r="BV95" s="955"/>
      <c r="BW95" s="955"/>
      <c r="BX95" s="955"/>
      <c r="BY95" s="955"/>
      <c r="BZ95" s="955"/>
      <c r="CA95" s="955"/>
      <c r="CB95" s="955"/>
      <c r="CC95" s="955"/>
      <c r="CD95" s="955"/>
      <c r="CE95" s="955"/>
      <c r="CF95" s="955"/>
      <c r="CG95" s="964"/>
      <c r="CH95" s="965"/>
      <c r="CI95" s="966"/>
      <c r="CJ95" s="966"/>
      <c r="CK95" s="966"/>
      <c r="CL95" s="967"/>
      <c r="CM95" s="965"/>
      <c r="CN95" s="966"/>
      <c r="CO95" s="966"/>
      <c r="CP95" s="966"/>
      <c r="CQ95" s="967"/>
      <c r="CR95" s="965"/>
      <c r="CS95" s="966"/>
      <c r="CT95" s="966"/>
      <c r="CU95" s="966"/>
      <c r="CV95" s="967"/>
      <c r="CW95" s="965"/>
      <c r="CX95" s="966"/>
      <c r="CY95" s="966"/>
      <c r="CZ95" s="966"/>
      <c r="DA95" s="967"/>
      <c r="DB95" s="965"/>
      <c r="DC95" s="966"/>
      <c r="DD95" s="966"/>
      <c r="DE95" s="966"/>
      <c r="DF95" s="967"/>
      <c r="DG95" s="965"/>
      <c r="DH95" s="966"/>
      <c r="DI95" s="966"/>
      <c r="DJ95" s="966"/>
      <c r="DK95" s="967"/>
      <c r="DL95" s="965"/>
      <c r="DM95" s="966"/>
      <c r="DN95" s="966"/>
      <c r="DO95" s="966"/>
      <c r="DP95" s="967"/>
      <c r="DQ95" s="965"/>
      <c r="DR95" s="966"/>
      <c r="DS95" s="966"/>
      <c r="DT95" s="966"/>
      <c r="DU95" s="967"/>
      <c r="DV95" s="954"/>
      <c r="DW95" s="955"/>
      <c r="DX95" s="955"/>
      <c r="DY95" s="955"/>
      <c r="DZ95" s="956"/>
      <c r="EA95" s="221"/>
    </row>
    <row r="96" spans="1:131" ht="26.25" hidden="1" customHeight="1" x14ac:dyDescent="0.2">
      <c r="A96" s="237"/>
      <c r="B96" s="238"/>
      <c r="C96" s="238"/>
      <c r="D96" s="238"/>
      <c r="E96" s="238"/>
      <c r="F96" s="238"/>
      <c r="G96" s="238"/>
      <c r="H96" s="238"/>
      <c r="I96" s="238"/>
      <c r="J96" s="238"/>
      <c r="K96" s="238"/>
      <c r="L96" s="238"/>
      <c r="M96" s="238"/>
      <c r="N96" s="238"/>
      <c r="O96" s="238"/>
      <c r="P96" s="238"/>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39"/>
      <c r="AZ96" s="240"/>
      <c r="BA96" s="240"/>
      <c r="BB96" s="240"/>
      <c r="BC96" s="240"/>
      <c r="BD96" s="240"/>
      <c r="BE96" s="233"/>
      <c r="BF96" s="233"/>
      <c r="BG96" s="233"/>
      <c r="BH96" s="233"/>
      <c r="BI96" s="233"/>
      <c r="BJ96" s="233"/>
      <c r="BK96" s="233"/>
      <c r="BL96" s="233"/>
      <c r="BM96" s="233"/>
      <c r="BN96" s="233"/>
      <c r="BO96" s="233"/>
      <c r="BP96" s="233"/>
      <c r="BQ96" s="230">
        <v>90</v>
      </c>
      <c r="BR96" s="235"/>
      <c r="BS96" s="954"/>
      <c r="BT96" s="955"/>
      <c r="BU96" s="955"/>
      <c r="BV96" s="955"/>
      <c r="BW96" s="955"/>
      <c r="BX96" s="955"/>
      <c r="BY96" s="955"/>
      <c r="BZ96" s="955"/>
      <c r="CA96" s="955"/>
      <c r="CB96" s="955"/>
      <c r="CC96" s="955"/>
      <c r="CD96" s="955"/>
      <c r="CE96" s="955"/>
      <c r="CF96" s="955"/>
      <c r="CG96" s="964"/>
      <c r="CH96" s="965"/>
      <c r="CI96" s="966"/>
      <c r="CJ96" s="966"/>
      <c r="CK96" s="966"/>
      <c r="CL96" s="967"/>
      <c r="CM96" s="965"/>
      <c r="CN96" s="966"/>
      <c r="CO96" s="966"/>
      <c r="CP96" s="966"/>
      <c r="CQ96" s="967"/>
      <c r="CR96" s="965"/>
      <c r="CS96" s="966"/>
      <c r="CT96" s="966"/>
      <c r="CU96" s="966"/>
      <c r="CV96" s="967"/>
      <c r="CW96" s="965"/>
      <c r="CX96" s="966"/>
      <c r="CY96" s="966"/>
      <c r="CZ96" s="966"/>
      <c r="DA96" s="967"/>
      <c r="DB96" s="965"/>
      <c r="DC96" s="966"/>
      <c r="DD96" s="966"/>
      <c r="DE96" s="966"/>
      <c r="DF96" s="967"/>
      <c r="DG96" s="965"/>
      <c r="DH96" s="966"/>
      <c r="DI96" s="966"/>
      <c r="DJ96" s="966"/>
      <c r="DK96" s="967"/>
      <c r="DL96" s="965"/>
      <c r="DM96" s="966"/>
      <c r="DN96" s="966"/>
      <c r="DO96" s="966"/>
      <c r="DP96" s="967"/>
      <c r="DQ96" s="965"/>
      <c r="DR96" s="966"/>
      <c r="DS96" s="966"/>
      <c r="DT96" s="966"/>
      <c r="DU96" s="967"/>
      <c r="DV96" s="954"/>
      <c r="DW96" s="955"/>
      <c r="DX96" s="955"/>
      <c r="DY96" s="955"/>
      <c r="DZ96" s="956"/>
      <c r="EA96" s="221"/>
    </row>
    <row r="97" spans="1:131" ht="26.25" hidden="1" customHeight="1" x14ac:dyDescent="0.2">
      <c r="A97" s="237"/>
      <c r="B97" s="238"/>
      <c r="C97" s="238"/>
      <c r="D97" s="238"/>
      <c r="E97" s="238"/>
      <c r="F97" s="238"/>
      <c r="G97" s="238"/>
      <c r="H97" s="238"/>
      <c r="I97" s="238"/>
      <c r="J97" s="238"/>
      <c r="K97" s="238"/>
      <c r="L97" s="238"/>
      <c r="M97" s="238"/>
      <c r="N97" s="238"/>
      <c r="O97" s="238"/>
      <c r="P97" s="238"/>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40"/>
      <c r="BA97" s="240"/>
      <c r="BB97" s="240"/>
      <c r="BC97" s="240"/>
      <c r="BD97" s="240"/>
      <c r="BE97" s="233"/>
      <c r="BF97" s="233"/>
      <c r="BG97" s="233"/>
      <c r="BH97" s="233"/>
      <c r="BI97" s="233"/>
      <c r="BJ97" s="233"/>
      <c r="BK97" s="233"/>
      <c r="BL97" s="233"/>
      <c r="BM97" s="233"/>
      <c r="BN97" s="233"/>
      <c r="BO97" s="233"/>
      <c r="BP97" s="233"/>
      <c r="BQ97" s="230">
        <v>91</v>
      </c>
      <c r="BR97" s="235"/>
      <c r="BS97" s="954"/>
      <c r="BT97" s="955"/>
      <c r="BU97" s="955"/>
      <c r="BV97" s="955"/>
      <c r="BW97" s="955"/>
      <c r="BX97" s="955"/>
      <c r="BY97" s="955"/>
      <c r="BZ97" s="955"/>
      <c r="CA97" s="955"/>
      <c r="CB97" s="955"/>
      <c r="CC97" s="955"/>
      <c r="CD97" s="955"/>
      <c r="CE97" s="955"/>
      <c r="CF97" s="955"/>
      <c r="CG97" s="964"/>
      <c r="CH97" s="965"/>
      <c r="CI97" s="966"/>
      <c r="CJ97" s="966"/>
      <c r="CK97" s="966"/>
      <c r="CL97" s="967"/>
      <c r="CM97" s="965"/>
      <c r="CN97" s="966"/>
      <c r="CO97" s="966"/>
      <c r="CP97" s="966"/>
      <c r="CQ97" s="967"/>
      <c r="CR97" s="965"/>
      <c r="CS97" s="966"/>
      <c r="CT97" s="966"/>
      <c r="CU97" s="966"/>
      <c r="CV97" s="967"/>
      <c r="CW97" s="965"/>
      <c r="CX97" s="966"/>
      <c r="CY97" s="966"/>
      <c r="CZ97" s="966"/>
      <c r="DA97" s="967"/>
      <c r="DB97" s="965"/>
      <c r="DC97" s="966"/>
      <c r="DD97" s="966"/>
      <c r="DE97" s="966"/>
      <c r="DF97" s="967"/>
      <c r="DG97" s="965"/>
      <c r="DH97" s="966"/>
      <c r="DI97" s="966"/>
      <c r="DJ97" s="966"/>
      <c r="DK97" s="967"/>
      <c r="DL97" s="965"/>
      <c r="DM97" s="966"/>
      <c r="DN97" s="966"/>
      <c r="DO97" s="966"/>
      <c r="DP97" s="967"/>
      <c r="DQ97" s="965"/>
      <c r="DR97" s="966"/>
      <c r="DS97" s="966"/>
      <c r="DT97" s="966"/>
      <c r="DU97" s="967"/>
      <c r="DV97" s="954"/>
      <c r="DW97" s="955"/>
      <c r="DX97" s="955"/>
      <c r="DY97" s="955"/>
      <c r="DZ97" s="956"/>
      <c r="EA97" s="221"/>
    </row>
    <row r="98" spans="1:131" ht="26.25" hidden="1" customHeight="1" x14ac:dyDescent="0.2">
      <c r="A98" s="237"/>
      <c r="B98" s="238"/>
      <c r="C98" s="238"/>
      <c r="D98" s="238"/>
      <c r="E98" s="238"/>
      <c r="F98" s="238"/>
      <c r="G98" s="238"/>
      <c r="H98" s="238"/>
      <c r="I98" s="238"/>
      <c r="J98" s="238"/>
      <c r="K98" s="238"/>
      <c r="L98" s="238"/>
      <c r="M98" s="238"/>
      <c r="N98" s="238"/>
      <c r="O98" s="238"/>
      <c r="P98" s="238"/>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40"/>
      <c r="BA98" s="240"/>
      <c r="BB98" s="240"/>
      <c r="BC98" s="240"/>
      <c r="BD98" s="240"/>
      <c r="BE98" s="233"/>
      <c r="BF98" s="233"/>
      <c r="BG98" s="233"/>
      <c r="BH98" s="233"/>
      <c r="BI98" s="233"/>
      <c r="BJ98" s="233"/>
      <c r="BK98" s="233"/>
      <c r="BL98" s="233"/>
      <c r="BM98" s="233"/>
      <c r="BN98" s="233"/>
      <c r="BO98" s="233"/>
      <c r="BP98" s="233"/>
      <c r="BQ98" s="230">
        <v>92</v>
      </c>
      <c r="BR98" s="235"/>
      <c r="BS98" s="954"/>
      <c r="BT98" s="955"/>
      <c r="BU98" s="955"/>
      <c r="BV98" s="955"/>
      <c r="BW98" s="955"/>
      <c r="BX98" s="955"/>
      <c r="BY98" s="955"/>
      <c r="BZ98" s="955"/>
      <c r="CA98" s="955"/>
      <c r="CB98" s="955"/>
      <c r="CC98" s="955"/>
      <c r="CD98" s="955"/>
      <c r="CE98" s="955"/>
      <c r="CF98" s="955"/>
      <c r="CG98" s="964"/>
      <c r="CH98" s="965"/>
      <c r="CI98" s="966"/>
      <c r="CJ98" s="966"/>
      <c r="CK98" s="966"/>
      <c r="CL98" s="967"/>
      <c r="CM98" s="965"/>
      <c r="CN98" s="966"/>
      <c r="CO98" s="966"/>
      <c r="CP98" s="966"/>
      <c r="CQ98" s="967"/>
      <c r="CR98" s="965"/>
      <c r="CS98" s="966"/>
      <c r="CT98" s="966"/>
      <c r="CU98" s="966"/>
      <c r="CV98" s="967"/>
      <c r="CW98" s="965"/>
      <c r="CX98" s="966"/>
      <c r="CY98" s="966"/>
      <c r="CZ98" s="966"/>
      <c r="DA98" s="967"/>
      <c r="DB98" s="965"/>
      <c r="DC98" s="966"/>
      <c r="DD98" s="966"/>
      <c r="DE98" s="966"/>
      <c r="DF98" s="967"/>
      <c r="DG98" s="965"/>
      <c r="DH98" s="966"/>
      <c r="DI98" s="966"/>
      <c r="DJ98" s="966"/>
      <c r="DK98" s="967"/>
      <c r="DL98" s="965"/>
      <c r="DM98" s="966"/>
      <c r="DN98" s="966"/>
      <c r="DO98" s="966"/>
      <c r="DP98" s="967"/>
      <c r="DQ98" s="965"/>
      <c r="DR98" s="966"/>
      <c r="DS98" s="966"/>
      <c r="DT98" s="966"/>
      <c r="DU98" s="967"/>
      <c r="DV98" s="954"/>
      <c r="DW98" s="955"/>
      <c r="DX98" s="955"/>
      <c r="DY98" s="955"/>
      <c r="DZ98" s="956"/>
      <c r="EA98" s="221"/>
    </row>
    <row r="99" spans="1:131" ht="26.25" hidden="1" customHeight="1" x14ac:dyDescent="0.2">
      <c r="A99" s="237"/>
      <c r="B99" s="238"/>
      <c r="C99" s="238"/>
      <c r="D99" s="238"/>
      <c r="E99" s="238"/>
      <c r="F99" s="238"/>
      <c r="G99" s="238"/>
      <c r="H99" s="238"/>
      <c r="I99" s="238"/>
      <c r="J99" s="238"/>
      <c r="K99" s="238"/>
      <c r="L99" s="238"/>
      <c r="M99" s="238"/>
      <c r="N99" s="238"/>
      <c r="O99" s="238"/>
      <c r="P99" s="238"/>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R99" s="239"/>
      <c r="AS99" s="239"/>
      <c r="AT99" s="239"/>
      <c r="AU99" s="239"/>
      <c r="AV99" s="239"/>
      <c r="AW99" s="239"/>
      <c r="AX99" s="239"/>
      <c r="AY99" s="239"/>
      <c r="AZ99" s="240"/>
      <c r="BA99" s="240"/>
      <c r="BB99" s="240"/>
      <c r="BC99" s="240"/>
      <c r="BD99" s="240"/>
      <c r="BE99" s="233"/>
      <c r="BF99" s="233"/>
      <c r="BG99" s="233"/>
      <c r="BH99" s="233"/>
      <c r="BI99" s="233"/>
      <c r="BJ99" s="233"/>
      <c r="BK99" s="233"/>
      <c r="BL99" s="233"/>
      <c r="BM99" s="233"/>
      <c r="BN99" s="233"/>
      <c r="BO99" s="233"/>
      <c r="BP99" s="233"/>
      <c r="BQ99" s="230">
        <v>93</v>
      </c>
      <c r="BR99" s="235"/>
      <c r="BS99" s="954"/>
      <c r="BT99" s="955"/>
      <c r="BU99" s="955"/>
      <c r="BV99" s="955"/>
      <c r="BW99" s="955"/>
      <c r="BX99" s="955"/>
      <c r="BY99" s="955"/>
      <c r="BZ99" s="955"/>
      <c r="CA99" s="955"/>
      <c r="CB99" s="955"/>
      <c r="CC99" s="955"/>
      <c r="CD99" s="955"/>
      <c r="CE99" s="955"/>
      <c r="CF99" s="955"/>
      <c r="CG99" s="964"/>
      <c r="CH99" s="965"/>
      <c r="CI99" s="966"/>
      <c r="CJ99" s="966"/>
      <c r="CK99" s="966"/>
      <c r="CL99" s="967"/>
      <c r="CM99" s="965"/>
      <c r="CN99" s="966"/>
      <c r="CO99" s="966"/>
      <c r="CP99" s="966"/>
      <c r="CQ99" s="967"/>
      <c r="CR99" s="965"/>
      <c r="CS99" s="966"/>
      <c r="CT99" s="966"/>
      <c r="CU99" s="966"/>
      <c r="CV99" s="967"/>
      <c r="CW99" s="965"/>
      <c r="CX99" s="966"/>
      <c r="CY99" s="966"/>
      <c r="CZ99" s="966"/>
      <c r="DA99" s="967"/>
      <c r="DB99" s="965"/>
      <c r="DC99" s="966"/>
      <c r="DD99" s="966"/>
      <c r="DE99" s="966"/>
      <c r="DF99" s="967"/>
      <c r="DG99" s="965"/>
      <c r="DH99" s="966"/>
      <c r="DI99" s="966"/>
      <c r="DJ99" s="966"/>
      <c r="DK99" s="967"/>
      <c r="DL99" s="965"/>
      <c r="DM99" s="966"/>
      <c r="DN99" s="966"/>
      <c r="DO99" s="966"/>
      <c r="DP99" s="967"/>
      <c r="DQ99" s="965"/>
      <c r="DR99" s="966"/>
      <c r="DS99" s="966"/>
      <c r="DT99" s="966"/>
      <c r="DU99" s="967"/>
      <c r="DV99" s="954"/>
      <c r="DW99" s="955"/>
      <c r="DX99" s="955"/>
      <c r="DY99" s="955"/>
      <c r="DZ99" s="956"/>
      <c r="EA99" s="221"/>
    </row>
    <row r="100" spans="1:131" ht="26.25" hidden="1" customHeight="1" x14ac:dyDescent="0.2">
      <c r="A100" s="237"/>
      <c r="B100" s="238"/>
      <c r="C100" s="238"/>
      <c r="D100" s="238"/>
      <c r="E100" s="238"/>
      <c r="F100" s="238"/>
      <c r="G100" s="238"/>
      <c r="H100" s="238"/>
      <c r="I100" s="238"/>
      <c r="J100" s="238"/>
      <c r="K100" s="238"/>
      <c r="L100" s="238"/>
      <c r="M100" s="238"/>
      <c r="N100" s="238"/>
      <c r="O100" s="238"/>
      <c r="P100" s="238"/>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39"/>
      <c r="AZ100" s="240"/>
      <c r="BA100" s="240"/>
      <c r="BB100" s="240"/>
      <c r="BC100" s="240"/>
      <c r="BD100" s="240"/>
      <c r="BE100" s="233"/>
      <c r="BF100" s="233"/>
      <c r="BG100" s="233"/>
      <c r="BH100" s="233"/>
      <c r="BI100" s="233"/>
      <c r="BJ100" s="233"/>
      <c r="BK100" s="233"/>
      <c r="BL100" s="233"/>
      <c r="BM100" s="233"/>
      <c r="BN100" s="233"/>
      <c r="BO100" s="233"/>
      <c r="BP100" s="233"/>
      <c r="BQ100" s="230">
        <v>94</v>
      </c>
      <c r="BR100" s="235"/>
      <c r="BS100" s="954"/>
      <c r="BT100" s="955"/>
      <c r="BU100" s="955"/>
      <c r="BV100" s="955"/>
      <c r="BW100" s="955"/>
      <c r="BX100" s="955"/>
      <c r="BY100" s="955"/>
      <c r="BZ100" s="955"/>
      <c r="CA100" s="955"/>
      <c r="CB100" s="955"/>
      <c r="CC100" s="955"/>
      <c r="CD100" s="955"/>
      <c r="CE100" s="955"/>
      <c r="CF100" s="955"/>
      <c r="CG100" s="964"/>
      <c r="CH100" s="965"/>
      <c r="CI100" s="966"/>
      <c r="CJ100" s="966"/>
      <c r="CK100" s="966"/>
      <c r="CL100" s="967"/>
      <c r="CM100" s="965"/>
      <c r="CN100" s="966"/>
      <c r="CO100" s="966"/>
      <c r="CP100" s="966"/>
      <c r="CQ100" s="967"/>
      <c r="CR100" s="965"/>
      <c r="CS100" s="966"/>
      <c r="CT100" s="966"/>
      <c r="CU100" s="966"/>
      <c r="CV100" s="967"/>
      <c r="CW100" s="965"/>
      <c r="CX100" s="966"/>
      <c r="CY100" s="966"/>
      <c r="CZ100" s="966"/>
      <c r="DA100" s="967"/>
      <c r="DB100" s="965"/>
      <c r="DC100" s="966"/>
      <c r="DD100" s="966"/>
      <c r="DE100" s="966"/>
      <c r="DF100" s="967"/>
      <c r="DG100" s="965"/>
      <c r="DH100" s="966"/>
      <c r="DI100" s="966"/>
      <c r="DJ100" s="966"/>
      <c r="DK100" s="967"/>
      <c r="DL100" s="965"/>
      <c r="DM100" s="966"/>
      <c r="DN100" s="966"/>
      <c r="DO100" s="966"/>
      <c r="DP100" s="967"/>
      <c r="DQ100" s="965"/>
      <c r="DR100" s="966"/>
      <c r="DS100" s="966"/>
      <c r="DT100" s="966"/>
      <c r="DU100" s="967"/>
      <c r="DV100" s="954"/>
      <c r="DW100" s="955"/>
      <c r="DX100" s="955"/>
      <c r="DY100" s="955"/>
      <c r="DZ100" s="956"/>
      <c r="EA100" s="221"/>
    </row>
    <row r="101" spans="1:131" ht="26.25" hidden="1" customHeight="1" x14ac:dyDescent="0.2">
      <c r="A101" s="237"/>
      <c r="B101" s="238"/>
      <c r="C101" s="238"/>
      <c r="D101" s="238"/>
      <c r="E101" s="238"/>
      <c r="F101" s="238"/>
      <c r="G101" s="238"/>
      <c r="H101" s="238"/>
      <c r="I101" s="238"/>
      <c r="J101" s="238"/>
      <c r="K101" s="238"/>
      <c r="L101" s="238"/>
      <c r="M101" s="238"/>
      <c r="N101" s="238"/>
      <c r="O101" s="238"/>
      <c r="P101" s="238"/>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c r="AZ101" s="240"/>
      <c r="BA101" s="240"/>
      <c r="BB101" s="240"/>
      <c r="BC101" s="240"/>
      <c r="BD101" s="240"/>
      <c r="BE101" s="233"/>
      <c r="BF101" s="233"/>
      <c r="BG101" s="233"/>
      <c r="BH101" s="233"/>
      <c r="BI101" s="233"/>
      <c r="BJ101" s="233"/>
      <c r="BK101" s="233"/>
      <c r="BL101" s="233"/>
      <c r="BM101" s="233"/>
      <c r="BN101" s="233"/>
      <c r="BO101" s="233"/>
      <c r="BP101" s="233"/>
      <c r="BQ101" s="230">
        <v>95</v>
      </c>
      <c r="BR101" s="235"/>
      <c r="BS101" s="954"/>
      <c r="BT101" s="955"/>
      <c r="BU101" s="955"/>
      <c r="BV101" s="955"/>
      <c r="BW101" s="955"/>
      <c r="BX101" s="955"/>
      <c r="BY101" s="955"/>
      <c r="BZ101" s="955"/>
      <c r="CA101" s="955"/>
      <c r="CB101" s="955"/>
      <c r="CC101" s="955"/>
      <c r="CD101" s="955"/>
      <c r="CE101" s="955"/>
      <c r="CF101" s="955"/>
      <c r="CG101" s="964"/>
      <c r="CH101" s="965"/>
      <c r="CI101" s="966"/>
      <c r="CJ101" s="966"/>
      <c r="CK101" s="966"/>
      <c r="CL101" s="967"/>
      <c r="CM101" s="965"/>
      <c r="CN101" s="966"/>
      <c r="CO101" s="966"/>
      <c r="CP101" s="966"/>
      <c r="CQ101" s="967"/>
      <c r="CR101" s="965"/>
      <c r="CS101" s="966"/>
      <c r="CT101" s="966"/>
      <c r="CU101" s="966"/>
      <c r="CV101" s="967"/>
      <c r="CW101" s="965"/>
      <c r="CX101" s="966"/>
      <c r="CY101" s="966"/>
      <c r="CZ101" s="966"/>
      <c r="DA101" s="967"/>
      <c r="DB101" s="965"/>
      <c r="DC101" s="966"/>
      <c r="DD101" s="966"/>
      <c r="DE101" s="966"/>
      <c r="DF101" s="967"/>
      <c r="DG101" s="965"/>
      <c r="DH101" s="966"/>
      <c r="DI101" s="966"/>
      <c r="DJ101" s="966"/>
      <c r="DK101" s="967"/>
      <c r="DL101" s="965"/>
      <c r="DM101" s="966"/>
      <c r="DN101" s="966"/>
      <c r="DO101" s="966"/>
      <c r="DP101" s="967"/>
      <c r="DQ101" s="965"/>
      <c r="DR101" s="966"/>
      <c r="DS101" s="966"/>
      <c r="DT101" s="966"/>
      <c r="DU101" s="967"/>
      <c r="DV101" s="954"/>
      <c r="DW101" s="955"/>
      <c r="DX101" s="955"/>
      <c r="DY101" s="955"/>
      <c r="DZ101" s="956"/>
      <c r="EA101" s="221"/>
    </row>
    <row r="102" spans="1:131" ht="26.25" customHeight="1" thickBot="1" x14ac:dyDescent="0.25">
      <c r="A102" s="237"/>
      <c r="B102" s="238"/>
      <c r="C102" s="238"/>
      <c r="D102" s="238"/>
      <c r="E102" s="238"/>
      <c r="F102" s="238"/>
      <c r="G102" s="238"/>
      <c r="H102" s="238"/>
      <c r="I102" s="238"/>
      <c r="J102" s="238"/>
      <c r="K102" s="238"/>
      <c r="L102" s="238"/>
      <c r="M102" s="238"/>
      <c r="N102" s="238"/>
      <c r="O102" s="238"/>
      <c r="P102" s="238"/>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40"/>
      <c r="BA102" s="240"/>
      <c r="BB102" s="240"/>
      <c r="BC102" s="240"/>
      <c r="BD102" s="240"/>
      <c r="BE102" s="233"/>
      <c r="BF102" s="233"/>
      <c r="BG102" s="233"/>
      <c r="BH102" s="233"/>
      <c r="BI102" s="233"/>
      <c r="BJ102" s="233"/>
      <c r="BK102" s="233"/>
      <c r="BL102" s="233"/>
      <c r="BM102" s="233"/>
      <c r="BN102" s="233"/>
      <c r="BO102" s="233"/>
      <c r="BP102" s="233"/>
      <c r="BQ102" s="232" t="s">
        <v>388</v>
      </c>
      <c r="BR102" s="946" t="s">
        <v>421</v>
      </c>
      <c r="BS102" s="947"/>
      <c r="BT102" s="947"/>
      <c r="BU102" s="947"/>
      <c r="BV102" s="947"/>
      <c r="BW102" s="947"/>
      <c r="BX102" s="947"/>
      <c r="BY102" s="947"/>
      <c r="BZ102" s="947"/>
      <c r="CA102" s="947"/>
      <c r="CB102" s="947"/>
      <c r="CC102" s="947"/>
      <c r="CD102" s="947"/>
      <c r="CE102" s="947"/>
      <c r="CF102" s="947"/>
      <c r="CG102" s="957"/>
      <c r="CH102" s="958"/>
      <c r="CI102" s="959"/>
      <c r="CJ102" s="959"/>
      <c r="CK102" s="959"/>
      <c r="CL102" s="960"/>
      <c r="CM102" s="958"/>
      <c r="CN102" s="959"/>
      <c r="CO102" s="959"/>
      <c r="CP102" s="959"/>
      <c r="CQ102" s="960"/>
      <c r="CR102" s="961">
        <v>65</v>
      </c>
      <c r="CS102" s="962"/>
      <c r="CT102" s="962"/>
      <c r="CU102" s="962"/>
      <c r="CV102" s="963"/>
      <c r="CW102" s="961">
        <v>17</v>
      </c>
      <c r="CX102" s="962"/>
      <c r="CY102" s="962"/>
      <c r="CZ102" s="962"/>
      <c r="DA102" s="963"/>
      <c r="DB102" s="961">
        <v>23</v>
      </c>
      <c r="DC102" s="962"/>
      <c r="DD102" s="962"/>
      <c r="DE102" s="962"/>
      <c r="DF102" s="963"/>
      <c r="DG102" s="961"/>
      <c r="DH102" s="962"/>
      <c r="DI102" s="962"/>
      <c r="DJ102" s="962"/>
      <c r="DK102" s="963"/>
      <c r="DL102" s="961"/>
      <c r="DM102" s="962"/>
      <c r="DN102" s="962"/>
      <c r="DO102" s="962"/>
      <c r="DP102" s="963"/>
      <c r="DQ102" s="961"/>
      <c r="DR102" s="962"/>
      <c r="DS102" s="962"/>
      <c r="DT102" s="962"/>
      <c r="DU102" s="963"/>
      <c r="DV102" s="946"/>
      <c r="DW102" s="947"/>
      <c r="DX102" s="947"/>
      <c r="DY102" s="947"/>
      <c r="DZ102" s="948"/>
      <c r="EA102" s="221"/>
    </row>
    <row r="103" spans="1:131" ht="26.25" customHeight="1" x14ac:dyDescent="0.2">
      <c r="A103" s="237"/>
      <c r="B103" s="238"/>
      <c r="C103" s="238"/>
      <c r="D103" s="238"/>
      <c r="E103" s="238"/>
      <c r="F103" s="238"/>
      <c r="G103" s="238"/>
      <c r="H103" s="238"/>
      <c r="I103" s="238"/>
      <c r="J103" s="238"/>
      <c r="K103" s="238"/>
      <c r="L103" s="238"/>
      <c r="M103" s="238"/>
      <c r="N103" s="238"/>
      <c r="O103" s="238"/>
      <c r="P103" s="238"/>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39"/>
      <c r="AZ103" s="240"/>
      <c r="BA103" s="240"/>
      <c r="BB103" s="240"/>
      <c r="BC103" s="240"/>
      <c r="BD103" s="240"/>
      <c r="BE103" s="233"/>
      <c r="BF103" s="233"/>
      <c r="BG103" s="233"/>
      <c r="BH103" s="233"/>
      <c r="BI103" s="233"/>
      <c r="BJ103" s="233"/>
      <c r="BK103" s="233"/>
      <c r="BL103" s="233"/>
      <c r="BM103" s="233"/>
      <c r="BN103" s="233"/>
      <c r="BO103" s="233"/>
      <c r="BP103" s="233"/>
      <c r="BQ103" s="949" t="s">
        <v>422</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21"/>
    </row>
    <row r="104" spans="1:131" ht="26.25" customHeight="1" x14ac:dyDescent="0.2">
      <c r="A104" s="237"/>
      <c r="B104" s="238"/>
      <c r="C104" s="238"/>
      <c r="D104" s="238"/>
      <c r="E104" s="238"/>
      <c r="F104" s="238"/>
      <c r="G104" s="238"/>
      <c r="H104" s="238"/>
      <c r="I104" s="238"/>
      <c r="J104" s="238"/>
      <c r="K104" s="238"/>
      <c r="L104" s="238"/>
      <c r="M104" s="238"/>
      <c r="N104" s="238"/>
      <c r="O104" s="238"/>
      <c r="P104" s="238"/>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40"/>
      <c r="BA104" s="240"/>
      <c r="BB104" s="240"/>
      <c r="BC104" s="240"/>
      <c r="BD104" s="240"/>
      <c r="BE104" s="233"/>
      <c r="BF104" s="233"/>
      <c r="BG104" s="233"/>
      <c r="BH104" s="233"/>
      <c r="BI104" s="233"/>
      <c r="BJ104" s="233"/>
      <c r="BK104" s="233"/>
      <c r="BL104" s="233"/>
      <c r="BM104" s="233"/>
      <c r="BN104" s="233"/>
      <c r="BO104" s="233"/>
      <c r="BP104" s="233"/>
      <c r="BQ104" s="950" t="s">
        <v>423</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21"/>
    </row>
    <row r="105" spans="1:131" ht="11.25" customHeight="1" x14ac:dyDescent="0.2">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25" t="s">
        <v>424</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25" t="s">
        <v>425</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51" t="s">
        <v>426</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427</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21" customFormat="1" ht="26.25" customHeight="1" x14ac:dyDescent="0.2">
      <c r="A109" s="904" t="s">
        <v>428</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429</v>
      </c>
      <c r="AB109" s="905"/>
      <c r="AC109" s="905"/>
      <c r="AD109" s="905"/>
      <c r="AE109" s="906"/>
      <c r="AF109" s="907" t="s">
        <v>430</v>
      </c>
      <c r="AG109" s="905"/>
      <c r="AH109" s="905"/>
      <c r="AI109" s="905"/>
      <c r="AJ109" s="906"/>
      <c r="AK109" s="907" t="s">
        <v>302</v>
      </c>
      <c r="AL109" s="905"/>
      <c r="AM109" s="905"/>
      <c r="AN109" s="905"/>
      <c r="AO109" s="906"/>
      <c r="AP109" s="907" t="s">
        <v>431</v>
      </c>
      <c r="AQ109" s="905"/>
      <c r="AR109" s="905"/>
      <c r="AS109" s="905"/>
      <c r="AT109" s="938"/>
      <c r="AU109" s="904" t="s">
        <v>428</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429</v>
      </c>
      <c r="BR109" s="905"/>
      <c r="BS109" s="905"/>
      <c r="BT109" s="905"/>
      <c r="BU109" s="906"/>
      <c r="BV109" s="907" t="s">
        <v>430</v>
      </c>
      <c r="BW109" s="905"/>
      <c r="BX109" s="905"/>
      <c r="BY109" s="905"/>
      <c r="BZ109" s="906"/>
      <c r="CA109" s="907" t="s">
        <v>302</v>
      </c>
      <c r="CB109" s="905"/>
      <c r="CC109" s="905"/>
      <c r="CD109" s="905"/>
      <c r="CE109" s="906"/>
      <c r="CF109" s="945" t="s">
        <v>431</v>
      </c>
      <c r="CG109" s="945"/>
      <c r="CH109" s="945"/>
      <c r="CI109" s="945"/>
      <c r="CJ109" s="945"/>
      <c r="CK109" s="907" t="s">
        <v>432</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429</v>
      </c>
      <c r="DH109" s="905"/>
      <c r="DI109" s="905"/>
      <c r="DJ109" s="905"/>
      <c r="DK109" s="906"/>
      <c r="DL109" s="907" t="s">
        <v>430</v>
      </c>
      <c r="DM109" s="905"/>
      <c r="DN109" s="905"/>
      <c r="DO109" s="905"/>
      <c r="DP109" s="906"/>
      <c r="DQ109" s="907" t="s">
        <v>302</v>
      </c>
      <c r="DR109" s="905"/>
      <c r="DS109" s="905"/>
      <c r="DT109" s="905"/>
      <c r="DU109" s="906"/>
      <c r="DV109" s="907" t="s">
        <v>431</v>
      </c>
      <c r="DW109" s="905"/>
      <c r="DX109" s="905"/>
      <c r="DY109" s="905"/>
      <c r="DZ109" s="938"/>
    </row>
    <row r="110" spans="1:131" s="221" customFormat="1" ht="26.25" customHeight="1" x14ac:dyDescent="0.2">
      <c r="A110" s="816" t="s">
        <v>433</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228440</v>
      </c>
      <c r="AB110" s="898"/>
      <c r="AC110" s="898"/>
      <c r="AD110" s="898"/>
      <c r="AE110" s="899"/>
      <c r="AF110" s="900">
        <v>233295</v>
      </c>
      <c r="AG110" s="898"/>
      <c r="AH110" s="898"/>
      <c r="AI110" s="898"/>
      <c r="AJ110" s="899"/>
      <c r="AK110" s="900">
        <v>280230</v>
      </c>
      <c r="AL110" s="898"/>
      <c r="AM110" s="898"/>
      <c r="AN110" s="898"/>
      <c r="AO110" s="899"/>
      <c r="AP110" s="901">
        <v>22.9</v>
      </c>
      <c r="AQ110" s="902"/>
      <c r="AR110" s="902"/>
      <c r="AS110" s="902"/>
      <c r="AT110" s="903"/>
      <c r="AU110" s="939" t="s">
        <v>73</v>
      </c>
      <c r="AV110" s="940"/>
      <c r="AW110" s="940"/>
      <c r="AX110" s="940"/>
      <c r="AY110" s="940"/>
      <c r="AZ110" s="869" t="s">
        <v>434</v>
      </c>
      <c r="BA110" s="817"/>
      <c r="BB110" s="817"/>
      <c r="BC110" s="817"/>
      <c r="BD110" s="817"/>
      <c r="BE110" s="817"/>
      <c r="BF110" s="817"/>
      <c r="BG110" s="817"/>
      <c r="BH110" s="817"/>
      <c r="BI110" s="817"/>
      <c r="BJ110" s="817"/>
      <c r="BK110" s="817"/>
      <c r="BL110" s="817"/>
      <c r="BM110" s="817"/>
      <c r="BN110" s="817"/>
      <c r="BO110" s="817"/>
      <c r="BP110" s="818"/>
      <c r="BQ110" s="870">
        <v>3543736</v>
      </c>
      <c r="BR110" s="851"/>
      <c r="BS110" s="851"/>
      <c r="BT110" s="851"/>
      <c r="BU110" s="851"/>
      <c r="BV110" s="851">
        <v>3778664</v>
      </c>
      <c r="BW110" s="851"/>
      <c r="BX110" s="851"/>
      <c r="BY110" s="851"/>
      <c r="BZ110" s="851"/>
      <c r="CA110" s="851">
        <v>3777673</v>
      </c>
      <c r="CB110" s="851"/>
      <c r="CC110" s="851"/>
      <c r="CD110" s="851"/>
      <c r="CE110" s="851"/>
      <c r="CF110" s="875">
        <v>308.10000000000002</v>
      </c>
      <c r="CG110" s="876"/>
      <c r="CH110" s="876"/>
      <c r="CI110" s="876"/>
      <c r="CJ110" s="876"/>
      <c r="CK110" s="935" t="s">
        <v>435</v>
      </c>
      <c r="CL110" s="828"/>
      <c r="CM110" s="869" t="s">
        <v>436</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128</v>
      </c>
      <c r="DH110" s="851"/>
      <c r="DI110" s="851"/>
      <c r="DJ110" s="851"/>
      <c r="DK110" s="851"/>
      <c r="DL110" s="851" t="s">
        <v>128</v>
      </c>
      <c r="DM110" s="851"/>
      <c r="DN110" s="851"/>
      <c r="DO110" s="851"/>
      <c r="DP110" s="851"/>
      <c r="DQ110" s="851" t="s">
        <v>128</v>
      </c>
      <c r="DR110" s="851"/>
      <c r="DS110" s="851"/>
      <c r="DT110" s="851"/>
      <c r="DU110" s="851"/>
      <c r="DV110" s="852" t="s">
        <v>128</v>
      </c>
      <c r="DW110" s="852"/>
      <c r="DX110" s="852"/>
      <c r="DY110" s="852"/>
      <c r="DZ110" s="853"/>
    </row>
    <row r="111" spans="1:131" s="221" customFormat="1" ht="26.25" customHeight="1" x14ac:dyDescent="0.2">
      <c r="A111" s="783" t="s">
        <v>437</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4"/>
      <c r="AA111" s="927" t="s">
        <v>128</v>
      </c>
      <c r="AB111" s="928"/>
      <c r="AC111" s="928"/>
      <c r="AD111" s="928"/>
      <c r="AE111" s="929"/>
      <c r="AF111" s="930" t="s">
        <v>128</v>
      </c>
      <c r="AG111" s="928"/>
      <c r="AH111" s="928"/>
      <c r="AI111" s="928"/>
      <c r="AJ111" s="929"/>
      <c r="AK111" s="930" t="s">
        <v>128</v>
      </c>
      <c r="AL111" s="928"/>
      <c r="AM111" s="928"/>
      <c r="AN111" s="928"/>
      <c r="AO111" s="929"/>
      <c r="AP111" s="931" t="s">
        <v>128</v>
      </c>
      <c r="AQ111" s="932"/>
      <c r="AR111" s="932"/>
      <c r="AS111" s="932"/>
      <c r="AT111" s="933"/>
      <c r="AU111" s="941"/>
      <c r="AV111" s="942"/>
      <c r="AW111" s="942"/>
      <c r="AX111" s="942"/>
      <c r="AY111" s="942"/>
      <c r="AZ111" s="824" t="s">
        <v>438</v>
      </c>
      <c r="BA111" s="761"/>
      <c r="BB111" s="761"/>
      <c r="BC111" s="761"/>
      <c r="BD111" s="761"/>
      <c r="BE111" s="761"/>
      <c r="BF111" s="761"/>
      <c r="BG111" s="761"/>
      <c r="BH111" s="761"/>
      <c r="BI111" s="761"/>
      <c r="BJ111" s="761"/>
      <c r="BK111" s="761"/>
      <c r="BL111" s="761"/>
      <c r="BM111" s="761"/>
      <c r="BN111" s="761"/>
      <c r="BO111" s="761"/>
      <c r="BP111" s="762"/>
      <c r="BQ111" s="825" t="s">
        <v>128</v>
      </c>
      <c r="BR111" s="826"/>
      <c r="BS111" s="826"/>
      <c r="BT111" s="826"/>
      <c r="BU111" s="826"/>
      <c r="BV111" s="826" t="s">
        <v>439</v>
      </c>
      <c r="BW111" s="826"/>
      <c r="BX111" s="826"/>
      <c r="BY111" s="826"/>
      <c r="BZ111" s="826"/>
      <c r="CA111" s="826" t="s">
        <v>128</v>
      </c>
      <c r="CB111" s="826"/>
      <c r="CC111" s="826"/>
      <c r="CD111" s="826"/>
      <c r="CE111" s="826"/>
      <c r="CF111" s="884" t="s">
        <v>128</v>
      </c>
      <c r="CG111" s="885"/>
      <c r="CH111" s="885"/>
      <c r="CI111" s="885"/>
      <c r="CJ111" s="885"/>
      <c r="CK111" s="936"/>
      <c r="CL111" s="830"/>
      <c r="CM111" s="824" t="s">
        <v>440</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128</v>
      </c>
      <c r="DH111" s="826"/>
      <c r="DI111" s="826"/>
      <c r="DJ111" s="826"/>
      <c r="DK111" s="826"/>
      <c r="DL111" s="826" t="s">
        <v>128</v>
      </c>
      <c r="DM111" s="826"/>
      <c r="DN111" s="826"/>
      <c r="DO111" s="826"/>
      <c r="DP111" s="826"/>
      <c r="DQ111" s="826" t="s">
        <v>128</v>
      </c>
      <c r="DR111" s="826"/>
      <c r="DS111" s="826"/>
      <c r="DT111" s="826"/>
      <c r="DU111" s="826"/>
      <c r="DV111" s="803" t="s">
        <v>128</v>
      </c>
      <c r="DW111" s="803"/>
      <c r="DX111" s="803"/>
      <c r="DY111" s="803"/>
      <c r="DZ111" s="804"/>
    </row>
    <row r="112" spans="1:131" s="221" customFormat="1" ht="26.25" customHeight="1" x14ac:dyDescent="0.2">
      <c r="A112" s="921" t="s">
        <v>441</v>
      </c>
      <c r="B112" s="922"/>
      <c r="C112" s="761" t="s">
        <v>442</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128</v>
      </c>
      <c r="AB112" s="789"/>
      <c r="AC112" s="789"/>
      <c r="AD112" s="789"/>
      <c r="AE112" s="790"/>
      <c r="AF112" s="791" t="s">
        <v>128</v>
      </c>
      <c r="AG112" s="789"/>
      <c r="AH112" s="789"/>
      <c r="AI112" s="789"/>
      <c r="AJ112" s="790"/>
      <c r="AK112" s="791" t="s">
        <v>128</v>
      </c>
      <c r="AL112" s="789"/>
      <c r="AM112" s="789"/>
      <c r="AN112" s="789"/>
      <c r="AO112" s="790"/>
      <c r="AP112" s="833" t="s">
        <v>128</v>
      </c>
      <c r="AQ112" s="834"/>
      <c r="AR112" s="834"/>
      <c r="AS112" s="834"/>
      <c r="AT112" s="835"/>
      <c r="AU112" s="941"/>
      <c r="AV112" s="942"/>
      <c r="AW112" s="942"/>
      <c r="AX112" s="942"/>
      <c r="AY112" s="942"/>
      <c r="AZ112" s="824" t="s">
        <v>443</v>
      </c>
      <c r="BA112" s="761"/>
      <c r="BB112" s="761"/>
      <c r="BC112" s="761"/>
      <c r="BD112" s="761"/>
      <c r="BE112" s="761"/>
      <c r="BF112" s="761"/>
      <c r="BG112" s="761"/>
      <c r="BH112" s="761"/>
      <c r="BI112" s="761"/>
      <c r="BJ112" s="761"/>
      <c r="BK112" s="761"/>
      <c r="BL112" s="761"/>
      <c r="BM112" s="761"/>
      <c r="BN112" s="761"/>
      <c r="BO112" s="761"/>
      <c r="BP112" s="762"/>
      <c r="BQ112" s="825">
        <v>649114</v>
      </c>
      <c r="BR112" s="826"/>
      <c r="BS112" s="826"/>
      <c r="BT112" s="826"/>
      <c r="BU112" s="826"/>
      <c r="BV112" s="826">
        <v>643997</v>
      </c>
      <c r="BW112" s="826"/>
      <c r="BX112" s="826"/>
      <c r="BY112" s="826"/>
      <c r="BZ112" s="826"/>
      <c r="CA112" s="826">
        <v>588791</v>
      </c>
      <c r="CB112" s="826"/>
      <c r="CC112" s="826"/>
      <c r="CD112" s="826"/>
      <c r="CE112" s="826"/>
      <c r="CF112" s="884">
        <v>48</v>
      </c>
      <c r="CG112" s="885"/>
      <c r="CH112" s="885"/>
      <c r="CI112" s="885"/>
      <c r="CJ112" s="885"/>
      <c r="CK112" s="936"/>
      <c r="CL112" s="830"/>
      <c r="CM112" s="824" t="s">
        <v>444</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128</v>
      </c>
      <c r="DH112" s="826"/>
      <c r="DI112" s="826"/>
      <c r="DJ112" s="826"/>
      <c r="DK112" s="826"/>
      <c r="DL112" s="826" t="s">
        <v>128</v>
      </c>
      <c r="DM112" s="826"/>
      <c r="DN112" s="826"/>
      <c r="DO112" s="826"/>
      <c r="DP112" s="826"/>
      <c r="DQ112" s="826" t="s">
        <v>128</v>
      </c>
      <c r="DR112" s="826"/>
      <c r="DS112" s="826"/>
      <c r="DT112" s="826"/>
      <c r="DU112" s="826"/>
      <c r="DV112" s="803" t="s">
        <v>439</v>
      </c>
      <c r="DW112" s="803"/>
      <c r="DX112" s="803"/>
      <c r="DY112" s="803"/>
      <c r="DZ112" s="804"/>
    </row>
    <row r="113" spans="1:130" s="221" customFormat="1" ht="26.25" customHeight="1" x14ac:dyDescent="0.2">
      <c r="A113" s="923"/>
      <c r="B113" s="924"/>
      <c r="C113" s="761" t="s">
        <v>445</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7">
        <v>44003</v>
      </c>
      <c r="AB113" s="928"/>
      <c r="AC113" s="928"/>
      <c r="AD113" s="928"/>
      <c r="AE113" s="929"/>
      <c r="AF113" s="930">
        <v>48698</v>
      </c>
      <c r="AG113" s="928"/>
      <c r="AH113" s="928"/>
      <c r="AI113" s="928"/>
      <c r="AJ113" s="929"/>
      <c r="AK113" s="930">
        <v>61942</v>
      </c>
      <c r="AL113" s="928"/>
      <c r="AM113" s="928"/>
      <c r="AN113" s="928"/>
      <c r="AO113" s="929"/>
      <c r="AP113" s="931">
        <v>5.0999999999999996</v>
      </c>
      <c r="AQ113" s="932"/>
      <c r="AR113" s="932"/>
      <c r="AS113" s="932"/>
      <c r="AT113" s="933"/>
      <c r="AU113" s="941"/>
      <c r="AV113" s="942"/>
      <c r="AW113" s="942"/>
      <c r="AX113" s="942"/>
      <c r="AY113" s="942"/>
      <c r="AZ113" s="824" t="s">
        <v>446</v>
      </c>
      <c r="BA113" s="761"/>
      <c r="BB113" s="761"/>
      <c r="BC113" s="761"/>
      <c r="BD113" s="761"/>
      <c r="BE113" s="761"/>
      <c r="BF113" s="761"/>
      <c r="BG113" s="761"/>
      <c r="BH113" s="761"/>
      <c r="BI113" s="761"/>
      <c r="BJ113" s="761"/>
      <c r="BK113" s="761"/>
      <c r="BL113" s="761"/>
      <c r="BM113" s="761"/>
      <c r="BN113" s="761"/>
      <c r="BO113" s="761"/>
      <c r="BP113" s="762"/>
      <c r="BQ113" s="825">
        <v>3836</v>
      </c>
      <c r="BR113" s="826"/>
      <c r="BS113" s="826"/>
      <c r="BT113" s="826"/>
      <c r="BU113" s="826"/>
      <c r="BV113" s="826">
        <v>3683</v>
      </c>
      <c r="BW113" s="826"/>
      <c r="BX113" s="826"/>
      <c r="BY113" s="826"/>
      <c r="BZ113" s="826"/>
      <c r="CA113" s="826">
        <v>5575</v>
      </c>
      <c r="CB113" s="826"/>
      <c r="CC113" s="826"/>
      <c r="CD113" s="826"/>
      <c r="CE113" s="826"/>
      <c r="CF113" s="884">
        <v>0.5</v>
      </c>
      <c r="CG113" s="885"/>
      <c r="CH113" s="885"/>
      <c r="CI113" s="885"/>
      <c r="CJ113" s="885"/>
      <c r="CK113" s="936"/>
      <c r="CL113" s="830"/>
      <c r="CM113" s="824" t="s">
        <v>447</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128</v>
      </c>
      <c r="DH113" s="789"/>
      <c r="DI113" s="789"/>
      <c r="DJ113" s="789"/>
      <c r="DK113" s="790"/>
      <c r="DL113" s="791" t="s">
        <v>439</v>
      </c>
      <c r="DM113" s="789"/>
      <c r="DN113" s="789"/>
      <c r="DO113" s="789"/>
      <c r="DP113" s="790"/>
      <c r="DQ113" s="791" t="s">
        <v>128</v>
      </c>
      <c r="DR113" s="789"/>
      <c r="DS113" s="789"/>
      <c r="DT113" s="789"/>
      <c r="DU113" s="790"/>
      <c r="DV113" s="833" t="s">
        <v>128</v>
      </c>
      <c r="DW113" s="834"/>
      <c r="DX113" s="834"/>
      <c r="DY113" s="834"/>
      <c r="DZ113" s="835"/>
    </row>
    <row r="114" spans="1:130" s="221" customFormat="1" ht="26.25" customHeight="1" x14ac:dyDescent="0.2">
      <c r="A114" s="923"/>
      <c r="B114" s="924"/>
      <c r="C114" s="761" t="s">
        <v>448</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v>3836</v>
      </c>
      <c r="AB114" s="789"/>
      <c r="AC114" s="789"/>
      <c r="AD114" s="789"/>
      <c r="AE114" s="790"/>
      <c r="AF114" s="791">
        <v>3683</v>
      </c>
      <c r="AG114" s="789"/>
      <c r="AH114" s="789"/>
      <c r="AI114" s="789"/>
      <c r="AJ114" s="790"/>
      <c r="AK114" s="791">
        <v>5575</v>
      </c>
      <c r="AL114" s="789"/>
      <c r="AM114" s="789"/>
      <c r="AN114" s="789"/>
      <c r="AO114" s="790"/>
      <c r="AP114" s="833">
        <v>0.5</v>
      </c>
      <c r="AQ114" s="834"/>
      <c r="AR114" s="834"/>
      <c r="AS114" s="834"/>
      <c r="AT114" s="835"/>
      <c r="AU114" s="941"/>
      <c r="AV114" s="942"/>
      <c r="AW114" s="942"/>
      <c r="AX114" s="942"/>
      <c r="AY114" s="942"/>
      <c r="AZ114" s="824" t="s">
        <v>449</v>
      </c>
      <c r="BA114" s="761"/>
      <c r="BB114" s="761"/>
      <c r="BC114" s="761"/>
      <c r="BD114" s="761"/>
      <c r="BE114" s="761"/>
      <c r="BF114" s="761"/>
      <c r="BG114" s="761"/>
      <c r="BH114" s="761"/>
      <c r="BI114" s="761"/>
      <c r="BJ114" s="761"/>
      <c r="BK114" s="761"/>
      <c r="BL114" s="761"/>
      <c r="BM114" s="761"/>
      <c r="BN114" s="761"/>
      <c r="BO114" s="761"/>
      <c r="BP114" s="762"/>
      <c r="BQ114" s="825">
        <v>207176</v>
      </c>
      <c r="BR114" s="826"/>
      <c r="BS114" s="826"/>
      <c r="BT114" s="826"/>
      <c r="BU114" s="826"/>
      <c r="BV114" s="826">
        <v>172548</v>
      </c>
      <c r="BW114" s="826"/>
      <c r="BX114" s="826"/>
      <c r="BY114" s="826"/>
      <c r="BZ114" s="826"/>
      <c r="CA114" s="826">
        <v>183736</v>
      </c>
      <c r="CB114" s="826"/>
      <c r="CC114" s="826"/>
      <c r="CD114" s="826"/>
      <c r="CE114" s="826"/>
      <c r="CF114" s="884">
        <v>15</v>
      </c>
      <c r="CG114" s="885"/>
      <c r="CH114" s="885"/>
      <c r="CI114" s="885"/>
      <c r="CJ114" s="885"/>
      <c r="CK114" s="936"/>
      <c r="CL114" s="830"/>
      <c r="CM114" s="824" t="s">
        <v>450</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439</v>
      </c>
      <c r="DH114" s="789"/>
      <c r="DI114" s="789"/>
      <c r="DJ114" s="789"/>
      <c r="DK114" s="790"/>
      <c r="DL114" s="791" t="s">
        <v>128</v>
      </c>
      <c r="DM114" s="789"/>
      <c r="DN114" s="789"/>
      <c r="DO114" s="789"/>
      <c r="DP114" s="790"/>
      <c r="DQ114" s="791" t="s">
        <v>128</v>
      </c>
      <c r="DR114" s="789"/>
      <c r="DS114" s="789"/>
      <c r="DT114" s="789"/>
      <c r="DU114" s="790"/>
      <c r="DV114" s="833" t="s">
        <v>128</v>
      </c>
      <c r="DW114" s="834"/>
      <c r="DX114" s="834"/>
      <c r="DY114" s="834"/>
      <c r="DZ114" s="835"/>
    </row>
    <row r="115" spans="1:130" s="221" customFormat="1" ht="26.25" customHeight="1" x14ac:dyDescent="0.2">
      <c r="A115" s="923"/>
      <c r="B115" s="924"/>
      <c r="C115" s="761" t="s">
        <v>451</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7" t="s">
        <v>452</v>
      </c>
      <c r="AB115" s="928"/>
      <c r="AC115" s="928"/>
      <c r="AD115" s="928"/>
      <c r="AE115" s="929"/>
      <c r="AF115" s="930" t="s">
        <v>128</v>
      </c>
      <c r="AG115" s="928"/>
      <c r="AH115" s="928"/>
      <c r="AI115" s="928"/>
      <c r="AJ115" s="929"/>
      <c r="AK115" s="930" t="s">
        <v>128</v>
      </c>
      <c r="AL115" s="928"/>
      <c r="AM115" s="928"/>
      <c r="AN115" s="928"/>
      <c r="AO115" s="929"/>
      <c r="AP115" s="931" t="s">
        <v>128</v>
      </c>
      <c r="AQ115" s="932"/>
      <c r="AR115" s="932"/>
      <c r="AS115" s="932"/>
      <c r="AT115" s="933"/>
      <c r="AU115" s="941"/>
      <c r="AV115" s="942"/>
      <c r="AW115" s="942"/>
      <c r="AX115" s="942"/>
      <c r="AY115" s="942"/>
      <c r="AZ115" s="824" t="s">
        <v>453</v>
      </c>
      <c r="BA115" s="761"/>
      <c r="BB115" s="761"/>
      <c r="BC115" s="761"/>
      <c r="BD115" s="761"/>
      <c r="BE115" s="761"/>
      <c r="BF115" s="761"/>
      <c r="BG115" s="761"/>
      <c r="BH115" s="761"/>
      <c r="BI115" s="761"/>
      <c r="BJ115" s="761"/>
      <c r="BK115" s="761"/>
      <c r="BL115" s="761"/>
      <c r="BM115" s="761"/>
      <c r="BN115" s="761"/>
      <c r="BO115" s="761"/>
      <c r="BP115" s="762"/>
      <c r="BQ115" s="825" t="s">
        <v>128</v>
      </c>
      <c r="BR115" s="826"/>
      <c r="BS115" s="826"/>
      <c r="BT115" s="826"/>
      <c r="BU115" s="826"/>
      <c r="BV115" s="826" t="s">
        <v>128</v>
      </c>
      <c r="BW115" s="826"/>
      <c r="BX115" s="826"/>
      <c r="BY115" s="826"/>
      <c r="BZ115" s="826"/>
      <c r="CA115" s="826" t="s">
        <v>452</v>
      </c>
      <c r="CB115" s="826"/>
      <c r="CC115" s="826"/>
      <c r="CD115" s="826"/>
      <c r="CE115" s="826"/>
      <c r="CF115" s="884" t="s">
        <v>128</v>
      </c>
      <c r="CG115" s="885"/>
      <c r="CH115" s="885"/>
      <c r="CI115" s="885"/>
      <c r="CJ115" s="885"/>
      <c r="CK115" s="936"/>
      <c r="CL115" s="830"/>
      <c r="CM115" s="824" t="s">
        <v>454</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128</v>
      </c>
      <c r="DH115" s="789"/>
      <c r="DI115" s="789"/>
      <c r="DJ115" s="789"/>
      <c r="DK115" s="790"/>
      <c r="DL115" s="791" t="s">
        <v>128</v>
      </c>
      <c r="DM115" s="789"/>
      <c r="DN115" s="789"/>
      <c r="DO115" s="789"/>
      <c r="DP115" s="790"/>
      <c r="DQ115" s="791" t="s">
        <v>128</v>
      </c>
      <c r="DR115" s="789"/>
      <c r="DS115" s="789"/>
      <c r="DT115" s="789"/>
      <c r="DU115" s="790"/>
      <c r="DV115" s="833" t="s">
        <v>128</v>
      </c>
      <c r="DW115" s="834"/>
      <c r="DX115" s="834"/>
      <c r="DY115" s="834"/>
      <c r="DZ115" s="835"/>
    </row>
    <row r="116" spans="1:130" s="221" customFormat="1" ht="26.25" customHeight="1" x14ac:dyDescent="0.2">
      <c r="A116" s="925"/>
      <c r="B116" s="926"/>
      <c r="C116" s="848" t="s">
        <v>455</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t="s">
        <v>128</v>
      </c>
      <c r="AB116" s="789"/>
      <c r="AC116" s="789"/>
      <c r="AD116" s="789"/>
      <c r="AE116" s="790"/>
      <c r="AF116" s="791" t="s">
        <v>128</v>
      </c>
      <c r="AG116" s="789"/>
      <c r="AH116" s="789"/>
      <c r="AI116" s="789"/>
      <c r="AJ116" s="790"/>
      <c r="AK116" s="791" t="s">
        <v>128</v>
      </c>
      <c r="AL116" s="789"/>
      <c r="AM116" s="789"/>
      <c r="AN116" s="789"/>
      <c r="AO116" s="790"/>
      <c r="AP116" s="833" t="s">
        <v>128</v>
      </c>
      <c r="AQ116" s="834"/>
      <c r="AR116" s="834"/>
      <c r="AS116" s="834"/>
      <c r="AT116" s="835"/>
      <c r="AU116" s="941"/>
      <c r="AV116" s="942"/>
      <c r="AW116" s="942"/>
      <c r="AX116" s="942"/>
      <c r="AY116" s="942"/>
      <c r="AZ116" s="918" t="s">
        <v>456</v>
      </c>
      <c r="BA116" s="919"/>
      <c r="BB116" s="919"/>
      <c r="BC116" s="919"/>
      <c r="BD116" s="919"/>
      <c r="BE116" s="919"/>
      <c r="BF116" s="919"/>
      <c r="BG116" s="919"/>
      <c r="BH116" s="919"/>
      <c r="BI116" s="919"/>
      <c r="BJ116" s="919"/>
      <c r="BK116" s="919"/>
      <c r="BL116" s="919"/>
      <c r="BM116" s="919"/>
      <c r="BN116" s="919"/>
      <c r="BO116" s="919"/>
      <c r="BP116" s="920"/>
      <c r="BQ116" s="825" t="s">
        <v>128</v>
      </c>
      <c r="BR116" s="826"/>
      <c r="BS116" s="826"/>
      <c r="BT116" s="826"/>
      <c r="BU116" s="826"/>
      <c r="BV116" s="826" t="s">
        <v>128</v>
      </c>
      <c r="BW116" s="826"/>
      <c r="BX116" s="826"/>
      <c r="BY116" s="826"/>
      <c r="BZ116" s="826"/>
      <c r="CA116" s="826" t="s">
        <v>439</v>
      </c>
      <c r="CB116" s="826"/>
      <c r="CC116" s="826"/>
      <c r="CD116" s="826"/>
      <c r="CE116" s="826"/>
      <c r="CF116" s="884" t="s">
        <v>128</v>
      </c>
      <c r="CG116" s="885"/>
      <c r="CH116" s="885"/>
      <c r="CI116" s="885"/>
      <c r="CJ116" s="885"/>
      <c r="CK116" s="936"/>
      <c r="CL116" s="830"/>
      <c r="CM116" s="824" t="s">
        <v>457</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t="s">
        <v>128</v>
      </c>
      <c r="DH116" s="789"/>
      <c r="DI116" s="789"/>
      <c r="DJ116" s="789"/>
      <c r="DK116" s="790"/>
      <c r="DL116" s="791" t="s">
        <v>128</v>
      </c>
      <c r="DM116" s="789"/>
      <c r="DN116" s="789"/>
      <c r="DO116" s="789"/>
      <c r="DP116" s="790"/>
      <c r="DQ116" s="791" t="s">
        <v>128</v>
      </c>
      <c r="DR116" s="789"/>
      <c r="DS116" s="789"/>
      <c r="DT116" s="789"/>
      <c r="DU116" s="790"/>
      <c r="DV116" s="833" t="s">
        <v>452</v>
      </c>
      <c r="DW116" s="834"/>
      <c r="DX116" s="834"/>
      <c r="DY116" s="834"/>
      <c r="DZ116" s="835"/>
    </row>
    <row r="117" spans="1:130" s="221" customFormat="1" ht="26.25" customHeight="1" x14ac:dyDescent="0.2">
      <c r="A117" s="904" t="s">
        <v>186</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458</v>
      </c>
      <c r="Z117" s="906"/>
      <c r="AA117" s="911">
        <v>276279</v>
      </c>
      <c r="AB117" s="912"/>
      <c r="AC117" s="912"/>
      <c r="AD117" s="912"/>
      <c r="AE117" s="913"/>
      <c r="AF117" s="914">
        <v>285676</v>
      </c>
      <c r="AG117" s="912"/>
      <c r="AH117" s="912"/>
      <c r="AI117" s="912"/>
      <c r="AJ117" s="913"/>
      <c r="AK117" s="914">
        <v>347747</v>
      </c>
      <c r="AL117" s="912"/>
      <c r="AM117" s="912"/>
      <c r="AN117" s="912"/>
      <c r="AO117" s="913"/>
      <c r="AP117" s="915"/>
      <c r="AQ117" s="916"/>
      <c r="AR117" s="916"/>
      <c r="AS117" s="916"/>
      <c r="AT117" s="917"/>
      <c r="AU117" s="941"/>
      <c r="AV117" s="942"/>
      <c r="AW117" s="942"/>
      <c r="AX117" s="942"/>
      <c r="AY117" s="942"/>
      <c r="AZ117" s="872" t="s">
        <v>459</v>
      </c>
      <c r="BA117" s="873"/>
      <c r="BB117" s="873"/>
      <c r="BC117" s="873"/>
      <c r="BD117" s="873"/>
      <c r="BE117" s="873"/>
      <c r="BF117" s="873"/>
      <c r="BG117" s="873"/>
      <c r="BH117" s="873"/>
      <c r="BI117" s="873"/>
      <c r="BJ117" s="873"/>
      <c r="BK117" s="873"/>
      <c r="BL117" s="873"/>
      <c r="BM117" s="873"/>
      <c r="BN117" s="873"/>
      <c r="BO117" s="873"/>
      <c r="BP117" s="874"/>
      <c r="BQ117" s="825" t="s">
        <v>128</v>
      </c>
      <c r="BR117" s="826"/>
      <c r="BS117" s="826"/>
      <c r="BT117" s="826"/>
      <c r="BU117" s="826"/>
      <c r="BV117" s="826" t="s">
        <v>452</v>
      </c>
      <c r="BW117" s="826"/>
      <c r="BX117" s="826"/>
      <c r="BY117" s="826"/>
      <c r="BZ117" s="826"/>
      <c r="CA117" s="826" t="s">
        <v>128</v>
      </c>
      <c r="CB117" s="826"/>
      <c r="CC117" s="826"/>
      <c r="CD117" s="826"/>
      <c r="CE117" s="826"/>
      <c r="CF117" s="884" t="s">
        <v>128</v>
      </c>
      <c r="CG117" s="885"/>
      <c r="CH117" s="885"/>
      <c r="CI117" s="885"/>
      <c r="CJ117" s="885"/>
      <c r="CK117" s="936"/>
      <c r="CL117" s="830"/>
      <c r="CM117" s="824" t="s">
        <v>460</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128</v>
      </c>
      <c r="DH117" s="789"/>
      <c r="DI117" s="789"/>
      <c r="DJ117" s="789"/>
      <c r="DK117" s="790"/>
      <c r="DL117" s="791" t="s">
        <v>128</v>
      </c>
      <c r="DM117" s="789"/>
      <c r="DN117" s="789"/>
      <c r="DO117" s="789"/>
      <c r="DP117" s="790"/>
      <c r="DQ117" s="791" t="s">
        <v>128</v>
      </c>
      <c r="DR117" s="789"/>
      <c r="DS117" s="789"/>
      <c r="DT117" s="789"/>
      <c r="DU117" s="790"/>
      <c r="DV117" s="833" t="s">
        <v>128</v>
      </c>
      <c r="DW117" s="834"/>
      <c r="DX117" s="834"/>
      <c r="DY117" s="834"/>
      <c r="DZ117" s="835"/>
    </row>
    <row r="118" spans="1:130" s="221" customFormat="1" ht="26.25" customHeight="1" x14ac:dyDescent="0.2">
      <c r="A118" s="904" t="s">
        <v>432</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429</v>
      </c>
      <c r="AB118" s="905"/>
      <c r="AC118" s="905"/>
      <c r="AD118" s="905"/>
      <c r="AE118" s="906"/>
      <c r="AF118" s="907" t="s">
        <v>430</v>
      </c>
      <c r="AG118" s="905"/>
      <c r="AH118" s="905"/>
      <c r="AI118" s="905"/>
      <c r="AJ118" s="906"/>
      <c r="AK118" s="907" t="s">
        <v>302</v>
      </c>
      <c r="AL118" s="905"/>
      <c r="AM118" s="905"/>
      <c r="AN118" s="905"/>
      <c r="AO118" s="906"/>
      <c r="AP118" s="908" t="s">
        <v>431</v>
      </c>
      <c r="AQ118" s="909"/>
      <c r="AR118" s="909"/>
      <c r="AS118" s="909"/>
      <c r="AT118" s="910"/>
      <c r="AU118" s="941"/>
      <c r="AV118" s="942"/>
      <c r="AW118" s="942"/>
      <c r="AX118" s="942"/>
      <c r="AY118" s="942"/>
      <c r="AZ118" s="847" t="s">
        <v>461</v>
      </c>
      <c r="BA118" s="848"/>
      <c r="BB118" s="848"/>
      <c r="BC118" s="848"/>
      <c r="BD118" s="848"/>
      <c r="BE118" s="848"/>
      <c r="BF118" s="848"/>
      <c r="BG118" s="848"/>
      <c r="BH118" s="848"/>
      <c r="BI118" s="848"/>
      <c r="BJ118" s="848"/>
      <c r="BK118" s="848"/>
      <c r="BL118" s="848"/>
      <c r="BM118" s="848"/>
      <c r="BN118" s="848"/>
      <c r="BO118" s="848"/>
      <c r="BP118" s="849"/>
      <c r="BQ118" s="888" t="s">
        <v>128</v>
      </c>
      <c r="BR118" s="854"/>
      <c r="BS118" s="854"/>
      <c r="BT118" s="854"/>
      <c r="BU118" s="854"/>
      <c r="BV118" s="854" t="s">
        <v>128</v>
      </c>
      <c r="BW118" s="854"/>
      <c r="BX118" s="854"/>
      <c r="BY118" s="854"/>
      <c r="BZ118" s="854"/>
      <c r="CA118" s="854" t="s">
        <v>128</v>
      </c>
      <c r="CB118" s="854"/>
      <c r="CC118" s="854"/>
      <c r="CD118" s="854"/>
      <c r="CE118" s="854"/>
      <c r="CF118" s="884" t="s">
        <v>128</v>
      </c>
      <c r="CG118" s="885"/>
      <c r="CH118" s="885"/>
      <c r="CI118" s="885"/>
      <c r="CJ118" s="885"/>
      <c r="CK118" s="936"/>
      <c r="CL118" s="830"/>
      <c r="CM118" s="824" t="s">
        <v>462</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439</v>
      </c>
      <c r="DH118" s="789"/>
      <c r="DI118" s="789"/>
      <c r="DJ118" s="789"/>
      <c r="DK118" s="790"/>
      <c r="DL118" s="791" t="s">
        <v>128</v>
      </c>
      <c r="DM118" s="789"/>
      <c r="DN118" s="789"/>
      <c r="DO118" s="789"/>
      <c r="DP118" s="790"/>
      <c r="DQ118" s="791" t="s">
        <v>128</v>
      </c>
      <c r="DR118" s="789"/>
      <c r="DS118" s="789"/>
      <c r="DT118" s="789"/>
      <c r="DU118" s="790"/>
      <c r="DV118" s="833" t="s">
        <v>128</v>
      </c>
      <c r="DW118" s="834"/>
      <c r="DX118" s="834"/>
      <c r="DY118" s="834"/>
      <c r="DZ118" s="835"/>
    </row>
    <row r="119" spans="1:130" s="221" customFormat="1" ht="26.25" customHeight="1" x14ac:dyDescent="0.2">
      <c r="A119" s="827" t="s">
        <v>435</v>
      </c>
      <c r="B119" s="828"/>
      <c r="C119" s="869" t="s">
        <v>436</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128</v>
      </c>
      <c r="AB119" s="898"/>
      <c r="AC119" s="898"/>
      <c r="AD119" s="898"/>
      <c r="AE119" s="899"/>
      <c r="AF119" s="900" t="s">
        <v>452</v>
      </c>
      <c r="AG119" s="898"/>
      <c r="AH119" s="898"/>
      <c r="AI119" s="898"/>
      <c r="AJ119" s="899"/>
      <c r="AK119" s="900" t="s">
        <v>128</v>
      </c>
      <c r="AL119" s="898"/>
      <c r="AM119" s="898"/>
      <c r="AN119" s="898"/>
      <c r="AO119" s="899"/>
      <c r="AP119" s="901" t="s">
        <v>128</v>
      </c>
      <c r="AQ119" s="902"/>
      <c r="AR119" s="902"/>
      <c r="AS119" s="902"/>
      <c r="AT119" s="903"/>
      <c r="AU119" s="943"/>
      <c r="AV119" s="944"/>
      <c r="AW119" s="944"/>
      <c r="AX119" s="944"/>
      <c r="AY119" s="944"/>
      <c r="AZ119" s="244" t="s">
        <v>186</v>
      </c>
      <c r="BA119" s="244"/>
      <c r="BB119" s="244"/>
      <c r="BC119" s="244"/>
      <c r="BD119" s="244"/>
      <c r="BE119" s="244"/>
      <c r="BF119" s="244"/>
      <c r="BG119" s="244"/>
      <c r="BH119" s="244"/>
      <c r="BI119" s="244"/>
      <c r="BJ119" s="244"/>
      <c r="BK119" s="244"/>
      <c r="BL119" s="244"/>
      <c r="BM119" s="244"/>
      <c r="BN119" s="244"/>
      <c r="BO119" s="886" t="s">
        <v>463</v>
      </c>
      <c r="BP119" s="887"/>
      <c r="BQ119" s="888">
        <v>4403862</v>
      </c>
      <c r="BR119" s="854"/>
      <c r="BS119" s="854"/>
      <c r="BT119" s="854"/>
      <c r="BU119" s="854"/>
      <c r="BV119" s="854">
        <v>4598892</v>
      </c>
      <c r="BW119" s="854"/>
      <c r="BX119" s="854"/>
      <c r="BY119" s="854"/>
      <c r="BZ119" s="854"/>
      <c r="CA119" s="854">
        <v>4555775</v>
      </c>
      <c r="CB119" s="854"/>
      <c r="CC119" s="854"/>
      <c r="CD119" s="854"/>
      <c r="CE119" s="854"/>
      <c r="CF119" s="757"/>
      <c r="CG119" s="758"/>
      <c r="CH119" s="758"/>
      <c r="CI119" s="758"/>
      <c r="CJ119" s="843"/>
      <c r="CK119" s="937"/>
      <c r="CL119" s="832"/>
      <c r="CM119" s="847" t="s">
        <v>464</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t="s">
        <v>128</v>
      </c>
      <c r="DH119" s="773"/>
      <c r="DI119" s="773"/>
      <c r="DJ119" s="773"/>
      <c r="DK119" s="774"/>
      <c r="DL119" s="775" t="s">
        <v>452</v>
      </c>
      <c r="DM119" s="773"/>
      <c r="DN119" s="773"/>
      <c r="DO119" s="773"/>
      <c r="DP119" s="774"/>
      <c r="DQ119" s="775" t="s">
        <v>128</v>
      </c>
      <c r="DR119" s="773"/>
      <c r="DS119" s="773"/>
      <c r="DT119" s="773"/>
      <c r="DU119" s="774"/>
      <c r="DV119" s="857" t="s">
        <v>128</v>
      </c>
      <c r="DW119" s="858"/>
      <c r="DX119" s="858"/>
      <c r="DY119" s="858"/>
      <c r="DZ119" s="859"/>
    </row>
    <row r="120" spans="1:130" s="221" customFormat="1" ht="26.25" customHeight="1" x14ac:dyDescent="0.2">
      <c r="A120" s="829"/>
      <c r="B120" s="830"/>
      <c r="C120" s="824" t="s">
        <v>440</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128</v>
      </c>
      <c r="AB120" s="789"/>
      <c r="AC120" s="789"/>
      <c r="AD120" s="789"/>
      <c r="AE120" s="790"/>
      <c r="AF120" s="791" t="s">
        <v>128</v>
      </c>
      <c r="AG120" s="789"/>
      <c r="AH120" s="789"/>
      <c r="AI120" s="789"/>
      <c r="AJ120" s="790"/>
      <c r="AK120" s="791" t="s">
        <v>128</v>
      </c>
      <c r="AL120" s="789"/>
      <c r="AM120" s="789"/>
      <c r="AN120" s="789"/>
      <c r="AO120" s="790"/>
      <c r="AP120" s="833" t="s">
        <v>128</v>
      </c>
      <c r="AQ120" s="834"/>
      <c r="AR120" s="834"/>
      <c r="AS120" s="834"/>
      <c r="AT120" s="835"/>
      <c r="AU120" s="889" t="s">
        <v>465</v>
      </c>
      <c r="AV120" s="890"/>
      <c r="AW120" s="890"/>
      <c r="AX120" s="890"/>
      <c r="AY120" s="891"/>
      <c r="AZ120" s="869" t="s">
        <v>466</v>
      </c>
      <c r="BA120" s="817"/>
      <c r="BB120" s="817"/>
      <c r="BC120" s="817"/>
      <c r="BD120" s="817"/>
      <c r="BE120" s="817"/>
      <c r="BF120" s="817"/>
      <c r="BG120" s="817"/>
      <c r="BH120" s="817"/>
      <c r="BI120" s="817"/>
      <c r="BJ120" s="817"/>
      <c r="BK120" s="817"/>
      <c r="BL120" s="817"/>
      <c r="BM120" s="817"/>
      <c r="BN120" s="817"/>
      <c r="BO120" s="817"/>
      <c r="BP120" s="818"/>
      <c r="BQ120" s="870">
        <v>1756958</v>
      </c>
      <c r="BR120" s="851"/>
      <c r="BS120" s="851"/>
      <c r="BT120" s="851"/>
      <c r="BU120" s="851"/>
      <c r="BV120" s="851">
        <v>1681227</v>
      </c>
      <c r="BW120" s="851"/>
      <c r="BX120" s="851"/>
      <c r="BY120" s="851"/>
      <c r="BZ120" s="851"/>
      <c r="CA120" s="851">
        <v>1722274</v>
      </c>
      <c r="CB120" s="851"/>
      <c r="CC120" s="851"/>
      <c r="CD120" s="851"/>
      <c r="CE120" s="851"/>
      <c r="CF120" s="875">
        <v>140.5</v>
      </c>
      <c r="CG120" s="876"/>
      <c r="CH120" s="876"/>
      <c r="CI120" s="876"/>
      <c r="CJ120" s="876"/>
      <c r="CK120" s="877" t="s">
        <v>467</v>
      </c>
      <c r="CL120" s="861"/>
      <c r="CM120" s="861"/>
      <c r="CN120" s="861"/>
      <c r="CO120" s="862"/>
      <c r="CP120" s="881" t="s">
        <v>468</v>
      </c>
      <c r="CQ120" s="882"/>
      <c r="CR120" s="882"/>
      <c r="CS120" s="882"/>
      <c r="CT120" s="882"/>
      <c r="CU120" s="882"/>
      <c r="CV120" s="882"/>
      <c r="CW120" s="882"/>
      <c r="CX120" s="882"/>
      <c r="CY120" s="882"/>
      <c r="CZ120" s="882"/>
      <c r="DA120" s="882"/>
      <c r="DB120" s="882"/>
      <c r="DC120" s="882"/>
      <c r="DD120" s="882"/>
      <c r="DE120" s="882"/>
      <c r="DF120" s="883"/>
      <c r="DG120" s="870">
        <v>468278</v>
      </c>
      <c r="DH120" s="851"/>
      <c r="DI120" s="851"/>
      <c r="DJ120" s="851"/>
      <c r="DK120" s="851"/>
      <c r="DL120" s="851">
        <v>478671</v>
      </c>
      <c r="DM120" s="851"/>
      <c r="DN120" s="851"/>
      <c r="DO120" s="851"/>
      <c r="DP120" s="851"/>
      <c r="DQ120" s="851">
        <v>439679</v>
      </c>
      <c r="DR120" s="851"/>
      <c r="DS120" s="851"/>
      <c r="DT120" s="851"/>
      <c r="DU120" s="851"/>
      <c r="DV120" s="852">
        <v>35.9</v>
      </c>
      <c r="DW120" s="852"/>
      <c r="DX120" s="852"/>
      <c r="DY120" s="852"/>
      <c r="DZ120" s="853"/>
    </row>
    <row r="121" spans="1:130" s="221" customFormat="1" ht="26.25" customHeight="1" x14ac:dyDescent="0.2">
      <c r="A121" s="829"/>
      <c r="B121" s="830"/>
      <c r="C121" s="872" t="s">
        <v>469</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t="s">
        <v>128</v>
      </c>
      <c r="AB121" s="789"/>
      <c r="AC121" s="789"/>
      <c r="AD121" s="789"/>
      <c r="AE121" s="790"/>
      <c r="AF121" s="791" t="s">
        <v>128</v>
      </c>
      <c r="AG121" s="789"/>
      <c r="AH121" s="789"/>
      <c r="AI121" s="789"/>
      <c r="AJ121" s="790"/>
      <c r="AK121" s="791" t="s">
        <v>128</v>
      </c>
      <c r="AL121" s="789"/>
      <c r="AM121" s="789"/>
      <c r="AN121" s="789"/>
      <c r="AO121" s="790"/>
      <c r="AP121" s="833" t="s">
        <v>128</v>
      </c>
      <c r="AQ121" s="834"/>
      <c r="AR121" s="834"/>
      <c r="AS121" s="834"/>
      <c r="AT121" s="835"/>
      <c r="AU121" s="892"/>
      <c r="AV121" s="893"/>
      <c r="AW121" s="893"/>
      <c r="AX121" s="893"/>
      <c r="AY121" s="894"/>
      <c r="AZ121" s="824" t="s">
        <v>470</v>
      </c>
      <c r="BA121" s="761"/>
      <c r="BB121" s="761"/>
      <c r="BC121" s="761"/>
      <c r="BD121" s="761"/>
      <c r="BE121" s="761"/>
      <c r="BF121" s="761"/>
      <c r="BG121" s="761"/>
      <c r="BH121" s="761"/>
      <c r="BI121" s="761"/>
      <c r="BJ121" s="761"/>
      <c r="BK121" s="761"/>
      <c r="BL121" s="761"/>
      <c r="BM121" s="761"/>
      <c r="BN121" s="761"/>
      <c r="BO121" s="761"/>
      <c r="BP121" s="762"/>
      <c r="BQ121" s="825">
        <v>7378</v>
      </c>
      <c r="BR121" s="826"/>
      <c r="BS121" s="826"/>
      <c r="BT121" s="826"/>
      <c r="BU121" s="826"/>
      <c r="BV121" s="826">
        <v>4735</v>
      </c>
      <c r="BW121" s="826"/>
      <c r="BX121" s="826"/>
      <c r="BY121" s="826"/>
      <c r="BZ121" s="826"/>
      <c r="CA121" s="826">
        <v>2729</v>
      </c>
      <c r="CB121" s="826"/>
      <c r="CC121" s="826"/>
      <c r="CD121" s="826"/>
      <c r="CE121" s="826"/>
      <c r="CF121" s="884">
        <v>0.2</v>
      </c>
      <c r="CG121" s="885"/>
      <c r="CH121" s="885"/>
      <c r="CI121" s="885"/>
      <c r="CJ121" s="885"/>
      <c r="CK121" s="878"/>
      <c r="CL121" s="864"/>
      <c r="CM121" s="864"/>
      <c r="CN121" s="864"/>
      <c r="CO121" s="865"/>
      <c r="CP121" s="844" t="s">
        <v>471</v>
      </c>
      <c r="CQ121" s="845"/>
      <c r="CR121" s="845"/>
      <c r="CS121" s="845"/>
      <c r="CT121" s="845"/>
      <c r="CU121" s="845"/>
      <c r="CV121" s="845"/>
      <c r="CW121" s="845"/>
      <c r="CX121" s="845"/>
      <c r="CY121" s="845"/>
      <c r="CZ121" s="845"/>
      <c r="DA121" s="845"/>
      <c r="DB121" s="845"/>
      <c r="DC121" s="845"/>
      <c r="DD121" s="845"/>
      <c r="DE121" s="845"/>
      <c r="DF121" s="846"/>
      <c r="DG121" s="825">
        <v>98029</v>
      </c>
      <c r="DH121" s="826"/>
      <c r="DI121" s="826"/>
      <c r="DJ121" s="826"/>
      <c r="DK121" s="826"/>
      <c r="DL121" s="826">
        <v>91448</v>
      </c>
      <c r="DM121" s="826"/>
      <c r="DN121" s="826"/>
      <c r="DO121" s="826"/>
      <c r="DP121" s="826"/>
      <c r="DQ121" s="826">
        <v>84346</v>
      </c>
      <c r="DR121" s="826"/>
      <c r="DS121" s="826"/>
      <c r="DT121" s="826"/>
      <c r="DU121" s="826"/>
      <c r="DV121" s="803">
        <v>6.9</v>
      </c>
      <c r="DW121" s="803"/>
      <c r="DX121" s="803"/>
      <c r="DY121" s="803"/>
      <c r="DZ121" s="804"/>
    </row>
    <row r="122" spans="1:130" s="221" customFormat="1" ht="26.25" customHeight="1" x14ac:dyDescent="0.2">
      <c r="A122" s="829"/>
      <c r="B122" s="830"/>
      <c r="C122" s="824" t="s">
        <v>450</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452</v>
      </c>
      <c r="AB122" s="789"/>
      <c r="AC122" s="789"/>
      <c r="AD122" s="789"/>
      <c r="AE122" s="790"/>
      <c r="AF122" s="791" t="s">
        <v>128</v>
      </c>
      <c r="AG122" s="789"/>
      <c r="AH122" s="789"/>
      <c r="AI122" s="789"/>
      <c r="AJ122" s="790"/>
      <c r="AK122" s="791" t="s">
        <v>439</v>
      </c>
      <c r="AL122" s="789"/>
      <c r="AM122" s="789"/>
      <c r="AN122" s="789"/>
      <c r="AO122" s="790"/>
      <c r="AP122" s="833" t="s">
        <v>128</v>
      </c>
      <c r="AQ122" s="834"/>
      <c r="AR122" s="834"/>
      <c r="AS122" s="834"/>
      <c r="AT122" s="835"/>
      <c r="AU122" s="892"/>
      <c r="AV122" s="893"/>
      <c r="AW122" s="893"/>
      <c r="AX122" s="893"/>
      <c r="AY122" s="894"/>
      <c r="AZ122" s="847" t="s">
        <v>472</v>
      </c>
      <c r="BA122" s="848"/>
      <c r="BB122" s="848"/>
      <c r="BC122" s="848"/>
      <c r="BD122" s="848"/>
      <c r="BE122" s="848"/>
      <c r="BF122" s="848"/>
      <c r="BG122" s="848"/>
      <c r="BH122" s="848"/>
      <c r="BI122" s="848"/>
      <c r="BJ122" s="848"/>
      <c r="BK122" s="848"/>
      <c r="BL122" s="848"/>
      <c r="BM122" s="848"/>
      <c r="BN122" s="848"/>
      <c r="BO122" s="848"/>
      <c r="BP122" s="849"/>
      <c r="BQ122" s="888">
        <v>3116036</v>
      </c>
      <c r="BR122" s="854"/>
      <c r="BS122" s="854"/>
      <c r="BT122" s="854"/>
      <c r="BU122" s="854"/>
      <c r="BV122" s="854">
        <v>3237149</v>
      </c>
      <c r="BW122" s="854"/>
      <c r="BX122" s="854"/>
      <c r="BY122" s="854"/>
      <c r="BZ122" s="854"/>
      <c r="CA122" s="854">
        <v>3150892</v>
      </c>
      <c r="CB122" s="854"/>
      <c r="CC122" s="854"/>
      <c r="CD122" s="854"/>
      <c r="CE122" s="854"/>
      <c r="CF122" s="855">
        <v>257</v>
      </c>
      <c r="CG122" s="856"/>
      <c r="CH122" s="856"/>
      <c r="CI122" s="856"/>
      <c r="CJ122" s="856"/>
      <c r="CK122" s="878"/>
      <c r="CL122" s="864"/>
      <c r="CM122" s="864"/>
      <c r="CN122" s="864"/>
      <c r="CO122" s="865"/>
      <c r="CP122" s="844" t="s">
        <v>473</v>
      </c>
      <c r="CQ122" s="845"/>
      <c r="CR122" s="845"/>
      <c r="CS122" s="845"/>
      <c r="CT122" s="845"/>
      <c r="CU122" s="845"/>
      <c r="CV122" s="845"/>
      <c r="CW122" s="845"/>
      <c r="CX122" s="845"/>
      <c r="CY122" s="845"/>
      <c r="CZ122" s="845"/>
      <c r="DA122" s="845"/>
      <c r="DB122" s="845"/>
      <c r="DC122" s="845"/>
      <c r="DD122" s="845"/>
      <c r="DE122" s="845"/>
      <c r="DF122" s="846"/>
      <c r="DG122" s="825">
        <v>82807</v>
      </c>
      <c r="DH122" s="826"/>
      <c r="DI122" s="826"/>
      <c r="DJ122" s="826"/>
      <c r="DK122" s="826"/>
      <c r="DL122" s="826">
        <v>73878</v>
      </c>
      <c r="DM122" s="826"/>
      <c r="DN122" s="826"/>
      <c r="DO122" s="826"/>
      <c r="DP122" s="826"/>
      <c r="DQ122" s="826">
        <v>64766</v>
      </c>
      <c r="DR122" s="826"/>
      <c r="DS122" s="826"/>
      <c r="DT122" s="826"/>
      <c r="DU122" s="826"/>
      <c r="DV122" s="803">
        <v>5.3</v>
      </c>
      <c r="DW122" s="803"/>
      <c r="DX122" s="803"/>
      <c r="DY122" s="803"/>
      <c r="DZ122" s="804"/>
    </row>
    <row r="123" spans="1:130" s="221" customFormat="1" ht="26.25" customHeight="1" x14ac:dyDescent="0.2">
      <c r="A123" s="829"/>
      <c r="B123" s="830"/>
      <c r="C123" s="824" t="s">
        <v>457</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t="s">
        <v>128</v>
      </c>
      <c r="AB123" s="789"/>
      <c r="AC123" s="789"/>
      <c r="AD123" s="789"/>
      <c r="AE123" s="790"/>
      <c r="AF123" s="791" t="s">
        <v>128</v>
      </c>
      <c r="AG123" s="789"/>
      <c r="AH123" s="789"/>
      <c r="AI123" s="789"/>
      <c r="AJ123" s="790"/>
      <c r="AK123" s="791" t="s">
        <v>128</v>
      </c>
      <c r="AL123" s="789"/>
      <c r="AM123" s="789"/>
      <c r="AN123" s="789"/>
      <c r="AO123" s="790"/>
      <c r="AP123" s="833" t="s">
        <v>439</v>
      </c>
      <c r="AQ123" s="834"/>
      <c r="AR123" s="834"/>
      <c r="AS123" s="834"/>
      <c r="AT123" s="835"/>
      <c r="AU123" s="895"/>
      <c r="AV123" s="896"/>
      <c r="AW123" s="896"/>
      <c r="AX123" s="896"/>
      <c r="AY123" s="896"/>
      <c r="AZ123" s="244" t="s">
        <v>186</v>
      </c>
      <c r="BA123" s="244"/>
      <c r="BB123" s="244"/>
      <c r="BC123" s="244"/>
      <c r="BD123" s="244"/>
      <c r="BE123" s="244"/>
      <c r="BF123" s="244"/>
      <c r="BG123" s="244"/>
      <c r="BH123" s="244"/>
      <c r="BI123" s="244"/>
      <c r="BJ123" s="244"/>
      <c r="BK123" s="244"/>
      <c r="BL123" s="244"/>
      <c r="BM123" s="244"/>
      <c r="BN123" s="244"/>
      <c r="BO123" s="886" t="s">
        <v>474</v>
      </c>
      <c r="BP123" s="887"/>
      <c r="BQ123" s="841">
        <v>4880372</v>
      </c>
      <c r="BR123" s="842"/>
      <c r="BS123" s="842"/>
      <c r="BT123" s="842"/>
      <c r="BU123" s="842"/>
      <c r="BV123" s="842">
        <v>4923111</v>
      </c>
      <c r="BW123" s="842"/>
      <c r="BX123" s="842"/>
      <c r="BY123" s="842"/>
      <c r="BZ123" s="842"/>
      <c r="CA123" s="842">
        <v>4875895</v>
      </c>
      <c r="CB123" s="842"/>
      <c r="CC123" s="842"/>
      <c r="CD123" s="842"/>
      <c r="CE123" s="842"/>
      <c r="CF123" s="757"/>
      <c r="CG123" s="758"/>
      <c r="CH123" s="758"/>
      <c r="CI123" s="758"/>
      <c r="CJ123" s="843"/>
      <c r="CK123" s="878"/>
      <c r="CL123" s="864"/>
      <c r="CM123" s="864"/>
      <c r="CN123" s="864"/>
      <c r="CO123" s="865"/>
      <c r="CP123" s="844" t="s">
        <v>475</v>
      </c>
      <c r="CQ123" s="845"/>
      <c r="CR123" s="845"/>
      <c r="CS123" s="845"/>
      <c r="CT123" s="845"/>
      <c r="CU123" s="845"/>
      <c r="CV123" s="845"/>
      <c r="CW123" s="845"/>
      <c r="CX123" s="845"/>
      <c r="CY123" s="845"/>
      <c r="CZ123" s="845"/>
      <c r="DA123" s="845"/>
      <c r="DB123" s="845"/>
      <c r="DC123" s="845"/>
      <c r="DD123" s="845"/>
      <c r="DE123" s="845"/>
      <c r="DF123" s="846"/>
      <c r="DG123" s="788" t="s">
        <v>128</v>
      </c>
      <c r="DH123" s="789"/>
      <c r="DI123" s="789"/>
      <c r="DJ123" s="789"/>
      <c r="DK123" s="790"/>
      <c r="DL123" s="791" t="s">
        <v>452</v>
      </c>
      <c r="DM123" s="789"/>
      <c r="DN123" s="789"/>
      <c r="DO123" s="789"/>
      <c r="DP123" s="790"/>
      <c r="DQ123" s="791" t="s">
        <v>452</v>
      </c>
      <c r="DR123" s="789"/>
      <c r="DS123" s="789"/>
      <c r="DT123" s="789"/>
      <c r="DU123" s="790"/>
      <c r="DV123" s="833" t="s">
        <v>452</v>
      </c>
      <c r="DW123" s="834"/>
      <c r="DX123" s="834"/>
      <c r="DY123" s="834"/>
      <c r="DZ123" s="835"/>
    </row>
    <row r="124" spans="1:130" s="221" customFormat="1" ht="26.25" customHeight="1" thickBot="1" x14ac:dyDescent="0.25">
      <c r="A124" s="829"/>
      <c r="B124" s="830"/>
      <c r="C124" s="824" t="s">
        <v>460</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128</v>
      </c>
      <c r="AB124" s="789"/>
      <c r="AC124" s="789"/>
      <c r="AD124" s="789"/>
      <c r="AE124" s="790"/>
      <c r="AF124" s="791" t="s">
        <v>128</v>
      </c>
      <c r="AG124" s="789"/>
      <c r="AH124" s="789"/>
      <c r="AI124" s="789"/>
      <c r="AJ124" s="790"/>
      <c r="AK124" s="791" t="s">
        <v>128</v>
      </c>
      <c r="AL124" s="789"/>
      <c r="AM124" s="789"/>
      <c r="AN124" s="789"/>
      <c r="AO124" s="790"/>
      <c r="AP124" s="833" t="s">
        <v>452</v>
      </c>
      <c r="AQ124" s="834"/>
      <c r="AR124" s="834"/>
      <c r="AS124" s="834"/>
      <c r="AT124" s="835"/>
      <c r="AU124" s="836" t="s">
        <v>476</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t="s">
        <v>452</v>
      </c>
      <c r="BR124" s="840"/>
      <c r="BS124" s="840"/>
      <c r="BT124" s="840"/>
      <c r="BU124" s="840"/>
      <c r="BV124" s="840" t="s">
        <v>128</v>
      </c>
      <c r="BW124" s="840"/>
      <c r="BX124" s="840"/>
      <c r="BY124" s="840"/>
      <c r="BZ124" s="840"/>
      <c r="CA124" s="840" t="s">
        <v>452</v>
      </c>
      <c r="CB124" s="840"/>
      <c r="CC124" s="840"/>
      <c r="CD124" s="840"/>
      <c r="CE124" s="840"/>
      <c r="CF124" s="735"/>
      <c r="CG124" s="736"/>
      <c r="CH124" s="736"/>
      <c r="CI124" s="736"/>
      <c r="CJ124" s="871"/>
      <c r="CK124" s="879"/>
      <c r="CL124" s="879"/>
      <c r="CM124" s="879"/>
      <c r="CN124" s="879"/>
      <c r="CO124" s="880"/>
      <c r="CP124" s="844" t="s">
        <v>477</v>
      </c>
      <c r="CQ124" s="845"/>
      <c r="CR124" s="845"/>
      <c r="CS124" s="845"/>
      <c r="CT124" s="845"/>
      <c r="CU124" s="845"/>
      <c r="CV124" s="845"/>
      <c r="CW124" s="845"/>
      <c r="CX124" s="845"/>
      <c r="CY124" s="845"/>
      <c r="CZ124" s="845"/>
      <c r="DA124" s="845"/>
      <c r="DB124" s="845"/>
      <c r="DC124" s="845"/>
      <c r="DD124" s="845"/>
      <c r="DE124" s="845"/>
      <c r="DF124" s="846"/>
      <c r="DG124" s="772" t="s">
        <v>452</v>
      </c>
      <c r="DH124" s="773"/>
      <c r="DI124" s="773"/>
      <c r="DJ124" s="773"/>
      <c r="DK124" s="774"/>
      <c r="DL124" s="775" t="s">
        <v>128</v>
      </c>
      <c r="DM124" s="773"/>
      <c r="DN124" s="773"/>
      <c r="DO124" s="773"/>
      <c r="DP124" s="774"/>
      <c r="DQ124" s="775" t="s">
        <v>452</v>
      </c>
      <c r="DR124" s="773"/>
      <c r="DS124" s="773"/>
      <c r="DT124" s="773"/>
      <c r="DU124" s="774"/>
      <c r="DV124" s="857" t="s">
        <v>128</v>
      </c>
      <c r="DW124" s="858"/>
      <c r="DX124" s="858"/>
      <c r="DY124" s="858"/>
      <c r="DZ124" s="859"/>
    </row>
    <row r="125" spans="1:130" s="221" customFormat="1" ht="26.25" customHeight="1" x14ac:dyDescent="0.2">
      <c r="A125" s="829"/>
      <c r="B125" s="830"/>
      <c r="C125" s="824" t="s">
        <v>462</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452</v>
      </c>
      <c r="AB125" s="789"/>
      <c r="AC125" s="789"/>
      <c r="AD125" s="789"/>
      <c r="AE125" s="790"/>
      <c r="AF125" s="791" t="s">
        <v>128</v>
      </c>
      <c r="AG125" s="789"/>
      <c r="AH125" s="789"/>
      <c r="AI125" s="789"/>
      <c r="AJ125" s="790"/>
      <c r="AK125" s="791" t="s">
        <v>452</v>
      </c>
      <c r="AL125" s="789"/>
      <c r="AM125" s="789"/>
      <c r="AN125" s="789"/>
      <c r="AO125" s="790"/>
      <c r="AP125" s="833" t="s">
        <v>128</v>
      </c>
      <c r="AQ125" s="834"/>
      <c r="AR125" s="834"/>
      <c r="AS125" s="834"/>
      <c r="AT125" s="835"/>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60" t="s">
        <v>478</v>
      </c>
      <c r="CL125" s="861"/>
      <c r="CM125" s="861"/>
      <c r="CN125" s="861"/>
      <c r="CO125" s="862"/>
      <c r="CP125" s="869" t="s">
        <v>479</v>
      </c>
      <c r="CQ125" s="817"/>
      <c r="CR125" s="817"/>
      <c r="CS125" s="817"/>
      <c r="CT125" s="817"/>
      <c r="CU125" s="817"/>
      <c r="CV125" s="817"/>
      <c r="CW125" s="817"/>
      <c r="CX125" s="817"/>
      <c r="CY125" s="817"/>
      <c r="CZ125" s="817"/>
      <c r="DA125" s="817"/>
      <c r="DB125" s="817"/>
      <c r="DC125" s="817"/>
      <c r="DD125" s="817"/>
      <c r="DE125" s="817"/>
      <c r="DF125" s="818"/>
      <c r="DG125" s="870" t="s">
        <v>452</v>
      </c>
      <c r="DH125" s="851"/>
      <c r="DI125" s="851"/>
      <c r="DJ125" s="851"/>
      <c r="DK125" s="851"/>
      <c r="DL125" s="851" t="s">
        <v>128</v>
      </c>
      <c r="DM125" s="851"/>
      <c r="DN125" s="851"/>
      <c r="DO125" s="851"/>
      <c r="DP125" s="851"/>
      <c r="DQ125" s="851" t="s">
        <v>452</v>
      </c>
      <c r="DR125" s="851"/>
      <c r="DS125" s="851"/>
      <c r="DT125" s="851"/>
      <c r="DU125" s="851"/>
      <c r="DV125" s="852" t="s">
        <v>128</v>
      </c>
      <c r="DW125" s="852"/>
      <c r="DX125" s="852"/>
      <c r="DY125" s="852"/>
      <c r="DZ125" s="853"/>
    </row>
    <row r="126" spans="1:130" s="221" customFormat="1" ht="26.25" customHeight="1" thickBot="1" x14ac:dyDescent="0.25">
      <c r="A126" s="829"/>
      <c r="B126" s="830"/>
      <c r="C126" s="824" t="s">
        <v>464</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t="s">
        <v>128</v>
      </c>
      <c r="AB126" s="789"/>
      <c r="AC126" s="789"/>
      <c r="AD126" s="789"/>
      <c r="AE126" s="790"/>
      <c r="AF126" s="791" t="s">
        <v>128</v>
      </c>
      <c r="AG126" s="789"/>
      <c r="AH126" s="789"/>
      <c r="AI126" s="789"/>
      <c r="AJ126" s="790"/>
      <c r="AK126" s="791" t="s">
        <v>452</v>
      </c>
      <c r="AL126" s="789"/>
      <c r="AM126" s="789"/>
      <c r="AN126" s="789"/>
      <c r="AO126" s="790"/>
      <c r="AP126" s="833" t="s">
        <v>128</v>
      </c>
      <c r="AQ126" s="834"/>
      <c r="AR126" s="834"/>
      <c r="AS126" s="834"/>
      <c r="AT126" s="835"/>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63"/>
      <c r="CL126" s="864"/>
      <c r="CM126" s="864"/>
      <c r="CN126" s="864"/>
      <c r="CO126" s="865"/>
      <c r="CP126" s="824" t="s">
        <v>480</v>
      </c>
      <c r="CQ126" s="761"/>
      <c r="CR126" s="761"/>
      <c r="CS126" s="761"/>
      <c r="CT126" s="761"/>
      <c r="CU126" s="761"/>
      <c r="CV126" s="761"/>
      <c r="CW126" s="761"/>
      <c r="CX126" s="761"/>
      <c r="CY126" s="761"/>
      <c r="CZ126" s="761"/>
      <c r="DA126" s="761"/>
      <c r="DB126" s="761"/>
      <c r="DC126" s="761"/>
      <c r="DD126" s="761"/>
      <c r="DE126" s="761"/>
      <c r="DF126" s="762"/>
      <c r="DG126" s="825" t="s">
        <v>128</v>
      </c>
      <c r="DH126" s="826"/>
      <c r="DI126" s="826"/>
      <c r="DJ126" s="826"/>
      <c r="DK126" s="826"/>
      <c r="DL126" s="826" t="s">
        <v>452</v>
      </c>
      <c r="DM126" s="826"/>
      <c r="DN126" s="826"/>
      <c r="DO126" s="826"/>
      <c r="DP126" s="826"/>
      <c r="DQ126" s="826" t="s">
        <v>128</v>
      </c>
      <c r="DR126" s="826"/>
      <c r="DS126" s="826"/>
      <c r="DT126" s="826"/>
      <c r="DU126" s="826"/>
      <c r="DV126" s="803" t="s">
        <v>128</v>
      </c>
      <c r="DW126" s="803"/>
      <c r="DX126" s="803"/>
      <c r="DY126" s="803"/>
      <c r="DZ126" s="804"/>
    </row>
    <row r="127" spans="1:130" s="221" customFormat="1" ht="26.25" customHeight="1" x14ac:dyDescent="0.2">
      <c r="A127" s="831"/>
      <c r="B127" s="832"/>
      <c r="C127" s="847" t="s">
        <v>481</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t="s">
        <v>128</v>
      </c>
      <c r="AB127" s="789"/>
      <c r="AC127" s="789"/>
      <c r="AD127" s="789"/>
      <c r="AE127" s="790"/>
      <c r="AF127" s="791" t="s">
        <v>128</v>
      </c>
      <c r="AG127" s="789"/>
      <c r="AH127" s="789"/>
      <c r="AI127" s="789"/>
      <c r="AJ127" s="790"/>
      <c r="AK127" s="791" t="s">
        <v>128</v>
      </c>
      <c r="AL127" s="789"/>
      <c r="AM127" s="789"/>
      <c r="AN127" s="789"/>
      <c r="AO127" s="790"/>
      <c r="AP127" s="833" t="s">
        <v>128</v>
      </c>
      <c r="AQ127" s="834"/>
      <c r="AR127" s="834"/>
      <c r="AS127" s="834"/>
      <c r="AT127" s="835"/>
      <c r="AU127" s="223"/>
      <c r="AV127" s="223"/>
      <c r="AW127" s="223"/>
      <c r="AX127" s="850" t="s">
        <v>482</v>
      </c>
      <c r="AY127" s="821"/>
      <c r="AZ127" s="821"/>
      <c r="BA127" s="821"/>
      <c r="BB127" s="821"/>
      <c r="BC127" s="821"/>
      <c r="BD127" s="821"/>
      <c r="BE127" s="822"/>
      <c r="BF127" s="820" t="s">
        <v>483</v>
      </c>
      <c r="BG127" s="821"/>
      <c r="BH127" s="821"/>
      <c r="BI127" s="821"/>
      <c r="BJ127" s="821"/>
      <c r="BK127" s="821"/>
      <c r="BL127" s="822"/>
      <c r="BM127" s="820" t="s">
        <v>484</v>
      </c>
      <c r="BN127" s="821"/>
      <c r="BO127" s="821"/>
      <c r="BP127" s="821"/>
      <c r="BQ127" s="821"/>
      <c r="BR127" s="821"/>
      <c r="BS127" s="822"/>
      <c r="BT127" s="820" t="s">
        <v>485</v>
      </c>
      <c r="BU127" s="821"/>
      <c r="BV127" s="821"/>
      <c r="BW127" s="821"/>
      <c r="BX127" s="821"/>
      <c r="BY127" s="821"/>
      <c r="BZ127" s="823"/>
      <c r="CA127" s="223"/>
      <c r="CB127" s="223"/>
      <c r="CC127" s="223"/>
      <c r="CD127" s="246"/>
      <c r="CE127" s="246"/>
      <c r="CF127" s="246"/>
      <c r="CG127" s="223"/>
      <c r="CH127" s="223"/>
      <c r="CI127" s="223"/>
      <c r="CJ127" s="245"/>
      <c r="CK127" s="863"/>
      <c r="CL127" s="864"/>
      <c r="CM127" s="864"/>
      <c r="CN127" s="864"/>
      <c r="CO127" s="865"/>
      <c r="CP127" s="824" t="s">
        <v>486</v>
      </c>
      <c r="CQ127" s="761"/>
      <c r="CR127" s="761"/>
      <c r="CS127" s="761"/>
      <c r="CT127" s="761"/>
      <c r="CU127" s="761"/>
      <c r="CV127" s="761"/>
      <c r="CW127" s="761"/>
      <c r="CX127" s="761"/>
      <c r="CY127" s="761"/>
      <c r="CZ127" s="761"/>
      <c r="DA127" s="761"/>
      <c r="DB127" s="761"/>
      <c r="DC127" s="761"/>
      <c r="DD127" s="761"/>
      <c r="DE127" s="761"/>
      <c r="DF127" s="762"/>
      <c r="DG127" s="825" t="s">
        <v>128</v>
      </c>
      <c r="DH127" s="826"/>
      <c r="DI127" s="826"/>
      <c r="DJ127" s="826"/>
      <c r="DK127" s="826"/>
      <c r="DL127" s="826" t="s">
        <v>128</v>
      </c>
      <c r="DM127" s="826"/>
      <c r="DN127" s="826"/>
      <c r="DO127" s="826"/>
      <c r="DP127" s="826"/>
      <c r="DQ127" s="826" t="s">
        <v>128</v>
      </c>
      <c r="DR127" s="826"/>
      <c r="DS127" s="826"/>
      <c r="DT127" s="826"/>
      <c r="DU127" s="826"/>
      <c r="DV127" s="803" t="s">
        <v>452</v>
      </c>
      <c r="DW127" s="803"/>
      <c r="DX127" s="803"/>
      <c r="DY127" s="803"/>
      <c r="DZ127" s="804"/>
    </row>
    <row r="128" spans="1:130" s="221" customFormat="1" ht="26.25" customHeight="1" thickBot="1" x14ac:dyDescent="0.25">
      <c r="A128" s="805" t="s">
        <v>487</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488</v>
      </c>
      <c r="X128" s="807"/>
      <c r="Y128" s="807"/>
      <c r="Z128" s="808"/>
      <c r="AA128" s="809">
        <v>3730</v>
      </c>
      <c r="AB128" s="810"/>
      <c r="AC128" s="810"/>
      <c r="AD128" s="810"/>
      <c r="AE128" s="811"/>
      <c r="AF128" s="812">
        <v>2755</v>
      </c>
      <c r="AG128" s="810"/>
      <c r="AH128" s="810"/>
      <c r="AI128" s="810"/>
      <c r="AJ128" s="811"/>
      <c r="AK128" s="812">
        <v>2075</v>
      </c>
      <c r="AL128" s="810"/>
      <c r="AM128" s="810"/>
      <c r="AN128" s="810"/>
      <c r="AO128" s="811"/>
      <c r="AP128" s="813"/>
      <c r="AQ128" s="814"/>
      <c r="AR128" s="814"/>
      <c r="AS128" s="814"/>
      <c r="AT128" s="815"/>
      <c r="AU128" s="223"/>
      <c r="AV128" s="223"/>
      <c r="AW128" s="223"/>
      <c r="AX128" s="816" t="s">
        <v>489</v>
      </c>
      <c r="AY128" s="817"/>
      <c r="AZ128" s="817"/>
      <c r="BA128" s="817"/>
      <c r="BB128" s="817"/>
      <c r="BC128" s="817"/>
      <c r="BD128" s="817"/>
      <c r="BE128" s="818"/>
      <c r="BF128" s="795" t="s">
        <v>128</v>
      </c>
      <c r="BG128" s="796"/>
      <c r="BH128" s="796"/>
      <c r="BI128" s="796"/>
      <c r="BJ128" s="796"/>
      <c r="BK128" s="796"/>
      <c r="BL128" s="819"/>
      <c r="BM128" s="795">
        <v>15</v>
      </c>
      <c r="BN128" s="796"/>
      <c r="BO128" s="796"/>
      <c r="BP128" s="796"/>
      <c r="BQ128" s="796"/>
      <c r="BR128" s="796"/>
      <c r="BS128" s="819"/>
      <c r="BT128" s="795">
        <v>20</v>
      </c>
      <c r="BU128" s="796"/>
      <c r="BV128" s="796"/>
      <c r="BW128" s="796"/>
      <c r="BX128" s="796"/>
      <c r="BY128" s="796"/>
      <c r="BZ128" s="797"/>
      <c r="CA128" s="246"/>
      <c r="CB128" s="246"/>
      <c r="CC128" s="246"/>
      <c r="CD128" s="246"/>
      <c r="CE128" s="246"/>
      <c r="CF128" s="246"/>
      <c r="CG128" s="223"/>
      <c r="CH128" s="223"/>
      <c r="CI128" s="223"/>
      <c r="CJ128" s="245"/>
      <c r="CK128" s="866"/>
      <c r="CL128" s="867"/>
      <c r="CM128" s="867"/>
      <c r="CN128" s="867"/>
      <c r="CO128" s="868"/>
      <c r="CP128" s="798" t="s">
        <v>490</v>
      </c>
      <c r="CQ128" s="739"/>
      <c r="CR128" s="739"/>
      <c r="CS128" s="739"/>
      <c r="CT128" s="739"/>
      <c r="CU128" s="739"/>
      <c r="CV128" s="739"/>
      <c r="CW128" s="739"/>
      <c r="CX128" s="739"/>
      <c r="CY128" s="739"/>
      <c r="CZ128" s="739"/>
      <c r="DA128" s="739"/>
      <c r="DB128" s="739"/>
      <c r="DC128" s="739"/>
      <c r="DD128" s="739"/>
      <c r="DE128" s="739"/>
      <c r="DF128" s="740"/>
      <c r="DG128" s="799" t="s">
        <v>128</v>
      </c>
      <c r="DH128" s="800"/>
      <c r="DI128" s="800"/>
      <c r="DJ128" s="800"/>
      <c r="DK128" s="800"/>
      <c r="DL128" s="800" t="s">
        <v>452</v>
      </c>
      <c r="DM128" s="800"/>
      <c r="DN128" s="800"/>
      <c r="DO128" s="800"/>
      <c r="DP128" s="800"/>
      <c r="DQ128" s="800" t="s">
        <v>452</v>
      </c>
      <c r="DR128" s="800"/>
      <c r="DS128" s="800"/>
      <c r="DT128" s="800"/>
      <c r="DU128" s="800"/>
      <c r="DV128" s="801" t="s">
        <v>452</v>
      </c>
      <c r="DW128" s="801"/>
      <c r="DX128" s="801"/>
      <c r="DY128" s="801"/>
      <c r="DZ128" s="802"/>
    </row>
    <row r="129" spans="1:131" s="221" customFormat="1" ht="26.25" customHeight="1" x14ac:dyDescent="0.2">
      <c r="A129" s="783" t="s">
        <v>108</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491</v>
      </c>
      <c r="X129" s="786"/>
      <c r="Y129" s="786"/>
      <c r="Z129" s="787"/>
      <c r="AA129" s="788">
        <v>1262155</v>
      </c>
      <c r="AB129" s="789"/>
      <c r="AC129" s="789"/>
      <c r="AD129" s="789"/>
      <c r="AE129" s="790"/>
      <c r="AF129" s="791">
        <v>1328162</v>
      </c>
      <c r="AG129" s="789"/>
      <c r="AH129" s="789"/>
      <c r="AI129" s="789"/>
      <c r="AJ129" s="790"/>
      <c r="AK129" s="791">
        <v>1473266</v>
      </c>
      <c r="AL129" s="789"/>
      <c r="AM129" s="789"/>
      <c r="AN129" s="789"/>
      <c r="AO129" s="790"/>
      <c r="AP129" s="792"/>
      <c r="AQ129" s="793"/>
      <c r="AR129" s="793"/>
      <c r="AS129" s="793"/>
      <c r="AT129" s="794"/>
      <c r="AU129" s="224"/>
      <c r="AV129" s="224"/>
      <c r="AW129" s="224"/>
      <c r="AX129" s="760" t="s">
        <v>492</v>
      </c>
      <c r="AY129" s="761"/>
      <c r="AZ129" s="761"/>
      <c r="BA129" s="761"/>
      <c r="BB129" s="761"/>
      <c r="BC129" s="761"/>
      <c r="BD129" s="761"/>
      <c r="BE129" s="762"/>
      <c r="BF129" s="779" t="s">
        <v>452</v>
      </c>
      <c r="BG129" s="780"/>
      <c r="BH129" s="780"/>
      <c r="BI129" s="780"/>
      <c r="BJ129" s="780"/>
      <c r="BK129" s="780"/>
      <c r="BL129" s="781"/>
      <c r="BM129" s="779">
        <v>20</v>
      </c>
      <c r="BN129" s="780"/>
      <c r="BO129" s="780"/>
      <c r="BP129" s="780"/>
      <c r="BQ129" s="780"/>
      <c r="BR129" s="780"/>
      <c r="BS129" s="781"/>
      <c r="BT129" s="779">
        <v>30</v>
      </c>
      <c r="BU129" s="780"/>
      <c r="BV129" s="780"/>
      <c r="BW129" s="780"/>
      <c r="BX129" s="780"/>
      <c r="BY129" s="780"/>
      <c r="BZ129" s="782"/>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783" t="s">
        <v>493</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494</v>
      </c>
      <c r="X130" s="786"/>
      <c r="Y130" s="786"/>
      <c r="Z130" s="787"/>
      <c r="AA130" s="788">
        <v>223944</v>
      </c>
      <c r="AB130" s="789"/>
      <c r="AC130" s="789"/>
      <c r="AD130" s="789"/>
      <c r="AE130" s="790"/>
      <c r="AF130" s="791">
        <v>216394</v>
      </c>
      <c r="AG130" s="789"/>
      <c r="AH130" s="789"/>
      <c r="AI130" s="789"/>
      <c r="AJ130" s="790"/>
      <c r="AK130" s="791">
        <v>247188</v>
      </c>
      <c r="AL130" s="789"/>
      <c r="AM130" s="789"/>
      <c r="AN130" s="789"/>
      <c r="AO130" s="790"/>
      <c r="AP130" s="792"/>
      <c r="AQ130" s="793"/>
      <c r="AR130" s="793"/>
      <c r="AS130" s="793"/>
      <c r="AT130" s="794"/>
      <c r="AU130" s="224"/>
      <c r="AV130" s="224"/>
      <c r="AW130" s="224"/>
      <c r="AX130" s="760" t="s">
        <v>495</v>
      </c>
      <c r="AY130" s="761"/>
      <c r="AZ130" s="761"/>
      <c r="BA130" s="761"/>
      <c r="BB130" s="761"/>
      <c r="BC130" s="761"/>
      <c r="BD130" s="761"/>
      <c r="BE130" s="762"/>
      <c r="BF130" s="763">
        <v>6.2</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496</v>
      </c>
      <c r="X131" s="770"/>
      <c r="Y131" s="770"/>
      <c r="Z131" s="771"/>
      <c r="AA131" s="772">
        <v>1038211</v>
      </c>
      <c r="AB131" s="773"/>
      <c r="AC131" s="773"/>
      <c r="AD131" s="773"/>
      <c r="AE131" s="774"/>
      <c r="AF131" s="775">
        <v>1111768</v>
      </c>
      <c r="AG131" s="773"/>
      <c r="AH131" s="773"/>
      <c r="AI131" s="773"/>
      <c r="AJ131" s="774"/>
      <c r="AK131" s="775">
        <v>1226078</v>
      </c>
      <c r="AL131" s="773"/>
      <c r="AM131" s="773"/>
      <c r="AN131" s="773"/>
      <c r="AO131" s="774"/>
      <c r="AP131" s="776"/>
      <c r="AQ131" s="777"/>
      <c r="AR131" s="777"/>
      <c r="AS131" s="777"/>
      <c r="AT131" s="778"/>
      <c r="AU131" s="224"/>
      <c r="AV131" s="224"/>
      <c r="AW131" s="224"/>
      <c r="AX131" s="738" t="s">
        <v>497</v>
      </c>
      <c r="AY131" s="739"/>
      <c r="AZ131" s="739"/>
      <c r="BA131" s="739"/>
      <c r="BB131" s="739"/>
      <c r="BC131" s="739"/>
      <c r="BD131" s="739"/>
      <c r="BE131" s="740"/>
      <c r="BF131" s="741" t="s">
        <v>128</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747" t="s">
        <v>498</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499</v>
      </c>
      <c r="W132" s="751"/>
      <c r="X132" s="751"/>
      <c r="Y132" s="751"/>
      <c r="Z132" s="752"/>
      <c r="AA132" s="753">
        <v>4.6816109629999998</v>
      </c>
      <c r="AB132" s="754"/>
      <c r="AC132" s="754"/>
      <c r="AD132" s="754"/>
      <c r="AE132" s="755"/>
      <c r="AF132" s="756">
        <v>5.9838923230000001</v>
      </c>
      <c r="AG132" s="754"/>
      <c r="AH132" s="754"/>
      <c r="AI132" s="754"/>
      <c r="AJ132" s="755"/>
      <c r="AK132" s="756">
        <v>8.0324416549999995</v>
      </c>
      <c r="AL132" s="754"/>
      <c r="AM132" s="754"/>
      <c r="AN132" s="754"/>
      <c r="AO132" s="755"/>
      <c r="AP132" s="757"/>
      <c r="AQ132" s="758"/>
      <c r="AR132" s="758"/>
      <c r="AS132" s="758"/>
      <c r="AT132" s="759"/>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6"/>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500</v>
      </c>
      <c r="W133" s="730"/>
      <c r="X133" s="730"/>
      <c r="Y133" s="730"/>
      <c r="Z133" s="731"/>
      <c r="AA133" s="732">
        <v>4.0999999999999996</v>
      </c>
      <c r="AB133" s="733"/>
      <c r="AC133" s="733"/>
      <c r="AD133" s="733"/>
      <c r="AE133" s="734"/>
      <c r="AF133" s="732">
        <v>4.8</v>
      </c>
      <c r="AG133" s="733"/>
      <c r="AH133" s="733"/>
      <c r="AI133" s="733"/>
      <c r="AJ133" s="734"/>
      <c r="AK133" s="732">
        <v>6.2</v>
      </c>
      <c r="AL133" s="733"/>
      <c r="AM133" s="733"/>
      <c r="AN133" s="733"/>
      <c r="AO133" s="734"/>
      <c r="AP133" s="735"/>
      <c r="AQ133" s="736"/>
      <c r="AR133" s="736"/>
      <c r="AS133" s="736"/>
      <c r="AT133" s="737"/>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MYb9JfoGqq600eDySaIQHsNeFgMPv8SviGFk3uXSIM/h7kPlf7oodwxeva4Dx2AcOcc1JFCe62TshMxTQ4WF/Q==" saltValue="DD2KjtEYnLkIWttXbKEta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501</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TAWNQUXj45QqfN7j4flbesl8+prSOipOeRUqvJSnXBL5in7IxIdjbCL/+EwbcF6UscnkSTiU0eTqV51AwSbQDw==" saltValue="JGrQU7DC4bRcKapB0+5gX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2"/>
  <cols>
    <col min="1" max="36" width="2.44140625" style="252" customWidth="1"/>
    <col min="37" max="44" width="17" style="252" customWidth="1"/>
    <col min="45" max="45" width="6.109375" style="258" customWidth="1"/>
    <col min="46" max="46" width="3" style="256" customWidth="1"/>
    <col min="47" max="47" width="19.109375" style="252" hidden="1" customWidth="1"/>
    <col min="48" max="52" width="12.6640625" style="252" hidden="1" customWidth="1"/>
    <col min="53" max="16384" width="8.6640625" style="252" hidden="1"/>
  </cols>
  <sheetData>
    <row r="1" spans="1:46" ht="13.2" x14ac:dyDescent="0.2">
      <c r="AS1" s="252"/>
      <c r="AT1" s="252"/>
    </row>
    <row r="2" spans="1:46" ht="13.2" x14ac:dyDescent="0.2">
      <c r="AS2" s="252"/>
      <c r="AT2" s="252"/>
    </row>
    <row r="3" spans="1:46" ht="13.2" x14ac:dyDescent="0.2">
      <c r="AS3" s="252"/>
      <c r="AT3" s="252"/>
    </row>
    <row r="4" spans="1:46" ht="13.2" x14ac:dyDescent="0.2">
      <c r="AS4" s="252"/>
      <c r="AT4" s="252"/>
    </row>
    <row r="5" spans="1:46" ht="16.2" x14ac:dyDescent="0.2">
      <c r="A5" s="253" t="s">
        <v>502</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ht="13.2" x14ac:dyDescent="0.2">
      <c r="A6" s="256"/>
      <c r="AK6" s="257" t="s">
        <v>503</v>
      </c>
      <c r="AL6" s="257"/>
      <c r="AM6" s="257"/>
      <c r="AN6" s="257"/>
    </row>
    <row r="7" spans="1:46" ht="13.5" customHeight="1" x14ac:dyDescent="0.2">
      <c r="A7" s="256"/>
      <c r="AK7" s="259"/>
      <c r="AL7" s="260"/>
      <c r="AM7" s="260"/>
      <c r="AN7" s="261"/>
      <c r="AO7" s="1127" t="s">
        <v>504</v>
      </c>
      <c r="AP7" s="262"/>
      <c r="AQ7" s="263" t="s">
        <v>505</v>
      </c>
      <c r="AR7" s="264"/>
    </row>
    <row r="8" spans="1:46" ht="13.2" x14ac:dyDescent="0.2">
      <c r="A8" s="256"/>
      <c r="AK8" s="265"/>
      <c r="AL8" s="266"/>
      <c r="AM8" s="266"/>
      <c r="AN8" s="267"/>
      <c r="AO8" s="1128"/>
      <c r="AP8" s="268" t="s">
        <v>506</v>
      </c>
      <c r="AQ8" s="269" t="s">
        <v>507</v>
      </c>
      <c r="AR8" s="270" t="s">
        <v>508</v>
      </c>
    </row>
    <row r="9" spans="1:46" ht="13.2" x14ac:dyDescent="0.2">
      <c r="A9" s="256"/>
      <c r="AK9" s="1139" t="s">
        <v>509</v>
      </c>
      <c r="AL9" s="1140"/>
      <c r="AM9" s="1140"/>
      <c r="AN9" s="1141"/>
      <c r="AO9" s="271">
        <v>444310</v>
      </c>
      <c r="AP9" s="271">
        <v>302046</v>
      </c>
      <c r="AQ9" s="272">
        <v>242692</v>
      </c>
      <c r="AR9" s="273">
        <v>24.5</v>
      </c>
    </row>
    <row r="10" spans="1:46" ht="13.5" customHeight="1" x14ac:dyDescent="0.2">
      <c r="A10" s="256"/>
      <c r="AK10" s="1139" t="s">
        <v>510</v>
      </c>
      <c r="AL10" s="1140"/>
      <c r="AM10" s="1140"/>
      <c r="AN10" s="1141"/>
      <c r="AO10" s="274">
        <v>43457</v>
      </c>
      <c r="AP10" s="274">
        <v>29542</v>
      </c>
      <c r="AQ10" s="275">
        <v>27094</v>
      </c>
      <c r="AR10" s="276">
        <v>9</v>
      </c>
    </row>
    <row r="11" spans="1:46" ht="13.5" customHeight="1" x14ac:dyDescent="0.2">
      <c r="A11" s="256"/>
      <c r="AK11" s="1139" t="s">
        <v>511</v>
      </c>
      <c r="AL11" s="1140"/>
      <c r="AM11" s="1140"/>
      <c r="AN11" s="1141"/>
      <c r="AO11" s="274" t="s">
        <v>512</v>
      </c>
      <c r="AP11" s="274" t="s">
        <v>512</v>
      </c>
      <c r="AQ11" s="275">
        <v>4163</v>
      </c>
      <c r="AR11" s="276" t="s">
        <v>512</v>
      </c>
    </row>
    <row r="12" spans="1:46" ht="13.5" customHeight="1" x14ac:dyDescent="0.2">
      <c r="A12" s="256"/>
      <c r="AK12" s="1139" t="s">
        <v>513</v>
      </c>
      <c r="AL12" s="1140"/>
      <c r="AM12" s="1140"/>
      <c r="AN12" s="1141"/>
      <c r="AO12" s="274" t="s">
        <v>512</v>
      </c>
      <c r="AP12" s="274" t="s">
        <v>512</v>
      </c>
      <c r="AQ12" s="275" t="s">
        <v>512</v>
      </c>
      <c r="AR12" s="276" t="s">
        <v>512</v>
      </c>
    </row>
    <row r="13" spans="1:46" ht="13.5" customHeight="1" x14ac:dyDescent="0.2">
      <c r="A13" s="256"/>
      <c r="AK13" s="1139" t="s">
        <v>514</v>
      </c>
      <c r="AL13" s="1140"/>
      <c r="AM13" s="1140"/>
      <c r="AN13" s="1141"/>
      <c r="AO13" s="274">
        <v>25130</v>
      </c>
      <c r="AP13" s="274">
        <v>17084</v>
      </c>
      <c r="AQ13" s="275">
        <v>8881</v>
      </c>
      <c r="AR13" s="276">
        <v>92.4</v>
      </c>
    </row>
    <row r="14" spans="1:46" ht="13.5" customHeight="1" x14ac:dyDescent="0.2">
      <c r="A14" s="256"/>
      <c r="AK14" s="1139" t="s">
        <v>515</v>
      </c>
      <c r="AL14" s="1140"/>
      <c r="AM14" s="1140"/>
      <c r="AN14" s="1141"/>
      <c r="AO14" s="274">
        <v>10883</v>
      </c>
      <c r="AP14" s="274">
        <v>7398</v>
      </c>
      <c r="AQ14" s="275">
        <v>5165</v>
      </c>
      <c r="AR14" s="276">
        <v>43.2</v>
      </c>
    </row>
    <row r="15" spans="1:46" ht="13.5" customHeight="1" x14ac:dyDescent="0.2">
      <c r="A15" s="256"/>
      <c r="AK15" s="1142" t="s">
        <v>516</v>
      </c>
      <c r="AL15" s="1143"/>
      <c r="AM15" s="1143"/>
      <c r="AN15" s="1144"/>
      <c r="AO15" s="274">
        <v>-36349</v>
      </c>
      <c r="AP15" s="274">
        <v>-24710</v>
      </c>
      <c r="AQ15" s="275">
        <v>-18870</v>
      </c>
      <c r="AR15" s="276">
        <v>30.9</v>
      </c>
    </row>
    <row r="16" spans="1:46" ht="13.2" x14ac:dyDescent="0.2">
      <c r="A16" s="256"/>
      <c r="AK16" s="1142" t="s">
        <v>186</v>
      </c>
      <c r="AL16" s="1143"/>
      <c r="AM16" s="1143"/>
      <c r="AN16" s="1144"/>
      <c r="AO16" s="274">
        <v>487431</v>
      </c>
      <c r="AP16" s="274">
        <v>331360</v>
      </c>
      <c r="AQ16" s="275">
        <v>269124</v>
      </c>
      <c r="AR16" s="276">
        <v>23.1</v>
      </c>
    </row>
    <row r="17" spans="1:46" ht="13.2" x14ac:dyDescent="0.2">
      <c r="A17" s="256"/>
    </row>
    <row r="18" spans="1:46" ht="13.2" x14ac:dyDescent="0.2">
      <c r="A18" s="256"/>
      <c r="AQ18" s="277"/>
      <c r="AR18" s="277"/>
    </row>
    <row r="19" spans="1:46" ht="13.2" x14ac:dyDescent="0.2">
      <c r="A19" s="256"/>
      <c r="AK19" s="252" t="s">
        <v>517</v>
      </c>
    </row>
    <row r="20" spans="1:46" ht="13.2" x14ac:dyDescent="0.2">
      <c r="A20" s="256"/>
      <c r="AK20" s="278"/>
      <c r="AL20" s="279"/>
      <c r="AM20" s="279"/>
      <c r="AN20" s="280"/>
      <c r="AO20" s="281" t="s">
        <v>518</v>
      </c>
      <c r="AP20" s="282" t="s">
        <v>519</v>
      </c>
      <c r="AQ20" s="283" t="s">
        <v>520</v>
      </c>
      <c r="AR20" s="284"/>
    </row>
    <row r="21" spans="1:46" s="257" customFormat="1" ht="13.2" x14ac:dyDescent="0.2">
      <c r="A21" s="285"/>
      <c r="AK21" s="1145" t="s">
        <v>521</v>
      </c>
      <c r="AL21" s="1146"/>
      <c r="AM21" s="1146"/>
      <c r="AN21" s="1147"/>
      <c r="AO21" s="286">
        <v>30.59</v>
      </c>
      <c r="AP21" s="287">
        <v>24.07</v>
      </c>
      <c r="AQ21" s="288">
        <v>6.52</v>
      </c>
      <c r="AS21" s="289"/>
      <c r="AT21" s="285"/>
    </row>
    <row r="22" spans="1:46" s="257" customFormat="1" ht="13.2" x14ac:dyDescent="0.2">
      <c r="A22" s="285"/>
      <c r="AK22" s="1145" t="s">
        <v>522</v>
      </c>
      <c r="AL22" s="1146"/>
      <c r="AM22" s="1146"/>
      <c r="AN22" s="1147"/>
      <c r="AO22" s="290">
        <v>96.5</v>
      </c>
      <c r="AP22" s="291">
        <v>94.6</v>
      </c>
      <c r="AQ22" s="292">
        <v>1.9</v>
      </c>
      <c r="AR22" s="277"/>
      <c r="AS22" s="289"/>
      <c r="AT22" s="285"/>
    </row>
    <row r="23" spans="1:46" s="257" customFormat="1" ht="13.2" x14ac:dyDescent="0.2">
      <c r="A23" s="285"/>
      <c r="AP23" s="277"/>
      <c r="AQ23" s="277"/>
      <c r="AR23" s="277"/>
      <c r="AS23" s="289"/>
      <c r="AT23" s="285"/>
    </row>
    <row r="24" spans="1:46" s="257" customFormat="1" ht="13.2" x14ac:dyDescent="0.2">
      <c r="A24" s="285"/>
      <c r="AP24" s="277"/>
      <c r="AQ24" s="277"/>
      <c r="AR24" s="277"/>
      <c r="AS24" s="289"/>
      <c r="AT24" s="285"/>
    </row>
    <row r="25" spans="1:46" s="257" customFormat="1" ht="13.2" x14ac:dyDescent="0.2">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ht="13.2" x14ac:dyDescent="0.2">
      <c r="A26" s="1138" t="s">
        <v>523</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row>
    <row r="27" spans="1:46" ht="13.2" x14ac:dyDescent="0.2">
      <c r="A27" s="297"/>
      <c r="AS27" s="252"/>
      <c r="AT27" s="252"/>
    </row>
    <row r="28" spans="1:46" ht="16.2" x14ac:dyDescent="0.2">
      <c r="A28" s="253" t="s">
        <v>524</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ht="13.2" x14ac:dyDescent="0.2">
      <c r="A29" s="256"/>
      <c r="AK29" s="257" t="s">
        <v>525</v>
      </c>
      <c r="AL29" s="257"/>
      <c r="AM29" s="257"/>
      <c r="AN29" s="257"/>
      <c r="AS29" s="299"/>
    </row>
    <row r="30" spans="1:46" ht="13.5" customHeight="1" x14ac:dyDescent="0.2">
      <c r="A30" s="256"/>
      <c r="AK30" s="259"/>
      <c r="AL30" s="260"/>
      <c r="AM30" s="260"/>
      <c r="AN30" s="261"/>
      <c r="AO30" s="1127" t="s">
        <v>504</v>
      </c>
      <c r="AP30" s="262"/>
      <c r="AQ30" s="263" t="s">
        <v>505</v>
      </c>
      <c r="AR30" s="264"/>
    </row>
    <row r="31" spans="1:46" ht="13.2" x14ac:dyDescent="0.2">
      <c r="A31" s="256"/>
      <c r="AK31" s="265"/>
      <c r="AL31" s="266"/>
      <c r="AM31" s="266"/>
      <c r="AN31" s="267"/>
      <c r="AO31" s="1128"/>
      <c r="AP31" s="268" t="s">
        <v>506</v>
      </c>
      <c r="AQ31" s="269" t="s">
        <v>507</v>
      </c>
      <c r="AR31" s="270" t="s">
        <v>508</v>
      </c>
    </row>
    <row r="32" spans="1:46" ht="27" customHeight="1" x14ac:dyDescent="0.2">
      <c r="A32" s="256"/>
      <c r="AK32" s="1129" t="s">
        <v>526</v>
      </c>
      <c r="AL32" s="1130"/>
      <c r="AM32" s="1130"/>
      <c r="AN32" s="1131"/>
      <c r="AO32" s="300">
        <v>280230</v>
      </c>
      <c r="AP32" s="300">
        <v>190503</v>
      </c>
      <c r="AQ32" s="301">
        <v>141234</v>
      </c>
      <c r="AR32" s="302">
        <v>34.9</v>
      </c>
    </row>
    <row r="33" spans="1:46" ht="13.5" customHeight="1" x14ac:dyDescent="0.2">
      <c r="A33" s="256"/>
      <c r="AK33" s="1129" t="s">
        <v>527</v>
      </c>
      <c r="AL33" s="1130"/>
      <c r="AM33" s="1130"/>
      <c r="AN33" s="1131"/>
      <c r="AO33" s="300" t="s">
        <v>512</v>
      </c>
      <c r="AP33" s="300" t="s">
        <v>512</v>
      </c>
      <c r="AQ33" s="301" t="s">
        <v>512</v>
      </c>
      <c r="AR33" s="302" t="s">
        <v>512</v>
      </c>
    </row>
    <row r="34" spans="1:46" ht="27" customHeight="1" x14ac:dyDescent="0.2">
      <c r="A34" s="256"/>
      <c r="AK34" s="1129" t="s">
        <v>528</v>
      </c>
      <c r="AL34" s="1130"/>
      <c r="AM34" s="1130"/>
      <c r="AN34" s="1131"/>
      <c r="AO34" s="300" t="s">
        <v>512</v>
      </c>
      <c r="AP34" s="300" t="s">
        <v>512</v>
      </c>
      <c r="AQ34" s="301" t="s">
        <v>512</v>
      </c>
      <c r="AR34" s="302" t="s">
        <v>512</v>
      </c>
    </row>
    <row r="35" spans="1:46" ht="27" customHeight="1" x14ac:dyDescent="0.2">
      <c r="A35" s="256"/>
      <c r="AK35" s="1129" t="s">
        <v>529</v>
      </c>
      <c r="AL35" s="1130"/>
      <c r="AM35" s="1130"/>
      <c r="AN35" s="1131"/>
      <c r="AO35" s="300">
        <v>61942</v>
      </c>
      <c r="AP35" s="300">
        <v>42109</v>
      </c>
      <c r="AQ35" s="301">
        <v>30523</v>
      </c>
      <c r="AR35" s="302">
        <v>38</v>
      </c>
    </row>
    <row r="36" spans="1:46" ht="27" customHeight="1" x14ac:dyDescent="0.2">
      <c r="A36" s="256"/>
      <c r="AK36" s="1129" t="s">
        <v>530</v>
      </c>
      <c r="AL36" s="1130"/>
      <c r="AM36" s="1130"/>
      <c r="AN36" s="1131"/>
      <c r="AO36" s="300">
        <v>5575</v>
      </c>
      <c r="AP36" s="300">
        <v>3790</v>
      </c>
      <c r="AQ36" s="301">
        <v>4602</v>
      </c>
      <c r="AR36" s="302">
        <v>-17.600000000000001</v>
      </c>
    </row>
    <row r="37" spans="1:46" ht="13.5" customHeight="1" x14ac:dyDescent="0.2">
      <c r="A37" s="256"/>
      <c r="AK37" s="1129" t="s">
        <v>531</v>
      </c>
      <c r="AL37" s="1130"/>
      <c r="AM37" s="1130"/>
      <c r="AN37" s="1131"/>
      <c r="AO37" s="300" t="s">
        <v>512</v>
      </c>
      <c r="AP37" s="300" t="s">
        <v>512</v>
      </c>
      <c r="AQ37" s="301">
        <v>937</v>
      </c>
      <c r="AR37" s="302" t="s">
        <v>512</v>
      </c>
    </row>
    <row r="38" spans="1:46" ht="27" customHeight="1" x14ac:dyDescent="0.2">
      <c r="A38" s="256"/>
      <c r="AK38" s="1132" t="s">
        <v>532</v>
      </c>
      <c r="AL38" s="1133"/>
      <c r="AM38" s="1133"/>
      <c r="AN38" s="1134"/>
      <c r="AO38" s="303" t="s">
        <v>512</v>
      </c>
      <c r="AP38" s="303" t="s">
        <v>512</v>
      </c>
      <c r="AQ38" s="304">
        <v>14</v>
      </c>
      <c r="AR38" s="292" t="s">
        <v>512</v>
      </c>
      <c r="AS38" s="299"/>
    </row>
    <row r="39" spans="1:46" ht="13.2" x14ac:dyDescent="0.2">
      <c r="A39" s="256"/>
      <c r="AK39" s="1132" t="s">
        <v>533</v>
      </c>
      <c r="AL39" s="1133"/>
      <c r="AM39" s="1133"/>
      <c r="AN39" s="1134"/>
      <c r="AO39" s="300">
        <v>-2075</v>
      </c>
      <c r="AP39" s="300">
        <v>-1411</v>
      </c>
      <c r="AQ39" s="301">
        <v>-6455</v>
      </c>
      <c r="AR39" s="302">
        <v>-78.099999999999994</v>
      </c>
      <c r="AS39" s="299"/>
    </row>
    <row r="40" spans="1:46" ht="27" customHeight="1" x14ac:dyDescent="0.2">
      <c r="A40" s="256"/>
      <c r="AK40" s="1129" t="s">
        <v>534</v>
      </c>
      <c r="AL40" s="1130"/>
      <c r="AM40" s="1130"/>
      <c r="AN40" s="1131"/>
      <c r="AO40" s="300">
        <v>-247188</v>
      </c>
      <c r="AP40" s="300">
        <v>-168041</v>
      </c>
      <c r="AQ40" s="301">
        <v>-126702</v>
      </c>
      <c r="AR40" s="302">
        <v>32.6</v>
      </c>
      <c r="AS40" s="299"/>
    </row>
    <row r="41" spans="1:46" ht="13.2" x14ac:dyDescent="0.2">
      <c r="A41" s="256"/>
      <c r="AK41" s="1135" t="s">
        <v>295</v>
      </c>
      <c r="AL41" s="1136"/>
      <c r="AM41" s="1136"/>
      <c r="AN41" s="1137"/>
      <c r="AO41" s="300">
        <v>98484</v>
      </c>
      <c r="AP41" s="300">
        <v>66950</v>
      </c>
      <c r="AQ41" s="301">
        <v>44155</v>
      </c>
      <c r="AR41" s="302">
        <v>51.6</v>
      </c>
      <c r="AS41" s="299"/>
    </row>
    <row r="42" spans="1:46" ht="13.2" x14ac:dyDescent="0.2">
      <c r="A42" s="256"/>
      <c r="AK42" s="305" t="s">
        <v>535</v>
      </c>
      <c r="AQ42" s="277"/>
      <c r="AR42" s="277"/>
      <c r="AS42" s="299"/>
    </row>
    <row r="43" spans="1:46" ht="13.2" x14ac:dyDescent="0.2">
      <c r="A43" s="256"/>
      <c r="AP43" s="306"/>
      <c r="AQ43" s="277"/>
      <c r="AS43" s="299"/>
    </row>
    <row r="44" spans="1:46" ht="13.2" x14ac:dyDescent="0.2">
      <c r="A44" s="256"/>
      <c r="AQ44" s="277"/>
    </row>
    <row r="45" spans="1:46" ht="13.2" x14ac:dyDescent="0.2">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ht="13.2" x14ac:dyDescent="0.2">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2">
      <c r="A47" s="309" t="s">
        <v>536</v>
      </c>
    </row>
    <row r="48" spans="1:46" ht="13.2" x14ac:dyDescent="0.2">
      <c r="A48" s="256"/>
      <c r="AK48" s="310" t="s">
        <v>537</v>
      </c>
      <c r="AL48" s="310"/>
      <c r="AM48" s="310"/>
      <c r="AN48" s="310"/>
      <c r="AO48" s="310"/>
      <c r="AP48" s="310"/>
      <c r="AQ48" s="311"/>
      <c r="AR48" s="310"/>
    </row>
    <row r="49" spans="1:44" ht="13.5" customHeight="1" x14ac:dyDescent="0.2">
      <c r="A49" s="256"/>
      <c r="AK49" s="312"/>
      <c r="AL49" s="313"/>
      <c r="AM49" s="1122" t="s">
        <v>504</v>
      </c>
      <c r="AN49" s="1124" t="s">
        <v>538</v>
      </c>
      <c r="AO49" s="1125"/>
      <c r="AP49" s="1125"/>
      <c r="AQ49" s="1125"/>
      <c r="AR49" s="1126"/>
    </row>
    <row r="50" spans="1:44" ht="13.2" x14ac:dyDescent="0.2">
      <c r="A50" s="256"/>
      <c r="AK50" s="314"/>
      <c r="AL50" s="315"/>
      <c r="AM50" s="1123"/>
      <c r="AN50" s="316" t="s">
        <v>539</v>
      </c>
      <c r="AO50" s="317" t="s">
        <v>540</v>
      </c>
      <c r="AP50" s="318" t="s">
        <v>541</v>
      </c>
      <c r="AQ50" s="319" t="s">
        <v>542</v>
      </c>
      <c r="AR50" s="320" t="s">
        <v>543</v>
      </c>
    </row>
    <row r="51" spans="1:44" ht="13.2" x14ac:dyDescent="0.2">
      <c r="A51" s="256"/>
      <c r="AK51" s="312" t="s">
        <v>544</v>
      </c>
      <c r="AL51" s="313"/>
      <c r="AM51" s="321">
        <v>865780</v>
      </c>
      <c r="AN51" s="322">
        <v>515959</v>
      </c>
      <c r="AO51" s="323">
        <v>24.2</v>
      </c>
      <c r="AP51" s="324">
        <v>267911</v>
      </c>
      <c r="AQ51" s="325">
        <v>12.6</v>
      </c>
      <c r="AR51" s="326">
        <v>11.6</v>
      </c>
    </row>
    <row r="52" spans="1:44" ht="13.2" x14ac:dyDescent="0.2">
      <c r="A52" s="256"/>
      <c r="AK52" s="327"/>
      <c r="AL52" s="328" t="s">
        <v>545</v>
      </c>
      <c r="AM52" s="329">
        <v>261069</v>
      </c>
      <c r="AN52" s="330">
        <v>155583</v>
      </c>
      <c r="AO52" s="331">
        <v>32.799999999999997</v>
      </c>
      <c r="AP52" s="332">
        <v>106425</v>
      </c>
      <c r="AQ52" s="333">
        <v>-3.6</v>
      </c>
      <c r="AR52" s="334">
        <v>36.4</v>
      </c>
    </row>
    <row r="53" spans="1:44" ht="13.2" x14ac:dyDescent="0.2">
      <c r="A53" s="256"/>
      <c r="AK53" s="312" t="s">
        <v>546</v>
      </c>
      <c r="AL53" s="313"/>
      <c r="AM53" s="321">
        <v>525723</v>
      </c>
      <c r="AN53" s="322">
        <v>320758</v>
      </c>
      <c r="AO53" s="323">
        <v>-37.799999999999997</v>
      </c>
      <c r="AP53" s="324">
        <v>228215</v>
      </c>
      <c r="AQ53" s="325">
        <v>-14.8</v>
      </c>
      <c r="AR53" s="326">
        <v>-23</v>
      </c>
    </row>
    <row r="54" spans="1:44" ht="13.2" x14ac:dyDescent="0.2">
      <c r="A54" s="256"/>
      <c r="AK54" s="327"/>
      <c r="AL54" s="328" t="s">
        <v>545</v>
      </c>
      <c r="AM54" s="329">
        <v>390533</v>
      </c>
      <c r="AN54" s="330">
        <v>238275</v>
      </c>
      <c r="AO54" s="331">
        <v>53.1</v>
      </c>
      <c r="AP54" s="332">
        <v>117571</v>
      </c>
      <c r="AQ54" s="333">
        <v>10.5</v>
      </c>
      <c r="AR54" s="334">
        <v>42.6</v>
      </c>
    </row>
    <row r="55" spans="1:44" ht="13.2" x14ac:dyDescent="0.2">
      <c r="A55" s="256"/>
      <c r="AK55" s="312" t="s">
        <v>547</v>
      </c>
      <c r="AL55" s="313"/>
      <c r="AM55" s="321">
        <v>955744</v>
      </c>
      <c r="AN55" s="322">
        <v>599213</v>
      </c>
      <c r="AO55" s="323">
        <v>86.8</v>
      </c>
      <c r="AP55" s="324">
        <v>264232</v>
      </c>
      <c r="AQ55" s="325">
        <v>15.8</v>
      </c>
      <c r="AR55" s="326">
        <v>71</v>
      </c>
    </row>
    <row r="56" spans="1:44" ht="13.2" x14ac:dyDescent="0.2">
      <c r="A56" s="256"/>
      <c r="AK56" s="327"/>
      <c r="AL56" s="328" t="s">
        <v>545</v>
      </c>
      <c r="AM56" s="329">
        <v>644760</v>
      </c>
      <c r="AN56" s="330">
        <v>404238</v>
      </c>
      <c r="AO56" s="331">
        <v>69.7</v>
      </c>
      <c r="AP56" s="332">
        <v>133959</v>
      </c>
      <c r="AQ56" s="333">
        <v>13.9</v>
      </c>
      <c r="AR56" s="334">
        <v>55.8</v>
      </c>
    </row>
    <row r="57" spans="1:44" ht="13.2" x14ac:dyDescent="0.2">
      <c r="A57" s="256"/>
      <c r="AK57" s="312" t="s">
        <v>548</v>
      </c>
      <c r="AL57" s="313"/>
      <c r="AM57" s="321">
        <v>719365</v>
      </c>
      <c r="AN57" s="322">
        <v>470789</v>
      </c>
      <c r="AO57" s="323">
        <v>-21.4</v>
      </c>
      <c r="AP57" s="324">
        <v>263613</v>
      </c>
      <c r="AQ57" s="325">
        <v>-0.2</v>
      </c>
      <c r="AR57" s="326">
        <v>-21.2</v>
      </c>
    </row>
    <row r="58" spans="1:44" ht="13.2" x14ac:dyDescent="0.2">
      <c r="A58" s="256"/>
      <c r="AK58" s="327"/>
      <c r="AL58" s="328" t="s">
        <v>545</v>
      </c>
      <c r="AM58" s="329">
        <v>462036</v>
      </c>
      <c r="AN58" s="330">
        <v>302380</v>
      </c>
      <c r="AO58" s="331">
        <v>-25.2</v>
      </c>
      <c r="AP58" s="332">
        <v>128823</v>
      </c>
      <c r="AQ58" s="333">
        <v>-3.8</v>
      </c>
      <c r="AR58" s="334">
        <v>-21.4</v>
      </c>
    </row>
    <row r="59" spans="1:44" ht="13.2" x14ac:dyDescent="0.2">
      <c r="A59" s="256"/>
      <c r="AK59" s="312" t="s">
        <v>549</v>
      </c>
      <c r="AL59" s="313"/>
      <c r="AM59" s="321">
        <v>411621</v>
      </c>
      <c r="AN59" s="322">
        <v>279824</v>
      </c>
      <c r="AO59" s="323">
        <v>-40.6</v>
      </c>
      <c r="AP59" s="324">
        <v>362690</v>
      </c>
      <c r="AQ59" s="325">
        <v>37.6</v>
      </c>
      <c r="AR59" s="326">
        <v>-78.2</v>
      </c>
    </row>
    <row r="60" spans="1:44" ht="13.2" x14ac:dyDescent="0.2">
      <c r="A60" s="256"/>
      <c r="AK60" s="327"/>
      <c r="AL60" s="328" t="s">
        <v>545</v>
      </c>
      <c r="AM60" s="329">
        <v>326004</v>
      </c>
      <c r="AN60" s="330">
        <v>221621</v>
      </c>
      <c r="AO60" s="331">
        <v>-26.7</v>
      </c>
      <c r="AP60" s="332">
        <v>172580</v>
      </c>
      <c r="AQ60" s="333">
        <v>34</v>
      </c>
      <c r="AR60" s="334">
        <v>-60.7</v>
      </c>
    </row>
    <row r="61" spans="1:44" ht="13.2" x14ac:dyDescent="0.2">
      <c r="A61" s="256"/>
      <c r="AK61" s="312" t="s">
        <v>550</v>
      </c>
      <c r="AL61" s="335"/>
      <c r="AM61" s="321">
        <v>695647</v>
      </c>
      <c r="AN61" s="322">
        <v>437309</v>
      </c>
      <c r="AO61" s="323">
        <v>2.2000000000000002</v>
      </c>
      <c r="AP61" s="324">
        <v>277332</v>
      </c>
      <c r="AQ61" s="336">
        <v>10.199999999999999</v>
      </c>
      <c r="AR61" s="326">
        <v>-8</v>
      </c>
    </row>
    <row r="62" spans="1:44" ht="13.2" x14ac:dyDescent="0.2">
      <c r="A62" s="256"/>
      <c r="AK62" s="327"/>
      <c r="AL62" s="328" t="s">
        <v>545</v>
      </c>
      <c r="AM62" s="329">
        <v>416880</v>
      </c>
      <c r="AN62" s="330">
        <v>264419</v>
      </c>
      <c r="AO62" s="331">
        <v>20.7</v>
      </c>
      <c r="AP62" s="332">
        <v>131872</v>
      </c>
      <c r="AQ62" s="333">
        <v>10.199999999999999</v>
      </c>
      <c r="AR62" s="334">
        <v>10.5</v>
      </c>
    </row>
    <row r="63" spans="1:44" ht="13.2" x14ac:dyDescent="0.2">
      <c r="A63" s="256"/>
    </row>
    <row r="64" spans="1:44" ht="13.2" x14ac:dyDescent="0.2">
      <c r="A64" s="256"/>
    </row>
    <row r="65" spans="1:46" ht="13.2" x14ac:dyDescent="0.2">
      <c r="A65" s="256"/>
    </row>
    <row r="66" spans="1:46" ht="13.2" x14ac:dyDescent="0.2">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2">
      <c r="AS67" s="252"/>
      <c r="AT67" s="252"/>
    </row>
    <row r="70" spans="1:46" ht="13.2" hidden="1" x14ac:dyDescent="0.2"/>
    <row r="71" spans="1:46" ht="13.2" hidden="1" x14ac:dyDescent="0.2"/>
    <row r="72" spans="1:46" ht="13.2" hidden="1" x14ac:dyDescent="0.2"/>
    <row r="73" spans="1:46" ht="13.2" hidden="1" x14ac:dyDescent="0.2"/>
  </sheetData>
  <sheetProtection algorithmName="SHA-512" hashValue="eqlm35SIb52yLQA+FlXdqhH8YxYErOHx4aZtvSN72Pcz7NWo8rZ5Q9+xme7GWoVoE9AogvUQEHYZ9s/bRpK0NA==" saltValue="5v97uxH9GdJ52MNwHww+N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552</v>
      </c>
    </row>
    <row r="121" spans="125:125" ht="13.5" hidden="1" customHeight="1" x14ac:dyDescent="0.2">
      <c r="DU121" s="250"/>
    </row>
  </sheetData>
  <sheetProtection algorithmName="SHA-512" hashValue="xdWqmieC66xjgePVEv/63Tm1zO0fQXqzGzSuyzyOuIeSHYCqWQNcw6SM5pak7/1x6KKNqkcl8x+WE1nm5gF5wQ==" saltValue="KVE4ld9ZVjx2IPB2JYc2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553</v>
      </c>
    </row>
  </sheetData>
  <sheetProtection algorithmName="SHA-512" hashValue="itZAp2oRrt8rEQEbypnT0SdmVgrGtjCpLvgGNL77m/wsngygZfCPE5jyef6/BMVivPWW/qii+YNSDmYx1/nVxQ==" saltValue="aQPwKb20U++X4IdCLWOz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2">
      <c r="B47" s="10"/>
      <c r="C47" s="1148" t="s">
        <v>3</v>
      </c>
      <c r="D47" s="1148"/>
      <c r="E47" s="1149"/>
      <c r="F47" s="11">
        <v>65.64</v>
      </c>
      <c r="G47" s="12">
        <v>73.37</v>
      </c>
      <c r="H47" s="12">
        <v>62.09</v>
      </c>
      <c r="I47" s="12">
        <v>54.87</v>
      </c>
      <c r="J47" s="13">
        <v>55.37</v>
      </c>
    </row>
    <row r="48" spans="2:10" ht="57.75" customHeight="1" x14ac:dyDescent="0.2">
      <c r="B48" s="14"/>
      <c r="C48" s="1150" t="s">
        <v>4</v>
      </c>
      <c r="D48" s="1150"/>
      <c r="E48" s="1151"/>
      <c r="F48" s="15">
        <v>24.29</v>
      </c>
      <c r="G48" s="16">
        <v>16.100000000000001</v>
      </c>
      <c r="H48" s="16">
        <v>15.21</v>
      </c>
      <c r="I48" s="16">
        <v>13.15</v>
      </c>
      <c r="J48" s="17">
        <v>10.99</v>
      </c>
    </row>
    <row r="49" spans="2:10" ht="57.75" customHeight="1" thickBot="1" x14ac:dyDescent="0.25">
      <c r="B49" s="18"/>
      <c r="C49" s="1152" t="s">
        <v>5</v>
      </c>
      <c r="D49" s="1152"/>
      <c r="E49" s="1153"/>
      <c r="F49" s="19" t="s">
        <v>559</v>
      </c>
      <c r="G49" s="20" t="s">
        <v>560</v>
      </c>
      <c r="H49" s="20" t="s">
        <v>561</v>
      </c>
      <c r="I49" s="20" t="s">
        <v>562</v>
      </c>
      <c r="J49" s="21">
        <v>5.05</v>
      </c>
    </row>
    <row r="50" spans="2:10" ht="13.2" x14ac:dyDescent="0.2"/>
  </sheetData>
  <sheetProtection algorithmName="SHA-512" hashValue="/K6wICZWbpmQCMSIgcHwwIh2EC0ahtK1FnPL/8KGWettFW5jqtxS3dFXy4bf3N/QkrPmW3GQOfP9kyfYph6zTQ==" saltValue="vPd3Fk0PNoaE23375rm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渡辺 沙彩</cp:lastModifiedBy>
  <dcterms:modified xsi:type="dcterms:W3CDTF">2023-10-31T00:27:55Z</dcterms:modified>
</cp:coreProperties>
</file>