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84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BE34" i="10" s="1"/>
  <c r="BE35" i="10" s="1"/>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<sst xmlns="http://schemas.openxmlformats.org/spreadsheetml/2006/main" count="1101" uniqueCount="627">
  <si>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</si>
  <si>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</si>
  <si>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</si>
  <si>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</si>
  <si>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</si>
  <si>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</si>
  <si>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</si>
  <si>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</si>
  <si>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</si>
  <si>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</si>
  <si>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</si>
  <si>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</si>
  <si>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</si>
  <si>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</si>
  <si>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</si>
  <si>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</si>
  <si>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</si>
  <si>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</si>
  <si>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</si>
  <si>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</si>
  <si>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</si>
  <si>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</si>
  <si>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</si>
  <si>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</si>
  <si>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</si>
  <si>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</si>
  <si>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</si>
  <si>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</si>
  <si>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</si>
  <si>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</si>
  <si>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</si>
  <si>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</si>
  <si>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</si>
  <si>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</si>
  <si>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</si>
  <si>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</si>
  <si>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</si>
  <si>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</si>
  <si>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</si>
  <si>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</si>
  <si>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</si>
  <si>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</si>
  <si>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</si>
  <si>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</si>
  <si>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</si>
  <si>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</si>
  <si>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</si>
  <si>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</si>
  <si>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</si>
  <si>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</si>
  <si>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</si>
  <si>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</si>
  <si>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</si>
  <si>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</si>
  <si>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</si>
  <si>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</si>
  <si>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</si>
  <si>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</si>
  <si>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</si>
  <si>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</si>
  <si>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</si>
  <si>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</si>
  <si>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</si>
  <si>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</si>
  <si>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</si>
  <si>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</si>
  <si>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</si>
  <si>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</si>
  <si>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</si>
  <si>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</si>
  <si>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</si>
  <si>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</si>
  <si>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</si>
  <si>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</si>
  <si>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</si>
  <si>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</si>
  <si>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</si>
  <si>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</si>
  <si>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</si>
  <si>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</si>
  <si>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</si>
  <si>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</si>
  <si>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</si>
  <si>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</si>
  <si>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</si>
  <si>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</si>
  <si>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</si>
  <si>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</si>
  <si>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</si>
  <si>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</si>
  <si>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</si>
  <si>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</si>
  <si>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</si>
  <si>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</si>
  <si>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</si>
  <si>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</si>
  <si>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</si>
  <si>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会津坂下町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</si>
  <si>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</si>
  <si>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</si>
  <si>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</si>
  <si>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</si>
  <si>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</si>
  <si>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</si>
  <si>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</si>
  <si>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</si>
  <si>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</si>
  <si>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</si>
  <si>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</si>
  <si>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</si>
  <si>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</si>
  <si>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</si>
  <si>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</si>
  <si>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</si>
  <si>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</si>
  <si>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</si>
  <si>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</si>
  <si>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</si>
  <si>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</si>
  <si>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</si>
  <si>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</si>
  <si>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</si>
  <si>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</si>
  <si>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</si>
  <si>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</si>
  <si>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</si>
  <si>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</si>
  <si>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</si>
  <si>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</si>
  <si>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</si>
  <si>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</si>
  <si>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</si>
  <si>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</si>
  <si>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</si>
  <si>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</si>
  <si>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</si>
  <si>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</si>
  <si>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</si>
  <si>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</si>
  <si>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</si>
  <si>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</si>
  <si>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</si>
  <si>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</si>
  <si>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</si>
  <si>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</si>
  <si>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</si>
  <si>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</si>
  <si>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</si>
  <si>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</si>
  <si>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</si>
  <si>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</si>
  <si>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</si>
  <si>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</si>
  <si>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</si>
  <si>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</si>
  <si>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</si>
  <si>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</si>
  <si>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</si>
  <si>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</si>
  <si>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</si>
  <si>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</si>
  <si>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</si>
  <si>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</si>
  <si>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</si>
  <si>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</si>
  <si>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</si>
  <si>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</si>
  <si>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</si>
  <si>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</si>
  <si>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</si>
  <si>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</si>
  <si>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</si>
  <si>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</si>
  <si>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</si>
  <si>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</si>
  <si>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</si>
  <si>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</si>
  <si>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</si>
  <si>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</si>
  <si>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</si>
  <si>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</si>
  <si>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</si>
  <si>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</si>
  <si>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</si>
  <si>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</si>
  <si>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</si>
  <si>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</si>
  <si>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</si>
  <si>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</si>
  <si>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</si>
  <si>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</si>
  <si>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</si>
  <si>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</si>
  <si>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</si>
  <si>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</si>
  <si>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</si>
  <si>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</si>
  <si>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</si>
  <si>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</si>
  <si>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</si>
  <si>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</si>
  <si>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</si>
  <si>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</si>
  <si>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</si>
  <si>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</si>
  <si>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</si>
  <si>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</si>
  <si>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</si>
  <si>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</si>
  <si>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</si>
  <si>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</si>
  <si>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</si>
  <si>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</si>
  <si>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</si>
  <si>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</si>
  <si>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</si>
  <si>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</si>
  <si>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</si>
  <si>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</si>
  <si>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</si>
  <si>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</si>
  <si>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</si>
  <si>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</si>
  <si>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</si>
  <si>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</si>
  <si>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</si>
  <si>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</si>
  <si>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</si>
  <si>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</si>
  <si>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</si>
  <si>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</si>
  <si>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</si>
  <si>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</si>
  <si>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</si>
  <si>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</si>
  <si>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</si>
  <si>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</si>
  <si>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</si>
  <si>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</si>
  <si>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</si>
  <si>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</si>
  <si>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</si>
  <si>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</si>
  <si>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</si>
  <si>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</si>
  <si>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</si>
  <si>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</si>
  <si>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</si>
  <si>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</si>
  <si>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</si>
  <si>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</si>
  <si>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</si>
  <si>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</si>
  <si>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</si>
  <si>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</si>
  <si>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</si>
  <si>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</si>
  <si>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</si>
  <si>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</si>
  <si>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</si>
  <si>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</si>
  <si>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</si>
  <si>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</si>
  <si>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</si>
  <si>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</si>
  <si>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</si>
  <si>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</si>
  <si>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</si>
  <si>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</si>
  <si>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</si>
  <si>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</si>
  <si>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</si>
  <si>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</si>
  <si>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</si>
  <si>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</si>
  <si>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</si>
  <si>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</si>
  <si>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</si>
  <si>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</si>
  <si>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</si>
  <si>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</si>
  <si>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</si>
  <si>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</si>
  <si>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</si>
  <si>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</si>
  <si>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</si>
  <si>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</si>
  <si>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</si>
  <si>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</si>
  <si>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</si>
  <si>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</si>
  <si>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</si>
  <si>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</si>
  <si>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</si>
  <si>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福島県会津坂下町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</si>
  <si>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</si>
  <si>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</si>
  <si>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</si>
  <si>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</si>
  <si>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</si>
  <si>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</si>
  <si>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</si>
  <si>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</si>
  <si>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</si>
  <si>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</si>
  <si>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</si>
  <si>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</si>
  <si>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</si>
  <si>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</si>
  <si>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</si>
  <si>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</si>
  <si>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</si>
  <si>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</si>
  <si>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</si>
  <si>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</si>
  <si>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坂下東第一地区土地区画整理事業特別会計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</si>
  <si>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</si>
  <si>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</si>
  <si>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</si>
  <si>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</si>
  <si>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</si>
  <si>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</si>
  <si>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</si>
  <si>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</si>
  <si>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</si>
  <si>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</si>
  <si>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</si>
  <si>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</si>
  <si>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</si>
  <si>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</si>
  <si>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</si>
  <si>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</si>
  <si>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</si>
  <si>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</si>
  <si>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</si>
  <si>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</si>
  <si>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</si>
  <si>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</si>
  <si>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</si>
  <si>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</si>
  <si>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</si>
  <si>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</si>
  <si>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</si>
  <si>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</si>
  <si>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</si>
  <si>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</si>
  <si>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</si>
  <si>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</si>
  <si>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</si>
  <si>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</si>
  <si>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</si>
  <si>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</si>
  <si>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</si>
  <si>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</si>
  <si>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</si>
  <si>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</si>
  <si>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</si>
  <si>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</si>
  <si>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</si>
  <si>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</si>
  <si>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</si>
  <si>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</si>
  <si>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</si>
  <si>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</si>
  <si>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</si>
  <si>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</si>
  <si>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</si>
  <si>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</si>
  <si>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</si>
  <si>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</si>
  <si>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</si>
  <si>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</si>
  <si>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</si>
  <si>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</si>
  <si>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</si>
  <si>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</si>
  <si>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</si>
  <si>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</si>
  <si>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</si>
  <si>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</si>
  <si>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</si>
  <si>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</si>
  <si>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</si>
  <si>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</si>
  <si>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</si>
  <si>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</si>
  <si>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</si>
  <si>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</si>
  <si>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</si>
  <si>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</si>
  <si>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</si>
  <si>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</si>
  <si>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</si>
  <si>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</si>
  <si>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</si>
  <si>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</si>
  <si>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</si>
  <si>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</si>
  <si>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</si>
  <si>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</si>
  <si>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</si>
  <si>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</si>
  <si>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</si>
  <si>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</si>
  <si>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</si>
  <si>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</si>
  <si>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</si>
  <si>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</si>
  <si>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</si>
  <si>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</si>
  <si>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</si>
  <si>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</si>
  <si>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</si>
  <si>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</si>
  <si>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</si>
  <si>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</si>
  <si>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</si>
  <si>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</si>
  <si>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</si>
  <si>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</si>
  <si>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</si>
  <si>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</si>
  <si>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</si>
  <si>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</si>
  <si>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</si>
  <si>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</si>
  <si>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</si>
  <si>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</si>
  <si>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</si>
  <si>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</si>
  <si>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</si>
  <si>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</si>
  <si>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</si>
  <si>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</si>
  <si>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</si>
  <si>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</si>
  <si>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</si>
  <si>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</si>
  <si>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</si>
  <si>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</si>
  <si>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</si>
  <si>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</si>
  <si>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</si>
  <si>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</si>
  <si>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</si>
  <si>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</si>
  <si>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</si>
  <si>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</si>
  <si>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</si>
  <si>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</si>
  <si>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</si>
  <si>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</si>
  <si>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</si>
  <si>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</si>
  <si>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</si>
  <si>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</si>
  <si>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</si>
  <si>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</si>
  <si>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</si>
  <si>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</si>
  <si>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</si>
  <si>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</si>
  <si>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</si>
  <si>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</si>
  <si>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</si>
  <si>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</si>
  <si>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</si>
  <si>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</si>
  <si>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</si>
  <si>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</si>
  <si>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</si>
  <si>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</si>
  <si>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</si>
  <si>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</si>
  <si>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</si>
  <si>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</si>
  <si>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</si>
  <si>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</si>
  <si>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</si>
  <si>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</si>
  <si>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</si>
  <si>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</si>
  <si>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</si>
  <si>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</si>
  <si>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</si>
  <si>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</si>
  <si>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</si>
  <si>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</si>
  <si>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</si>
  <si>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</si>
  <si>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</si>
  <si>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</si>
  <si>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</si>
  <si>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</si>
  <si>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</si>
  <si>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</si>
  <si>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</si>
  <si>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</si>
  <si>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</si>
  <si>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</si>
  <si>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2.14</t>
  </si>
  <si>
    <t>水道事業会計</t>
  </si>
  <si>
    <t>一般会計</t>
  </si>
  <si>
    <t>下水道事業特別会計</t>
  </si>
  <si>
    <t>介護保険特別会計</t>
  </si>
  <si>
    <t>国民健康保険特別会計</t>
  </si>
  <si>
    <t>後期高齢者医療特別会計</t>
  </si>
  <si>
    <t>坂下東第一地区土地区画整理事業特別会計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</si>
  <si>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</si>
  <si>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</si>
  <si>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</si>
  <si>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</si>
  <si>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</si>
  <si>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</si>
  <si>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</si>
  <si>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</si>
  <si>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</si>
  <si>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</si>
  <si>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会津若松地方広域市町村圏整備組合一般会計</t>
  </si>
  <si>
    <t>会津若松地方広域市町村圏整備組合水道用水供給事業会計</t>
  </si>
  <si>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</si>
  <si>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2"/>
  </si>
  <si>
    <t>福島県市町村総合事務組合消防賞じゅつ金特別会計</t>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</si>
  <si>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</si>
  <si>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</si>
  <si>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福島県後期高齢者医療広域連合一般会計</t>
  </si>
  <si>
    <t>福島県後期高齢者医療広域連合後期高齢者医療特別会計</t>
  </si>
  <si>
    <t>株式会社会津ばんげ公共サービス</t>
    <rPh sb="0" eb="4">
      <t>カブシキガイシャ</t>
    </rPh>
    <rPh sb="4" eb="6">
      <t>アイヅ</t>
    </rPh>
    <rPh sb="9" eb="11">
      <t>コウキョウ</t>
    </rPh>
    <phoneticPr fontId="2"/>
  </si>
  <si>
    <t>株式会社湯川会津坂下</t>
    <rPh sb="0" eb="4">
      <t>カブシキガイシャ</t>
    </rPh>
    <rPh sb="4" eb="6">
      <t>ユガワ</t>
    </rPh>
    <rPh sb="6" eb="10">
      <t>アイヅバンゲ</t>
    </rPh>
    <phoneticPr fontId="2"/>
  </si>
  <si>
    <t>-</t>
    <phoneticPr fontId="2"/>
  </si>
  <si>
    <t>-</t>
    <phoneticPr fontId="2"/>
  </si>
  <si>
    <t>-</t>
    <phoneticPr fontId="2"/>
  </si>
  <si>
    <t>-</t>
    <phoneticPr fontId="2"/>
  </si>
  <si>
    <t>令和3年度</t>
    <phoneticPr fontId="25"/>
  </si>
  <si>
    <t>福島県会津坂下町</t>
    <phoneticPr fontId="25"/>
  </si>
  <si>
    <t>歳出の状況（単位 千円・％）</t>
    <phoneticPr fontId="5"/>
  </si>
  <si>
    <t>目的別歳出の状況（単位 千円・％）</t>
    <phoneticPr fontId="5"/>
  </si>
  <si>
    <t>-</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</si>
  <si>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</si>
  <si>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</si>
  <si>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</si>
  <si>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</si>
  <si>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</si>
  <si>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</si>
  <si>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</si>
  <si>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</si>
  <si>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</si>
  <si>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</si>
  <si>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</si>
  <si>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</si>
  <si>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</si>
  <si>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</si>
  <si>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</si>
  <si>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</si>
  <si>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</si>
  <si>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</si>
  <si>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</si>
  <si>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</si>
  <si>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</si>
  <si>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</si>
  <si>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</si>
  <si>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</si>
  <si>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</si>
  <si>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</si>
  <si>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</si>
  <si>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</si>
  <si>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</si>
  <si>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</si>
  <si>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</si>
  <si>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</si>
  <si>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</si>
  <si>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</si>
  <si>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</si>
  <si>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</si>
  <si>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</si>
  <si>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</si>
  <si>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</si>
  <si>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</si>
  <si>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</si>
  <si>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</si>
  <si>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</si>
  <si>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</si>
  <si>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</si>
  <si>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</si>
  <si>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</si>
  <si>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</si>
  <si>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</si>
  <si>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</si>
  <si>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</si>
  <si>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</si>
  <si>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</si>
  <si>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</si>
  <si>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</si>
  <si>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</si>
  <si>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</si>
  <si>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</si>
  <si>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</si>
  <si>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</si>
  <si>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</si>
  <si>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</si>
  <si>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</si>
  <si>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</si>
  <si>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</si>
  <si>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</si>
  <si>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</si>
  <si>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</si>
  <si>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</si>
  <si>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</si>
  <si>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</si>
  <si>
    <t>行政センター建設準備基金</t>
    <rPh sb="0" eb="2">
      <t>ギョウセイ</t>
    </rPh>
    <rPh sb="6" eb="8">
      <t>ケンセツ</t>
    </rPh>
    <rPh sb="8" eb="10">
      <t>ジュンビ</t>
    </rPh>
    <rPh sb="10" eb="12">
      <t>キキン</t>
    </rPh>
    <phoneticPr fontId="5"/>
  </si>
  <si>
    <t>公共施設整備基金</t>
    <rPh sb="0" eb="2">
      <t>コウキョウ</t>
    </rPh>
    <rPh sb="2" eb="4">
      <t>シセツ</t>
    </rPh>
    <rPh sb="4" eb="6">
      <t>セイビ</t>
    </rPh>
    <rPh sb="6" eb="8">
      <t>キキン</t>
    </rPh>
    <phoneticPr fontId="5"/>
  </si>
  <si>
    <t>廃棄物処理施設整備基金</t>
    <rPh sb="0" eb="3">
      <t>ハイキブツ</t>
    </rPh>
    <rPh sb="3" eb="5">
      <t>ショリ</t>
    </rPh>
    <rPh sb="5" eb="7">
      <t>シセツ</t>
    </rPh>
    <rPh sb="7" eb="9">
      <t>セイビ</t>
    </rPh>
    <rPh sb="9" eb="11">
      <t>キキン</t>
    </rPh>
    <phoneticPr fontId="5"/>
  </si>
  <si>
    <t>福祉基金</t>
    <rPh sb="0" eb="2">
      <t>フクシ</t>
    </rPh>
    <rPh sb="2" eb="4">
      <t>キキン</t>
    </rPh>
    <phoneticPr fontId="5"/>
  </si>
  <si>
    <t>ふるさと水と土保全基金</t>
    <rPh sb="4" eb="5">
      <t>ミズ</t>
    </rPh>
    <rPh sb="6" eb="7">
      <t>ツチ</t>
    </rPh>
    <rPh sb="7" eb="9">
      <t>ホゼン</t>
    </rPh>
    <rPh sb="9" eb="11">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</si>
  <si>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</si>
  <si>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</si>
  <si>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昨年度より15.4ポイント改善しているが、類似団体との比較では依然として高い状況にある。平成23年度から平成27年度にかけて行われた第2次教育施設適正配置事業により発行した地方債の現在高が多いことが要因である。
　有形固定資産減価償却率は、昨年度より1.8ポイント増加している。類似団体との比較では上位に位置しており、法定耐用年数に近い保有物の割合が高くなっていることが分かる。橋りょう等の教育施設以外の公共施設で老朽化が進行しているため、公共施設等総合管理計画個別施設計画に基づき、長寿命化等に向けた取組を進めていく。その際に、長寿命化に要する経費は多額になることから、起債額とのバランスを考慮し事業量の調整をしながら進めていく。</t>
    <rPh sb="167" eb="169">
      <t>ホウテイ</t>
    </rPh>
    <rPh sb="169" eb="171">
      <t>タイヨウ</t>
    </rPh>
    <rPh sb="171" eb="173">
      <t>ネンスウ</t>
    </rPh>
    <rPh sb="174" eb="175">
      <t>チカ</t>
    </rPh>
    <rPh sb="176" eb="178">
      <t>ホユウ</t>
    </rPh>
    <rPh sb="178" eb="179">
      <t>ブツ</t>
    </rPh>
    <rPh sb="180" eb="182">
      <t>ワリアイ</t>
    </rPh>
    <rPh sb="183" eb="184">
      <t>タカ</t>
    </rPh>
    <rPh sb="193" eb="194">
      <t>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</si>
  <si>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</si>
  <si>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</si>
  <si>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</si>
  <si>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</si>
  <si>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</si>
  <si>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</si>
  <si>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昨年度と比較して、将来負担比率は15.4ポイント改善、実質公債費比率は1.2ポイント改善しているが、どちらの比率も類似団体と比較して高い状況にある。平成23年度から平成27年度にかけて行われた第2次教育施設適正配置事業により発行した地方債の影響が大きく、その定期償還額と現在高が多いことが比率が高い要因となっている。
　比率の改善に向け、地方債の新規発行や新たな債務負担行為設定の抑制に努め、定期償還額や地方債残高の縮小を図る。また、効率的な財政運営に取組み、財政調整基金への積立を計画的に実施していく。</t>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</si>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</sst>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649B-4DA1-9FFB-68628C8D67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36138</c:v>
                </c:pt>
                <c:pt idx="1">
                  <c:v>33293</c:v>
                </c:pt>
                <c:pt idx="2">
                  <c:v>34374</c:v>
                </c:pt>
                <c:pt idx="3">
                  <c:v>39506</c:v>
                </c:pt>
                <c:pt idx="4">
                  <c:v>86644</c:v>
                </c:pt>
              </c:numCache>
            </c:numRef>
          </c:val>
          <c:smooth val="0"/>
          <c:extLst>
            <c:ext xmlns:c16="http://schemas.microsoft.com/office/drawing/2014/chart" uri="{C3380CC4-5D6E-409C-BE32-E72D297353CC}">
              <c16:uniqueId val="{00000001-649B-4DA1-9FFB-68628C8D6730}"/>
            </c:ext>
          </c:extLst>
        </c:ser>
        <c:dLbls>
          <c:showLegendKey val="0"/>
          <c:showVal val="0"/>
          <c:showCatName val="0"/>
          <c:showSerName val="0"/>
          <c:showPercent val="0"/>
          <c:showBubbleSize val="0"/>
        </c:dLbls>
        <c:marker val="1"/>
        <c:smooth val="0"/>
        <c:axId val="118904320"/>
        <c:axId val="118906240"/>
      </c:lineChart>
      <c:catAx>
        <c:axId val="118904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906240"/>
        <c:crosses val="autoZero"/>
        <c:auto val="1"/>
        <c:lblAlgn val="ctr"/>
        <c:lblOffset val="100"/>
        <c:tickLblSkip val="1"/>
        <c:tickMarkSkip val="1"/>
        <c:noMultiLvlLbl val="0"/>
      </c:catAx>
      <c:valAx>
        <c:axId val="1189062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90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2.59</c:v>
                </c:pt>
                <c:pt idx="1">
                  <c:v>6.79</c:v>
                </c:pt>
                <c:pt idx="2">
                  <c:v>5.09</c:v>
                </c:pt>
                <c:pt idx="3">
                  <c:v>7.29</c:v>
                </c:pt>
                <c:pt idx="4">
                  <c:v>7.12</c:v>
                </c:pt>
              </c:numCache>
            </c:numRef>
          </c:val>
          <c:extLst>
            <c:ext xmlns:c16="http://schemas.microsoft.com/office/drawing/2014/chart" uri="{C3380CC4-5D6E-409C-BE32-E72D297353CC}">
              <c16:uniqueId val="{00000000-F4E4-4B1D-9E86-D17BFD0277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0.43</c:v>
                </c:pt>
                <c:pt idx="1">
                  <c:v>1.98</c:v>
                </c:pt>
                <c:pt idx="2">
                  <c:v>6.43</c:v>
                </c:pt>
                <c:pt idx="3">
                  <c:v>8.8800000000000008</c:v>
                </c:pt>
                <c:pt idx="4">
                  <c:v>11.84</c:v>
                </c:pt>
              </c:numCache>
            </c:numRef>
          </c:val>
          <c:extLst>
            <c:ext xmlns:c16="http://schemas.microsoft.com/office/drawing/2014/chart" uri="{C3380CC4-5D6E-409C-BE32-E72D297353CC}">
              <c16:uniqueId val="{00000001-F4E4-4B1D-9E86-D17BFD0277A7}"/>
            </c:ext>
          </c:extLst>
        </c:ser>
        <c:dLbls>
          <c:showLegendKey val="0"/>
          <c:showVal val="0"/>
          <c:showCatName val="0"/>
          <c:showSerName val="0"/>
          <c:showPercent val="0"/>
          <c:showBubbleSize val="0"/>
        </c:dLbls>
        <c:gapWidth val="250"/>
        <c:overlap val="100"/>
        <c:axId val="97324032"/>
        <c:axId val="9732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-2.14</c:v>
                </c:pt>
                <c:pt idx="1">
                  <c:v>5.75</c:v>
                </c:pt>
                <c:pt idx="2">
                  <c:v>2.73</c:v>
                </c:pt>
                <c:pt idx="3">
                  <c:v>5.28</c:v>
                </c:pt>
                <c:pt idx="4">
                  <c:v>3.69</c:v>
                </c:pt>
              </c:numCache>
            </c:numRef>
          </c:val>
          <c:smooth val="0"/>
          <c:extLst>
            <c:ext xmlns:c16="http://schemas.microsoft.com/office/drawing/2014/chart" uri="{C3380CC4-5D6E-409C-BE32-E72D297353CC}">
              <c16:uniqueId val="{00000002-F4E4-4B1D-9E86-D17BFD0277A7}"/>
            </c:ext>
          </c:extLst>
        </c:ser>
        <c:dLbls>
          <c:showLegendKey val="0"/>
          <c:showVal val="0"/>
          <c:showCatName val="0"/>
          <c:showSerName val="0"/>
          <c:showPercent val="0"/>
          <c:showBubbleSize val="0"/>
        </c:dLbls>
        <c:marker val="1"/>
        <c:smooth val="0"/>
        <c:axId val="97324032"/>
        <c:axId val="97326208"/>
      </c:lineChart>
      <c:catAx>
        <c:axId val="9732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326208"/>
        <c:crosses val="autoZero"/>
        <c:auto val="1"/>
        <c:lblAlgn val="ctr"/>
        <c:lblOffset val="100"/>
        <c:tickLblSkip val="1"/>
        <c:tickMarkSkip val="1"/>
        <c:noMultiLvlLbl val="0"/>
      </c:catAx>
      <c:valAx>
        <c:axId val="9732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2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C08-4452-8211-FC38B8C428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08-4452-8211-FC38B8C4289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C08-4452-8211-FC38B8C4289A}"/>
            </c:ext>
          </c:extLst>
        </c:ser>
        <c:ser>
          <c:idx val="3"/>
          <c:order val="3"/>
          <c:tx>
            <c:strRef>
              <c:f>データシート!$A$30</c:f>
              <c:strCache>
                <c:ptCount val="1"/>
                <c:pt idx="0">
                  <c:v>坂下東第一地区土地区画整理事業特別会計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C08-4452-8211-FC38B8C4289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4-4C08-4452-8211-FC38B8C4289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3.39</c:v>
                </c:pt>
                <c:pt idx="2">
                  <c:v>#N/A</c:v>
                </c:pt>
                <c:pt idx="3">
                  <c:v>2.27</c:v>
                </c:pt>
                <c:pt idx="4">
                  <c:v>#N/A</c:v>
                </c:pt>
                <c:pt idx="5">
                  <c:v>2.61</c:v>
                </c:pt>
                <c:pt idx="6">
                  <c:v>#N/A</c:v>
                </c:pt>
                <c:pt idx="7">
                  <c:v>1.51</c:v>
                </c:pt>
                <c:pt idx="8">
                  <c:v>#N/A</c:v>
                </c:pt>
                <c:pt idx="9">
                  <c:v>1.21</c:v>
                </c:pt>
              </c:numCache>
            </c:numRef>
          </c:val>
          <c:extLst>
            <c:ext xmlns:c16="http://schemas.microsoft.com/office/drawing/2014/chart" uri="{C3380CC4-5D6E-409C-BE32-E72D297353CC}">
              <c16:uniqueId val="{00000005-4C08-4452-8211-FC38B8C4289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c:v>
                </c:pt>
                <c:pt idx="2">
                  <c:v>#N/A</c:v>
                </c:pt>
                <c:pt idx="3">
                  <c:v>2.67</c:v>
                </c:pt>
                <c:pt idx="4">
                  <c:v>#N/A</c:v>
                </c:pt>
                <c:pt idx="5">
                  <c:v>2.62</c:v>
                </c:pt>
                <c:pt idx="6">
                  <c:v>#N/A</c:v>
                </c:pt>
                <c:pt idx="7">
                  <c:v>2.12</c:v>
                </c:pt>
                <c:pt idx="8">
                  <c:v>#N/A</c:v>
                </c:pt>
                <c:pt idx="9">
                  <c:v>1.74</c:v>
                </c:pt>
              </c:numCache>
            </c:numRef>
          </c:val>
          <c:extLst>
            <c:ext xmlns:c16="http://schemas.microsoft.com/office/drawing/2014/chart" uri="{C3380CC4-5D6E-409C-BE32-E72D297353CC}">
              <c16:uniqueId val="{00000006-4C08-4452-8211-FC38B8C4289A}"/>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3.33</c:v>
                </c:pt>
              </c:numCache>
            </c:numRef>
          </c:val>
          <c:extLst>
            <c:ext xmlns:c16="http://schemas.microsoft.com/office/drawing/2014/chart" uri="{C3380CC4-5D6E-409C-BE32-E72D297353CC}">
              <c16:uniqueId val="{00000007-4C08-4452-8211-FC38B8C428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2.59</c:v>
                </c:pt>
                <c:pt idx="2">
                  <c:v>#N/A</c:v>
                </c:pt>
                <c:pt idx="3">
                  <c:v>6.78</c:v>
                </c:pt>
                <c:pt idx="4">
                  <c:v>#N/A</c:v>
                </c:pt>
                <c:pt idx="5">
                  <c:v>5.09</c:v>
                </c:pt>
                <c:pt idx="6">
                  <c:v>#N/A</c:v>
                </c:pt>
                <c:pt idx="7">
                  <c:v>7.28</c:v>
                </c:pt>
                <c:pt idx="8">
                  <c:v>#N/A</c:v>
                </c:pt>
                <c:pt idx="9">
                  <c:v>7.12</c:v>
                </c:pt>
              </c:numCache>
            </c:numRef>
          </c:val>
          <c:extLst>
            <c:ext xmlns:c16="http://schemas.microsoft.com/office/drawing/2014/chart" uri="{C3380CC4-5D6E-409C-BE32-E72D297353CC}">
              <c16:uniqueId val="{00000008-4C08-4452-8211-FC38B8C4289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14.83</c:v>
                </c:pt>
                <c:pt idx="2">
                  <c:v>#N/A</c:v>
                </c:pt>
                <c:pt idx="3">
                  <c:v>14.38</c:v>
                </c:pt>
                <c:pt idx="4">
                  <c:v>#N/A</c:v>
                </c:pt>
                <c:pt idx="5">
                  <c:v>14.81</c:v>
                </c:pt>
                <c:pt idx="6">
                  <c:v>#N/A</c:v>
                </c:pt>
                <c:pt idx="7">
                  <c:v>14.46</c:v>
                </c:pt>
                <c:pt idx="8">
                  <c:v>#N/A</c:v>
                </c:pt>
                <c:pt idx="9">
                  <c:v>14.85</c:v>
                </c:pt>
              </c:numCache>
            </c:numRef>
          </c:val>
          <c:extLst>
            <c:ext xmlns:c16="http://schemas.microsoft.com/office/drawing/2014/chart" uri="{C3380CC4-5D6E-409C-BE32-E72D297353CC}">
              <c16:uniqueId val="{00000009-4C08-4452-8211-FC38B8C4289A}"/>
            </c:ext>
          </c:extLst>
        </c:ser>
        <c:dLbls>
          <c:showLegendKey val="0"/>
          <c:showVal val="0"/>
          <c:showCatName val="0"/>
          <c:showSerName val="0"/>
          <c:showPercent val="0"/>
          <c:showBubbleSize val="0"/>
        </c:dLbls>
        <c:gapWidth val="150"/>
        <c:overlap val="100"/>
        <c:axId val="128103552"/>
        <c:axId val="128105088"/>
      </c:barChart>
      <c:catAx>
        <c:axId val="12810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05088"/>
        <c:crosses val="autoZero"/>
        <c:auto val="1"/>
        <c:lblAlgn val="ctr"/>
        <c:lblOffset val="100"/>
        <c:tickLblSkip val="1"/>
        <c:tickMarkSkip val="1"/>
        <c:noMultiLvlLbl val="0"/>
      </c:catAx>
      <c:valAx>
        <c:axId val="12810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03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831</c:v>
                </c:pt>
                <c:pt idx="5">
                  <c:v>841</c:v>
                </c:pt>
                <c:pt idx="8">
                  <c:v>844</c:v>
                </c:pt>
                <c:pt idx="11">
                  <c:v>842</c:v>
                </c:pt>
                <c:pt idx="14">
                  <c:v>827</c:v>
                </c:pt>
              </c:numCache>
            </c:numRef>
          </c:val>
          <c:extLst>
            <c:ext xmlns:c16="http://schemas.microsoft.com/office/drawing/2014/chart" uri="{C3380CC4-5D6E-409C-BE32-E72D297353CC}">
              <c16:uniqueId val="{00000000-63F2-4C7A-A363-92F9D49D03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F2-4C7A-A363-92F9D49D03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c:v>
                </c:pt>
                <c:pt idx="3">
                  <c:v>7</c:v>
                </c:pt>
                <c:pt idx="6">
                  <c:v>2</c:v>
                </c:pt>
                <c:pt idx="9">
                  <c:v>1</c:v>
                </c:pt>
                <c:pt idx="12">
                  <c:v>0</c:v>
                </c:pt>
              </c:numCache>
            </c:numRef>
          </c:val>
          <c:extLst>
            <c:ext xmlns:c16="http://schemas.microsoft.com/office/drawing/2014/chart" uri="{C3380CC4-5D6E-409C-BE32-E72D297353CC}">
              <c16:uniqueId val="{00000002-63F2-4C7A-A363-92F9D49D03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15</c:v>
                </c:pt>
                <c:pt idx="6">
                  <c:v>10</c:v>
                </c:pt>
                <c:pt idx="9">
                  <c:v>7</c:v>
                </c:pt>
                <c:pt idx="12">
                  <c:v>8</c:v>
                </c:pt>
              </c:numCache>
            </c:numRef>
          </c:val>
          <c:extLst>
            <c:ext xmlns:c16="http://schemas.microsoft.com/office/drawing/2014/chart" uri="{C3380CC4-5D6E-409C-BE32-E72D297353CC}">
              <c16:uniqueId val="{00000003-63F2-4C7A-A363-92F9D49D03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153</c:v>
                </c:pt>
                <c:pt idx="3">
                  <c:v>157</c:v>
                </c:pt>
                <c:pt idx="6">
                  <c:v>161</c:v>
                </c:pt>
                <c:pt idx="9">
                  <c:v>157</c:v>
                </c:pt>
                <c:pt idx="12">
                  <c:v>162</c:v>
                </c:pt>
              </c:numCache>
            </c:numRef>
          </c:val>
          <c:extLst>
            <c:ext xmlns:c16="http://schemas.microsoft.com/office/drawing/2014/chart" uri="{C3380CC4-5D6E-409C-BE32-E72D297353CC}">
              <c16:uniqueId val="{00000004-63F2-4C7A-A363-92F9D49D03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F2-4C7A-A363-92F9D49D03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F2-4C7A-A363-92F9D49D03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1208</c:v>
                </c:pt>
                <c:pt idx="3">
                  <c:v>1200</c:v>
                </c:pt>
                <c:pt idx="6">
                  <c:v>1183</c:v>
                </c:pt>
                <c:pt idx="9">
                  <c:v>1131</c:v>
                </c:pt>
                <c:pt idx="12">
                  <c:v>1108</c:v>
                </c:pt>
              </c:numCache>
            </c:numRef>
          </c:val>
          <c:extLst>
            <c:ext xmlns:c16="http://schemas.microsoft.com/office/drawing/2014/chart" uri="{C3380CC4-5D6E-409C-BE32-E72D297353CC}">
              <c16:uniqueId val="{00000007-63F2-4C7A-A363-92F9D49D03D7}"/>
            </c:ext>
          </c:extLst>
        </c:ser>
        <c:dLbls>
          <c:showLegendKey val="0"/>
          <c:showVal val="0"/>
          <c:showCatName val="0"/>
          <c:showSerName val="0"/>
          <c:showPercent val="0"/>
          <c:showBubbleSize val="0"/>
        </c:dLbls>
        <c:gapWidth val="100"/>
        <c:overlap val="100"/>
        <c:axId val="117805824"/>
        <c:axId val="11780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564</c:v>
                </c:pt>
                <c:pt idx="2">
                  <c:v>#N/A</c:v>
                </c:pt>
                <c:pt idx="3">
                  <c:v>#N/A</c:v>
                </c:pt>
                <c:pt idx="4">
                  <c:v>538</c:v>
                </c:pt>
                <c:pt idx="5">
                  <c:v>#N/A</c:v>
                </c:pt>
                <c:pt idx="6">
                  <c:v>#N/A</c:v>
                </c:pt>
                <c:pt idx="7">
                  <c:v>512</c:v>
                </c:pt>
                <c:pt idx="8">
                  <c:v>#N/A</c:v>
                </c:pt>
                <c:pt idx="9">
                  <c:v>#N/A</c:v>
                </c:pt>
                <c:pt idx="10">
                  <c:v>454</c:v>
                </c:pt>
                <c:pt idx="11">
                  <c:v>#N/A</c:v>
                </c:pt>
                <c:pt idx="12">
                  <c:v>#N/A</c:v>
                </c:pt>
                <c:pt idx="13">
                  <c:v>451</c:v>
                </c:pt>
                <c:pt idx="14">
                  <c:v>#N/A</c:v>
                </c:pt>
              </c:numCache>
            </c:numRef>
          </c:val>
          <c:smooth val="0"/>
          <c:extLst>
            <c:ext xmlns:c16="http://schemas.microsoft.com/office/drawing/2014/chart" uri="{C3380CC4-5D6E-409C-BE32-E72D297353CC}">
              <c16:uniqueId val="{00000008-63F2-4C7A-A363-92F9D49D03D7}"/>
            </c:ext>
          </c:extLst>
        </c:ser>
        <c:dLbls>
          <c:showLegendKey val="0"/>
          <c:showVal val="0"/>
          <c:showCatName val="0"/>
          <c:showSerName val="0"/>
          <c:showPercent val="0"/>
          <c:showBubbleSize val="0"/>
        </c:dLbls>
        <c:marker val="1"/>
        <c:smooth val="0"/>
        <c:axId val="117805824"/>
        <c:axId val="117807744"/>
      </c:lineChart>
      <c:catAx>
        <c:axId val="11780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07744"/>
        <c:crosses val="autoZero"/>
        <c:auto val="1"/>
        <c:lblAlgn val="ctr"/>
        <c:lblOffset val="100"/>
        <c:tickLblSkip val="1"/>
        <c:tickMarkSkip val="1"/>
        <c:noMultiLvlLbl val="0"/>
      </c:catAx>
      <c:valAx>
        <c:axId val="11780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0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7904</c:v>
                </c:pt>
                <c:pt idx="5">
                  <c:v>7663</c:v>
                </c:pt>
                <c:pt idx="8">
                  <c:v>7258</c:v>
                </c:pt>
                <c:pt idx="11">
                  <c:v>6863</c:v>
                </c:pt>
                <c:pt idx="14">
                  <c:v>6832</c:v>
                </c:pt>
              </c:numCache>
            </c:numRef>
          </c:val>
          <c:extLst>
            <c:ext xmlns:c16="http://schemas.microsoft.com/office/drawing/2014/chart" uri="{C3380CC4-5D6E-409C-BE32-E72D297353CC}">
              <c16:uniqueId val="{00000000-C9DB-42BA-AFC8-3E3B94F979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442</c:v>
                </c:pt>
                <c:pt idx="5">
                  <c:v>430</c:v>
                </c:pt>
                <c:pt idx="8">
                  <c:v>405</c:v>
                </c:pt>
                <c:pt idx="11">
                  <c:v>375</c:v>
                </c:pt>
                <c:pt idx="14">
                  <c:v>346</c:v>
                </c:pt>
              </c:numCache>
            </c:numRef>
          </c:val>
          <c:extLst>
            <c:ext xmlns:c16="http://schemas.microsoft.com/office/drawing/2014/chart" uri="{C3380CC4-5D6E-409C-BE32-E72D297353CC}">
              <c16:uniqueId val="{00000001-C9DB-42BA-AFC8-3E3B94F979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507</c:v>
                </c:pt>
                <c:pt idx="5">
                  <c:v>542</c:v>
                </c:pt>
                <c:pt idx="8">
                  <c:v>892</c:v>
                </c:pt>
                <c:pt idx="11">
                  <c:v>1262</c:v>
                </c:pt>
                <c:pt idx="14">
                  <c:v>1634</c:v>
                </c:pt>
              </c:numCache>
            </c:numRef>
          </c:val>
          <c:extLst>
            <c:ext xmlns:c16="http://schemas.microsoft.com/office/drawing/2014/chart" uri="{C3380CC4-5D6E-409C-BE32-E72D297353CC}">
              <c16:uniqueId val="{00000002-C9DB-42BA-AFC8-3E3B94F979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DB-42BA-AFC8-3E3B94F979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DB-42BA-AFC8-3E3B94F979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DB-42BA-AFC8-3E3B94F979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1273</c:v>
                </c:pt>
                <c:pt idx="3">
                  <c:v>1208</c:v>
                </c:pt>
                <c:pt idx="6">
                  <c:v>1192</c:v>
                </c:pt>
                <c:pt idx="9">
                  <c:v>1117</c:v>
                </c:pt>
                <c:pt idx="12">
                  <c:v>945</c:v>
                </c:pt>
              </c:numCache>
            </c:numRef>
          </c:val>
          <c:extLst>
            <c:ext xmlns:c16="http://schemas.microsoft.com/office/drawing/2014/chart" uri="{C3380CC4-5D6E-409C-BE32-E72D297353CC}">
              <c16:uniqueId val="{00000006-C9DB-42BA-AFC8-3E3B94F979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c:v>
                </c:pt>
                <c:pt idx="3">
                  <c:v>29</c:v>
                </c:pt>
                <c:pt idx="6">
                  <c:v>25</c:v>
                </c:pt>
                <c:pt idx="9">
                  <c:v>26</c:v>
                </c:pt>
                <c:pt idx="12">
                  <c:v>41</c:v>
                </c:pt>
              </c:numCache>
            </c:numRef>
          </c:val>
          <c:extLst>
            <c:ext xmlns:c16="http://schemas.microsoft.com/office/drawing/2014/chart" uri="{C3380CC4-5D6E-409C-BE32-E72D297353CC}">
              <c16:uniqueId val="{00000007-C9DB-42BA-AFC8-3E3B94F979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2112</c:v>
                </c:pt>
                <c:pt idx="3">
                  <c:v>2174</c:v>
                </c:pt>
                <c:pt idx="6">
                  <c:v>2317</c:v>
                </c:pt>
                <c:pt idx="9">
                  <c:v>2287</c:v>
                </c:pt>
                <c:pt idx="12">
                  <c:v>2286</c:v>
                </c:pt>
              </c:numCache>
            </c:numRef>
          </c:val>
          <c:extLst>
            <c:ext xmlns:c16="http://schemas.microsoft.com/office/drawing/2014/chart" uri="{C3380CC4-5D6E-409C-BE32-E72D297353CC}">
              <c16:uniqueId val="{00000008-C9DB-42BA-AFC8-3E3B94F979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c:v>
                </c:pt>
                <c:pt idx="3">
                  <c:v>3</c:v>
                </c:pt>
                <c:pt idx="6">
                  <c:v>2</c:v>
                </c:pt>
                <c:pt idx="9">
                  <c:v>1</c:v>
                </c:pt>
                <c:pt idx="12">
                  <c:v>0</c:v>
                </c:pt>
              </c:numCache>
            </c:numRef>
          </c:val>
          <c:extLst>
            <c:ext xmlns:c16="http://schemas.microsoft.com/office/drawing/2014/chart" uri="{C3380CC4-5D6E-409C-BE32-E72D297353CC}">
              <c16:uniqueId val="{00000009-C9DB-42BA-AFC8-3E3B94F979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9695</c:v>
                </c:pt>
                <c:pt idx="3">
                  <c:v>9140</c:v>
                </c:pt>
                <c:pt idx="6">
                  <c:v>8526</c:v>
                </c:pt>
                <c:pt idx="9">
                  <c:v>7841</c:v>
                </c:pt>
                <c:pt idx="12">
                  <c:v>7788</c:v>
                </c:pt>
              </c:numCache>
            </c:numRef>
          </c:val>
          <c:extLst>
            <c:ext xmlns:c16="http://schemas.microsoft.com/office/drawing/2014/chart" uri="{C3380CC4-5D6E-409C-BE32-E72D297353CC}">
              <c16:uniqueId val="{0000000A-C9DB-42BA-AFC8-3E3B94F9791C}"/>
            </c:ext>
          </c:extLst>
        </c:ser>
        <c:dLbls>
          <c:showLegendKey val="0"/>
          <c:showVal val="0"/>
          <c:showCatName val="0"/>
          <c:showSerName val="0"/>
          <c:showPercent val="0"/>
          <c:showBubbleSize val="0"/>
        </c:dLbls>
        <c:gapWidth val="100"/>
        <c:overlap val="100"/>
        <c:axId val="128494592"/>
        <c:axId val="128496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4267</c:v>
                </c:pt>
                <c:pt idx="2">
                  <c:v>#N/A</c:v>
                </c:pt>
                <c:pt idx="3">
                  <c:v>#N/A</c:v>
                </c:pt>
                <c:pt idx="4">
                  <c:v>3919</c:v>
                </c:pt>
                <c:pt idx="5">
                  <c:v>#N/A</c:v>
                </c:pt>
                <c:pt idx="6">
                  <c:v>#N/A</c:v>
                </c:pt>
                <c:pt idx="7">
                  <c:v>3507</c:v>
                </c:pt>
                <c:pt idx="8">
                  <c:v>#N/A</c:v>
                </c:pt>
                <c:pt idx="9">
                  <c:v>#N/A</c:v>
                </c:pt>
                <c:pt idx="10">
                  <c:v>2771</c:v>
                </c:pt>
                <c:pt idx="11">
                  <c:v>#N/A</c:v>
                </c:pt>
                <c:pt idx="12">
                  <c:v>#N/A</c:v>
                </c:pt>
                <c:pt idx="13">
                  <c:v>2247</c:v>
                </c:pt>
                <c:pt idx="14">
                  <c:v>#N/A</c:v>
                </c:pt>
              </c:numCache>
            </c:numRef>
          </c:val>
          <c:smooth val="0"/>
          <c:extLst>
            <c:ext xmlns:c16="http://schemas.microsoft.com/office/drawing/2014/chart" uri="{C3380CC4-5D6E-409C-BE32-E72D297353CC}">
              <c16:uniqueId val="{0000000B-C9DB-42BA-AFC8-3E3B94F9791C}"/>
            </c:ext>
          </c:extLst>
        </c:ser>
        <c:dLbls>
          <c:showLegendKey val="0"/>
          <c:showVal val="0"/>
          <c:showCatName val="0"/>
          <c:showSerName val="0"/>
          <c:showPercent val="0"/>
          <c:showBubbleSize val="0"/>
        </c:dLbls>
        <c:marker val="1"/>
        <c:smooth val="0"/>
        <c:axId val="128494592"/>
        <c:axId val="128496768"/>
      </c:lineChart>
      <c:catAx>
        <c:axId val="12849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496768"/>
        <c:crosses val="autoZero"/>
        <c:auto val="1"/>
        <c:lblAlgn val="ctr"/>
        <c:lblOffset val="100"/>
        <c:tickLblSkip val="1"/>
        <c:tickMarkSkip val="1"/>
        <c:noMultiLvlLbl val="0"/>
      </c:catAx>
      <c:valAx>
        <c:axId val="12849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9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309</c:v>
                </c:pt>
                <c:pt idx="1">
                  <c:v>452</c:v>
                </c:pt>
                <c:pt idx="2">
                  <c:v>634</c:v>
                </c:pt>
              </c:numCache>
            </c:numRef>
          </c:val>
          <c:extLst>
            <c:ext xmlns:c16="http://schemas.microsoft.com/office/drawing/2014/chart" uri="{C3380CC4-5D6E-409C-BE32-E72D297353CC}">
              <c16:uniqueId val="{00000000-3CDD-4CC4-9026-B5EF914D1B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15</c:v>
                </c:pt>
                <c:pt idx="2">
                  <c:v>172</c:v>
                </c:pt>
              </c:numCache>
            </c:numRef>
          </c:val>
          <c:extLst>
            <c:ext xmlns:c16="http://schemas.microsoft.com/office/drawing/2014/chart" uri="{C3380CC4-5D6E-409C-BE32-E72D297353CC}">
              <c16:uniqueId val="{00000001-3CDD-4CC4-9026-B5EF914D1B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349</c:v>
                </c:pt>
                <c:pt idx="1">
                  <c:v>461</c:v>
                </c:pt>
                <c:pt idx="2">
                  <c:v>839</c:v>
                </c:pt>
              </c:numCache>
            </c:numRef>
          </c:val>
          <c:extLst>
            <c:ext xmlns:c16="http://schemas.microsoft.com/office/drawing/2014/chart" uri="{C3380CC4-5D6E-409C-BE32-E72D297353CC}">
              <c16:uniqueId val="{00000002-3CDD-4CC4-9026-B5EF914D1B63}"/>
            </c:ext>
          </c:extLst>
        </c:ser>
        <c:dLbls>
          <c:showLegendKey val="0"/>
          <c:showVal val="0"/>
          <c:showCatName val="0"/>
          <c:showSerName val="0"/>
          <c:showPercent val="0"/>
          <c:showBubbleSize val="0"/>
        </c:dLbls>
        <c:gapWidth val="120"/>
        <c:overlap val="100"/>
        <c:axId val="127804544"/>
        <c:axId val="127806080"/>
      </c:barChart>
      <c:catAx>
        <c:axId val="12780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806080"/>
        <c:crosses val="autoZero"/>
        <c:auto val="1"/>
        <c:lblAlgn val="ctr"/>
        <c:lblOffset val="100"/>
        <c:tickLblSkip val="1"/>
        <c:tickMarkSkip val="1"/>
        <c:noMultiLvlLbl val="0"/>
      </c:catAx>
      <c:valAx>
        <c:axId val="127806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80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{5D12FEFE-74B5-46C7-A76B-8EDA09E187BF}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5F6-4CB4-8367-02D7AE4392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{DF574255-D6DD-40E3-AB36-A68B6928E291}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F6-4CB4-8367-02D7AE4392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{9703CC01-BD7D-4D3F-8113-80A37F587EBE}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F6-4CB4-8367-02D7AE4392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{CD3DA10E-7BC1-4A30-8E04-82D4D585B057}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F6-4CB4-8367-02D7AE4392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{10B1AA70-A551-47F7-9915-9BB738D4F4F1}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F6-4CB4-8367-02D7AE4392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{11527A79-FC04-4FCA-B0EB-B560C0688C96}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5F6-4CB4-8367-02D7AE43928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{10D9AED1-A04A-40E3-B4C4-B067079C7885}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5F6-4CB4-8367-02D7AE43928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{84643C75-0950-4503-AC7B-08806D15296B}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5F6-4CB4-8367-02D7AE4392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{6E9C221C-3C20-447D-B37C-59C0AAF737C9}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5F6-4CB4-8367-02D7AE4392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52.6</c:v>
                </c:pt>
                <c:pt idx="16">
                  <c:v>52.5</c:v>
                </c:pt>
                <c:pt idx="24">
                  <c:v>56.5</c:v>
                </c:pt>
                <c:pt idx="32">
                  <c:v>58.3</c:v>
                </c:pt>
              </c:numCache>
            </c:numRef>
          </c:xVal>
          <c:yVal>
            <c:numRef>
              <c:f>公会計指標分析・財政指標組合せ分析表!$BP$51:$DC$51</c:f>
              <c:numCache>
                <c:formatCode>#,##0.0;"▲ "#,##0.0</c:formatCode>
                <c:ptCount val="40"/>
                <c:pt idx="0">
                  <c:v>105.9</c:v>
                </c:pt>
                <c:pt idx="8">
                  <c:v>97.3</c:v>
                </c:pt>
                <c:pt idx="16">
                  <c:v>87.4</c:v>
                </c:pt>
                <c:pt idx="24">
                  <c:v>64.5</c:v>
                </c:pt>
                <c:pt idx="32">
                  <c:v>49.1</c:v>
                </c:pt>
              </c:numCache>
            </c:numRef>
          </c:yVal>
          <c:smooth val="0"/>
          <c:extLst>
            <c:ext xmlns:c16="http://schemas.microsoft.com/office/drawing/2014/chart" uri="{C3380CC4-5D6E-409C-BE32-E72D297353CC}">
              <c16:uniqueId val="{00000009-25F6-4CB4-8367-02D7AE4392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{9D017ABF-3D04-4AB4-B8B4-5C7A8FD15B23}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5F6-4CB4-8367-02D7AE4392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{BECFA83E-7811-49C6-87F1-9C9AF6F88730}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F6-4CB4-8367-02D7AE4392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{36081F6D-306F-49A8-A59E-60C983494F99}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F6-4CB4-8367-02D7AE4392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{75AF4D3F-4665-4DE3-A056-62AFAFF2BBAB}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F6-4CB4-8367-02D7AE4392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{3F14657B-DCF2-4C19-BC8D-19630D0F383B}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F6-4CB4-8367-02D7AE439285}"/>
                </c:ext>
              </c:extLst>
            </c:dLbl>
            <c:dLbl>
              <c:idx val="8"/>
              <c:layout>
                <c:manualLayout>
                  <c:x val="0"/>
                  <c:y val="1.182900893085814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{21E03940-1CAC-423F-9499-FADB13945451}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5F6-4CB4-8367-02D7AE439285}"/>
                </c:ext>
              </c:extLst>
            </c:dLbl>
            <c:dLbl>
              <c:idx val="16"/>
              <c:layout>
                <c:manualLayout>
                  <c:x val="0"/>
                  <c:y val="-1.182900893085830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{9D506197-81B9-4C68-BE01-E9F12DBF23BE}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5F6-4CB4-8367-02D7AE43928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{56708BDC-5CE9-4B5E-9EFF-26EA449B1220}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5F6-4CB4-8367-02D7AE43928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{2CD51B54-1D85-464A-A104-27F926E6A81D}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5F6-4CB4-8367-02D7AE4392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25F6-4CB4-8367-02D7AE439285}"/>
            </c:ext>
          </c:extLst>
        </c:ser>
        <c:dLbls>
          <c:showLegendKey val="0"/>
          <c:showVal val="1"/>
          <c:showCatName val="0"/>
          <c:showSerName val="0"/>
          <c:showPercent val="0"/>
          <c:showBubbleSize val="0"/>
        </c:dLbls>
        <c:axId val="190481536"/>
        <c:axId val="190483456"/>
      </c:scatterChart>
      <c:valAx>
        <c:axId val="190481536"/>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483456"/>
        <c:crosses val="autoZero"/>
        <c:crossBetween val="midCat"/>
      </c:valAx>
      <c:valAx>
        <c:axId val="190483456"/>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90481536"/>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{1BB9B86C-983C-40FF-B03C-D3225C6CA4E2}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16C-425E-97BF-A4C59390B4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{F7CBC10A-D343-4A95-96EE-1B543C4D27C6}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6C-425E-97BF-A4C59390B4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{6B23D0AC-6C50-4887-A82A-3B2EF1995927}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6C-425E-97BF-A4C59390B4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{78E48D96-7471-472C-A986-64C1CB98D51C}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6C-425E-97BF-A4C59390B4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{8E9096C3-1A53-4EA6-8A2D-E8FFCFE8E689}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6C-425E-97BF-A4C59390B47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{5EDBD243-7ECD-4D07-99D0-1C580EEC201F}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16C-425E-97BF-A4C59390B47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{8667A039-DC75-4C4D-86C9-178C4C20C268}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16C-425E-97BF-A4C59390B47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{37CF6469-88CA-4EF6-A42F-B9F356E6DAFD}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16C-425E-97BF-A4C59390B47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{3F292A29-8843-4879-A644-E7DDEDDAF1C2}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16C-425E-97BF-A4C59390B4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13.7</c:v>
                </c:pt>
                <c:pt idx="16">
                  <c:v>13.3</c:v>
                </c:pt>
                <c:pt idx="24">
                  <c:v>12.2</c:v>
                </c:pt>
                <c:pt idx="32">
                  <c:v>11</c:v>
                </c:pt>
              </c:numCache>
            </c:numRef>
          </c:xVal>
          <c:yVal>
            <c:numRef>
              <c:f>公会計指標分析・財政指標組合せ分析表!$BP$73:$DC$73</c:f>
              <c:numCache>
                <c:formatCode>#,##0.0;"▲ "#,##0.0</c:formatCode>
                <c:ptCount val="40"/>
                <c:pt idx="0">
                  <c:v>105.9</c:v>
                </c:pt>
                <c:pt idx="8">
                  <c:v>97.3</c:v>
                </c:pt>
                <c:pt idx="16">
                  <c:v>87.4</c:v>
                </c:pt>
                <c:pt idx="24">
                  <c:v>64.5</c:v>
                </c:pt>
                <c:pt idx="32">
                  <c:v>49.1</c:v>
                </c:pt>
              </c:numCache>
            </c:numRef>
          </c:yVal>
          <c:smooth val="0"/>
          <c:extLst>
            <c:ext xmlns:c16="http://schemas.microsoft.com/office/drawing/2014/chart" uri="{C3380CC4-5D6E-409C-BE32-E72D297353CC}">
              <c16:uniqueId val="{00000009-D16C-425E-97BF-A4C59390B4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17486456329066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{4FEF1DB8-4E8D-4164-A137-C8839732128C}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16C-425E-97BF-A4C59390B4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{86778349-9067-463A-9E2F-DAC148BCD82D}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6C-425E-97BF-A4C59390B4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{0DD0732C-55B1-4686-A367-57378290C186}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6C-425E-97BF-A4C59390B4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{4F80FE68-25FA-4E7B-88F0-D3068F04D086}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6C-425E-97BF-A4C59390B4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{CA4C29E5-286D-4894-9C2C-50BEE1F96142}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6C-425E-97BF-A4C59390B47C}"/>
                </c:ext>
              </c:extLst>
            </c:dLbl>
            <c:dLbl>
              <c:idx val="8"/>
              <c:layout>
                <c:manualLayout>
                  <c:x val="0"/>
                  <c:y val="2.5498199542847591E-4"/>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{B71B0CEA-E25A-4B5F-A8C0-BE65BEE5D81A}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16C-425E-97BF-A4C59390B47C}"/>
                </c:ext>
              </c:extLst>
            </c:dLbl>
            <c:dLbl>
              <c:idx val="16"/>
              <c:layout>
                <c:manualLayout>
                  <c:x val="0"/>
                  <c:y val="-2.200362762833522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{437A328D-C423-4071-BD02-9F44675F362F}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16C-425E-97BF-A4C59390B47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{B5E649C0-43E6-4A9E-9B0A-155BA7012D5C}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16C-425E-97BF-A4C59390B47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{05B1657A-C5BE-4217-A975-CC8AA39BA19B}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16C-425E-97BF-A4C59390B4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D16C-425E-97BF-A4C59390B47C}"/>
            </c:ext>
          </c:extLst>
        </c:ser>
        <c:dLbls>
          <c:showLegendKey val="0"/>
          <c:showVal val="1"/>
          <c:showCatName val="0"/>
          <c:showSerName val="0"/>
          <c:showPercent val="0"/>
          <c:showBubbleSize val="0"/>
        </c:dLbls>
        <c:axId val="191975808"/>
        <c:axId val="191977728"/>
      </c:scatterChart>
      <c:valAx>
        <c:axId val="191975808"/>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977728"/>
        <c:crosses val="autoZero"/>
        <c:crossBetween val="midCat"/>
      </c:valAx>
      <c:valAx>
        <c:axId val="191977728"/>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91975808"/>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令和</a:t>
          </a:r>
          <a:r>
            <a:rPr kumimoji="1" lang="ja-JP" altLang="en-US" sz="1400" b="0" i="0" baseline="0">
              <a:solidFill>
                <a:schemeClr val="dk1"/>
              </a:solidFill>
              <a:effectLst/>
              <a:latin typeface="+mn-lt"/>
              <a:ea typeface="+mn-ea"/>
              <a:cs typeface="+mn-cs"/>
            </a:rPr>
            <a:t>３</a:t>
          </a:r>
          <a:r>
            <a:rPr kumimoji="1" lang="ja-JP" altLang="ja-JP" sz="1400" b="0" i="0" baseline="0">
              <a:solidFill>
                <a:schemeClr val="dk1"/>
              </a:solidFill>
              <a:effectLst/>
              <a:latin typeface="+mn-lt"/>
              <a:ea typeface="+mn-ea"/>
              <a:cs typeface="+mn-cs"/>
            </a:rPr>
            <a:t>年度の分子は、前年度と比較して</a:t>
          </a:r>
          <a:r>
            <a:rPr kumimoji="1" lang="en-US" altLang="ja-JP" sz="1400" b="0" i="0" baseline="0">
              <a:solidFill>
                <a:schemeClr val="dk1"/>
              </a:solidFill>
              <a:effectLst/>
              <a:latin typeface="+mn-lt"/>
              <a:ea typeface="+mn-ea"/>
              <a:cs typeface="+mn-cs"/>
            </a:rPr>
            <a:t>3</a:t>
          </a:r>
          <a:r>
            <a:rPr kumimoji="1" lang="ja-JP" altLang="ja-JP" sz="1400" b="0" i="0" baseline="0">
              <a:solidFill>
                <a:schemeClr val="dk1"/>
              </a:solidFill>
              <a:effectLst/>
              <a:latin typeface="+mn-lt"/>
              <a:ea typeface="+mn-ea"/>
              <a:cs typeface="+mn-cs"/>
            </a:rPr>
            <a:t>百万円減少した。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要因としては、地方債の償還が進んだことや、会津若松地方広域市町村圏整備組合への負担金補助の減などによるものである。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ただし、公債費が大きく財政を圧迫しており、令和</a:t>
          </a:r>
          <a:r>
            <a:rPr kumimoji="1" lang="en-US" altLang="ja-JP" sz="1400" b="0" i="0" baseline="0">
              <a:solidFill>
                <a:schemeClr val="dk1"/>
              </a:solidFill>
              <a:effectLst/>
              <a:latin typeface="+mn-lt"/>
              <a:ea typeface="+mn-ea"/>
              <a:cs typeface="+mn-cs"/>
            </a:rPr>
            <a:t>6</a:t>
          </a:r>
          <a:r>
            <a:rPr kumimoji="1" lang="ja-JP" altLang="ja-JP" sz="1400" b="0" i="0" baseline="0">
              <a:solidFill>
                <a:schemeClr val="dk1"/>
              </a:solidFill>
              <a:effectLst/>
              <a:latin typeface="+mn-lt"/>
              <a:ea typeface="+mn-ea"/>
              <a:cs typeface="+mn-cs"/>
            </a:rPr>
            <a:t>年度までは</a:t>
          </a:r>
          <a:r>
            <a:rPr kumimoji="1" lang="en-US" altLang="ja-JP" sz="1400" b="0" i="0" baseline="0">
              <a:solidFill>
                <a:schemeClr val="dk1"/>
              </a:solidFill>
              <a:effectLst/>
              <a:latin typeface="+mn-lt"/>
              <a:ea typeface="+mn-ea"/>
              <a:cs typeface="+mn-cs"/>
            </a:rPr>
            <a:t>10</a:t>
          </a:r>
          <a:r>
            <a:rPr kumimoji="1" lang="ja-JP" altLang="ja-JP" sz="1400" b="0" i="0" baseline="0">
              <a:solidFill>
                <a:schemeClr val="dk1"/>
              </a:solidFill>
              <a:effectLst/>
              <a:latin typeface="+mn-lt"/>
              <a:ea typeface="+mn-ea"/>
              <a:cs typeface="+mn-cs"/>
            </a:rPr>
            <a:t>億円を超える見通しとなっていることから、起債額の上限設定により公債費の縮減に努めていく。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満期一括償還地方債を発行していない。</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年度の分子は、前年度と比較して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要因としては、地方債発行額の減による地方債現在高の減や、基金残高の増額によるものである。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し、地方債現在高及び比率は依然として高い状況であることから、今後も地方債の新規発行や新たな債務負担行為設定の抑制と、財政調整基金等への積立を計画的かつ着実に行えるよう効率的な行財政運営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福島県会津坂下町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令和２年度の基金残高は、前年度と比較して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1,645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増減が大きかったのは財政調整基金・行政センター建設準備基金であり、要因としてはふるさと納税の増額等により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純繰越金が多かったことによる積立額の増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である。また、例年財政調整基金を最優先としていたが、新庁舎建設及び起債の繰上償還なども考え、複数の基金へ積立を行った。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全国的に見て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少ない状況である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ため、計画的に積立を実施していく必要がある。一般的に適正と言われる標準財政規模の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の金額までの積立はできているが、今後この金額を維持しながら財政運営を行ってい置く必要がある。また、行政センター建設準備基金や減債基金へ積立を行い、さらなる財政健全化へ向けて行財政運営を図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・行政センター建設整備基金：行政センター（庁舎等）の建設整備</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・廃棄物処理施設整備基金：廃棄物処理施設の整備及び廃棄物減量化推進</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・福祉基金：福祉事業の充実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・ふるさと水と土保全基金：土地改良施設の機能を適正に発揮させるための事業</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・行政センター建設準備基金：ふるさと納税の増額等により純繰越金が多かったこと及び新庁舎建設を想定し基金への積立を行った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ことによる積立額の増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・公共施設整備基金：公共施設使用料、</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町有地売却収入や決算剰余金を原資に積立を実施したため。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決算剰余金を原資に積立を実施したため。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・行政センター建設準備基金：建設工事予定の年度まで</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行政センター建設準備基金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を優先に積立を実施する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・公用施設整備基金：公共施設使用料や</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町有財産の売却による収入</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などを原資に積立を実施する。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廃棄物処理施設整備基金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：家庭系ごみ処理手数料を原資に積立を実施する。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福祉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当面は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行政センター建設準備</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基金を優先に積立を実施する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積立の予定なし</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・ふるさと水と土保全基金：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当面は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行政センター建設準備</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基金を優先に積立を実施する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積立の予定なし</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ふるさと納税の増額等により純繰越金が多かったことによる積立額の増により、基金残高は前年度と比較して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一般的に適正と言われる標準財政規模の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割の金額までの積立はできているが、今後この金額を維持しながら財政運営を行ってい置く必要がある。今後も</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を確実に積み立てる等</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計画的な積立を実施して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ふるさと納税の増額等により純繰越金が多かったことによる積立額の増により、基金残高は前年度と比較して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への積立を優先的に実施してきたが、今後は起債の繰上償還や新規起債の発行抑制のために計画的に積立・繰入を実施していく。また、繰上償還により支払不要となる利息分については、減債基金へ積立を行い他の起債の繰上償還を行う際に繰入れることで活用し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15,116
15,003
91.59
9,979,598
9,555,440
381,219
5,352,223
7,787,983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58.3</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ポイントの増となった。平成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に実施していた教育施設整備事業で形成した資産の減価償却率が少ないため類似団体との比較では上位に位置しているが、橋りょう等の教育施設以外の公共施設の老朽化が進行しているため、比率は増加傾向にある。今後は公共施設等総合管理計画個別施設計画に基づき、各施設等の利活用について検討し、不要資産を除売却等により削減することで、維持管理経費の縮減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xdr:cNvCxnSpPr/>
      </xdr:nvCxnSpPr>
      <xdr:spPr>
        <a:xfrm flipV="1">
          <a:off x="4760595" y="5363210"/>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6"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28380</xdr:rowOff>
    </xdr:from>
    <xdr:ext cx="405111" cy="259045"/>
    <xdr:sp macro="" textlink="">
      <xdr:nvSpPr>
        <xdr:cNvPr id="70" name="有形固定資産減価償却率平均値テキスト"/>
        <xdr:cNvSpPr txBox="1"/>
      </xdr:nvSpPr>
      <xdr:spPr>
        <a:xfrm>
          <a:off x="4813300" y="6114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1" name="フローチャート: 判断 70"/>
        <xdr:cNvSpPr/>
      </xdr:nvSpPr>
      <xdr:spPr>
        <a:xfrm>
          <a:off x="4711700" y="6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5503</xdr:rowOff>
    </xdr:from>
    <xdr:to>
      <xdr:col>23</xdr:col>
      <xdr:colOff>136525</xdr:colOff>
      <xdr:row>30</xdr:row>
      <xdr:rowOff>107103</xdr:rowOff>
    </xdr:to>
    <xdr:sp macro="" textlink="">
      <xdr:nvSpPr>
        <xdr:cNvPr id="81" name="楕円 80"/>
        <xdr:cNvSpPr/>
      </xdr:nvSpPr>
      <xdr:spPr>
        <a:xfrm>
          <a:off x="47117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28380</xdr:rowOff>
    </xdr:from>
    <xdr:ext cx="405111" cy="259045"/>
    <xdr:sp macro="" textlink="">
      <xdr:nvSpPr>
        <xdr:cNvPr id="82" name="有形固定資産減価償却率該当値テキスト"/>
        <xdr:cNvSpPr txBox="1"/>
      </xdr:nvSpPr>
      <xdr:spPr>
        <a:xfrm>
          <a:off x="4813300" y="577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112183</xdr:rowOff>
    </xdr:from>
    <xdr:to>
      <xdr:col>19</xdr:col>
      <xdr:colOff>187325</xdr:colOff>
      <xdr:row>30</xdr:row>
      <xdr:rowOff>42333</xdr:rowOff>
    </xdr:to>
    <xdr:sp macro="" textlink="">
      <xdr:nvSpPr>
        <xdr:cNvPr id="83" name="楕円 82"/>
        <xdr:cNvSpPr/>
      </xdr:nvSpPr>
      <xdr:spPr>
        <a:xfrm>
          <a:off x="40005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162983</xdr:rowOff>
    </xdr:from>
    <xdr:to>
      <xdr:col>23</xdr:col>
      <xdr:colOff>85725</xdr:colOff>
      <xdr:row>30</xdr:row>
      <xdr:rowOff>56303</xdr:rowOff>
    </xdr:to>
    <xdr:cxnSp macro="">
      <xdr:nvCxnSpPr>
        <xdr:cNvPr id="84" name="直線コネクタ 83"/>
        <xdr:cNvCxnSpPr/>
      </xdr:nvCxnSpPr>
      <xdr:spPr>
        <a:xfrm>
          <a:off x="4051300" y="590655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5" name="楕円 84"/>
        <xdr:cNvSpPr/>
      </xdr:nvSpPr>
      <xdr:spPr>
        <a:xfrm>
          <a:off x="3238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29</xdr:row>
      <xdr:rowOff>162983</xdr:rowOff>
    </xdr:to>
    <xdr:cxnSp macro="">
      <xdr:nvCxnSpPr>
        <xdr:cNvPr id="86" name="直線コネクタ 85"/>
        <xdr:cNvCxnSpPr/>
      </xdr:nvCxnSpPr>
      <xdr:spPr>
        <a:xfrm>
          <a:off x="3289300" y="5762625"/>
          <a:ext cx="762000" cy="1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143298</xdr:rowOff>
    </xdr:from>
    <xdr:to>
      <xdr:col>11</xdr:col>
      <xdr:colOff>187325</xdr:colOff>
      <xdr:row>29</xdr:row>
      <xdr:rowOff>73448</xdr:rowOff>
    </xdr:to>
    <xdr:sp macro="" textlink="">
      <xdr:nvSpPr>
        <xdr:cNvPr id="87" name="楕円 86"/>
        <xdr:cNvSpPr/>
      </xdr:nvSpPr>
      <xdr:spPr>
        <a:xfrm>
          <a:off x="2476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19050</xdr:rowOff>
    </xdr:from>
    <xdr:to>
      <xdr:col>15</xdr:col>
      <xdr:colOff>136525</xdr:colOff>
      <xdr:row>29</xdr:row>
      <xdr:rowOff>22648</xdr:rowOff>
    </xdr:to>
    <xdr:cxnSp macro="">
      <xdr:nvCxnSpPr>
        <xdr:cNvPr id="88" name="直線コネクタ 87"/>
        <xdr:cNvCxnSpPr/>
      </xdr:nvCxnSpPr>
      <xdr:spPr>
        <a:xfrm flipV="1">
          <a:off x="2527300" y="576262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78528</xdr:rowOff>
    </xdr:from>
    <xdr:to>
      <xdr:col>7</xdr:col>
      <xdr:colOff>187325</xdr:colOff>
      <xdr:row>29</xdr:row>
      <xdr:rowOff>8678</xdr:rowOff>
    </xdr:to>
    <xdr:sp macro="" textlink="">
      <xdr:nvSpPr>
        <xdr:cNvPr id="89" name="楕円 88"/>
        <xdr:cNvSpPr/>
      </xdr:nvSpPr>
      <xdr:spPr>
        <a:xfrm>
          <a:off x="1714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129328</xdr:rowOff>
    </xdr:from>
    <xdr:to>
      <xdr:col>11</xdr:col>
      <xdr:colOff>136525</xdr:colOff>
      <xdr:row>29</xdr:row>
      <xdr:rowOff>22648</xdr:rowOff>
    </xdr:to>
    <xdr:cxnSp macro="">
      <xdr:nvCxnSpPr>
        <xdr:cNvPr id="90" name="直線コネクタ 89"/>
        <xdr:cNvCxnSpPr/>
      </xdr:nvCxnSpPr>
      <xdr:spPr>
        <a:xfrm>
          <a:off x="1765300" y="570145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17</xdr:rowOff>
    </xdr:from>
    <xdr:ext cx="405111" cy="259045"/>
    <xdr:sp macro="" textlink="">
      <xdr:nvSpPr>
        <xdr:cNvPr id="91" name="n_1aveValue有形固定資産減価償却率"/>
        <xdr:cNvSpPr txBox="1"/>
      </xdr:nvSpPr>
      <xdr:spPr>
        <a:xfrm>
          <a:off x="38360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2" name="n_2ave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3" name="n_3aveValue有形固定資産減価償却率"/>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94" name="n_4aveValue有形固定資産減価償却率"/>
        <xdr:cNvSpPr txBox="1"/>
      </xdr:nvSpPr>
      <xdr:spPr>
        <a:xfrm>
          <a:off x="1562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58860</xdr:rowOff>
    </xdr:from>
    <xdr:ext cx="405111" cy="259045"/>
    <xdr:sp macro="" textlink="">
      <xdr:nvSpPr>
        <xdr:cNvPr id="95" name="n_1mainValue有形固定資産減価償却率"/>
        <xdr:cNvSpPr txBox="1"/>
      </xdr:nvSpPr>
      <xdr:spPr>
        <a:xfrm>
          <a:off x="3836044" y="56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6" name="n_2mainValue有形固定資産減価償却率"/>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89975</xdr:rowOff>
    </xdr:from>
    <xdr:ext cx="405111" cy="259045"/>
    <xdr:sp macro="" textlink="">
      <xdr:nvSpPr>
        <xdr:cNvPr id="97" name="n_3mainValue有形固定資産減価償却率"/>
        <xdr:cNvSpPr txBox="1"/>
      </xdr:nvSpPr>
      <xdr:spPr>
        <a:xfrm>
          <a:off x="2324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25205</xdr:rowOff>
    </xdr:from>
    <xdr:ext cx="405111" cy="259045"/>
    <xdr:sp macro="" textlink="">
      <xdr:nvSpPr>
        <xdr:cNvPr id="98" name="n_4mainValue有形固定資産減価償却率"/>
        <xdr:cNvSpPr txBox="1"/>
      </xdr:nvSpPr>
      <xdr:spPr>
        <a:xfrm>
          <a:off x="1562744" y="542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421.0</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64.8</a:t>
          </a:r>
          <a:r>
            <a:rPr kumimoji="1" lang="ja-JP" altLang="ja-JP" sz="1100">
              <a:solidFill>
                <a:schemeClr val="dk1"/>
              </a:solidFill>
              <a:effectLst/>
              <a:latin typeface="+mn-lt"/>
              <a:ea typeface="+mn-ea"/>
              <a:cs typeface="+mn-cs"/>
            </a:rPr>
            <a:t>ポイントの減となったが、県平均よりも高く、類似団体順位も下位に位置している。当町の比率は、地方債の新規発行を抑制していることにより、類似団体平均値と同様に減少する傾向にある。また、令和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坂下厚生総合病院の新設に伴う負担金支出分として、約６億円の町債を特例的に新規発行したことにより多額の地方債発行があったものの、</a:t>
          </a:r>
          <a:r>
            <a:rPr kumimoji="1" lang="ja-JP" altLang="ja-JP" sz="1100">
              <a:solidFill>
                <a:schemeClr val="tx1"/>
              </a:solidFill>
              <a:effectLst/>
              <a:latin typeface="+mn-lt"/>
              <a:ea typeface="+mn-ea"/>
              <a:cs typeface="+mn-cs"/>
            </a:rPr>
            <a:t>効率的な財政運営により基金への積立を実施し、充当可能基金残高を増加することができたことも比率が減少した要因。今後</a:t>
          </a:r>
          <a:r>
            <a:rPr kumimoji="1" lang="ja-JP" altLang="ja-JP" sz="1100">
              <a:solidFill>
                <a:schemeClr val="dk1"/>
              </a:solidFill>
              <a:effectLst/>
              <a:latin typeface="+mn-lt"/>
              <a:ea typeface="+mn-ea"/>
              <a:cs typeface="+mn-cs"/>
            </a:rPr>
            <a:t>も、計画的に基金積立を実施しながら、事業量の調整と起債額の抑制に努めていく。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5059</xdr:rowOff>
    </xdr:to>
    <xdr:cxnSp macro="">
      <xdr:nvCxnSpPr>
        <xdr:cNvPr id="127" name="直線コネクタ 126"/>
        <xdr:cNvCxnSpPr/>
      </xdr:nvCxnSpPr>
      <xdr:spPr>
        <a:xfrm flipV="1">
          <a:off x="14793595" y="5312833"/>
          <a:ext cx="1269" cy="112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8886</xdr:rowOff>
    </xdr:from>
    <xdr:ext cx="469744" cy="259045"/>
    <xdr:sp macro="" textlink="">
      <xdr:nvSpPr>
        <xdr:cNvPr id="128" name="債務償還比率最小値テキスト"/>
        <xdr:cNvSpPr txBox="1"/>
      </xdr:nvSpPr>
      <xdr:spPr>
        <a:xfrm>
          <a:off x="14846300" y="643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5059</xdr:rowOff>
    </xdr:from>
    <xdr:to>
      <xdr:col>76</xdr:col>
      <xdr:colOff>111125</xdr:colOff>
      <xdr:row>33</xdr:row>
      <xdr:rowOff>5059</xdr:rowOff>
    </xdr:to>
    <xdr:cxnSp macro="">
      <xdr:nvCxnSpPr>
        <xdr:cNvPr id="129" name="直線コネクタ 128"/>
        <xdr:cNvCxnSpPr/>
      </xdr:nvCxnSpPr>
      <xdr:spPr>
        <a:xfrm>
          <a:off x="14706600" y="643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6611</xdr:rowOff>
    </xdr:from>
    <xdr:ext cx="469744" cy="259045"/>
    <xdr:sp macro="" textlink="">
      <xdr:nvSpPr>
        <xdr:cNvPr id="132" name="債務償還比率平均値テキスト"/>
        <xdr:cNvSpPr txBox="1"/>
      </xdr:nvSpPr>
      <xdr:spPr>
        <a:xfrm>
          <a:off x="14846300" y="5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155184</xdr:rowOff>
    </xdr:from>
    <xdr:to>
      <xdr:col>76</xdr:col>
      <xdr:colOff>73025</xdr:colOff>
      <xdr:row>30</xdr:row>
      <xdr:rowOff>85334</xdr:rowOff>
    </xdr:to>
    <xdr:sp macro="" textlink="">
      <xdr:nvSpPr>
        <xdr:cNvPr id="133" name="フローチャート: 判断 132"/>
        <xdr:cNvSpPr/>
      </xdr:nvSpPr>
      <xdr:spPr>
        <a:xfrm>
          <a:off x="14744700" y="5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50853</xdr:rowOff>
    </xdr:from>
    <xdr:to>
      <xdr:col>72</xdr:col>
      <xdr:colOff>123825</xdr:colOff>
      <xdr:row>31</xdr:row>
      <xdr:rowOff>152453</xdr:rowOff>
    </xdr:to>
    <xdr:sp macro="" textlink="">
      <xdr:nvSpPr>
        <xdr:cNvPr id="134" name="フローチャート: 判断 133"/>
        <xdr:cNvSpPr/>
      </xdr:nvSpPr>
      <xdr:spPr>
        <a:xfrm>
          <a:off x="140335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167079</xdr:rowOff>
    </xdr:from>
    <xdr:to>
      <xdr:col>68</xdr:col>
      <xdr:colOff>123825</xdr:colOff>
      <xdr:row>32</xdr:row>
      <xdr:rowOff>97229</xdr:rowOff>
    </xdr:to>
    <xdr:sp macro="" textlink="">
      <xdr:nvSpPr>
        <xdr:cNvPr id="135" name="フローチャート: 判断 134"/>
        <xdr:cNvSpPr/>
      </xdr:nvSpPr>
      <xdr:spPr>
        <a:xfrm>
          <a:off x="13271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27654</xdr:rowOff>
    </xdr:from>
    <xdr:to>
      <xdr:col>64</xdr:col>
      <xdr:colOff>123825</xdr:colOff>
      <xdr:row>32</xdr:row>
      <xdr:rowOff>129254</xdr:rowOff>
    </xdr:to>
    <xdr:sp macro="" textlink="">
      <xdr:nvSpPr>
        <xdr:cNvPr id="136" name="フローチャート: 判断 135"/>
        <xdr:cNvSpPr/>
      </xdr:nvSpPr>
      <xdr:spPr>
        <a:xfrm>
          <a:off x="12509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47805</xdr:rowOff>
    </xdr:from>
    <xdr:to>
      <xdr:col>60</xdr:col>
      <xdr:colOff>123825</xdr:colOff>
      <xdr:row>32</xdr:row>
      <xdr:rowOff>149405</xdr:rowOff>
    </xdr:to>
    <xdr:sp macro="" textlink="">
      <xdr:nvSpPr>
        <xdr:cNvPr id="137" name="フローチャート: 判断 136"/>
        <xdr:cNvSpPr/>
      </xdr:nvSpPr>
      <xdr:spPr>
        <a:xfrm>
          <a:off x="11747500" y="63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104458</xdr:rowOff>
    </xdr:from>
    <xdr:to>
      <xdr:col>76</xdr:col>
      <xdr:colOff>73025</xdr:colOff>
      <xdr:row>31</xdr:row>
      <xdr:rowOff>34608</xdr:rowOff>
    </xdr:to>
    <xdr:sp macro="" textlink="">
      <xdr:nvSpPr>
        <xdr:cNvPr id="143" name="楕円 142"/>
        <xdr:cNvSpPr/>
      </xdr:nvSpPr>
      <xdr:spPr>
        <a:xfrm>
          <a:off x="147447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82885</xdr:rowOff>
    </xdr:from>
    <xdr:ext cx="469744" cy="259045"/>
    <xdr:sp macro="" textlink="">
      <xdr:nvSpPr>
        <xdr:cNvPr id="144" name="債務償還比率該当値テキスト"/>
        <xdr:cNvSpPr txBox="1"/>
      </xdr:nvSpPr>
      <xdr:spPr>
        <a:xfrm>
          <a:off x="14846300" y="599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49593</xdr:rowOff>
    </xdr:from>
    <xdr:to>
      <xdr:col>72</xdr:col>
      <xdr:colOff>123825</xdr:colOff>
      <xdr:row>31</xdr:row>
      <xdr:rowOff>151193</xdr:rowOff>
    </xdr:to>
    <xdr:sp macro="" textlink="">
      <xdr:nvSpPr>
        <xdr:cNvPr id="145" name="楕円 144"/>
        <xdr:cNvSpPr/>
      </xdr:nvSpPr>
      <xdr:spPr>
        <a:xfrm>
          <a:off x="14033500" y="61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155258</xdr:rowOff>
    </xdr:from>
    <xdr:to>
      <xdr:col>76</xdr:col>
      <xdr:colOff>22225</xdr:colOff>
      <xdr:row>31</xdr:row>
      <xdr:rowOff>100393</xdr:rowOff>
    </xdr:to>
    <xdr:cxnSp macro="">
      <xdr:nvCxnSpPr>
        <xdr:cNvPr id="146" name="直線コネクタ 145"/>
        <xdr:cNvCxnSpPr/>
      </xdr:nvCxnSpPr>
      <xdr:spPr>
        <a:xfrm flipV="1">
          <a:off x="14084300" y="6070283"/>
          <a:ext cx="7112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100880</xdr:rowOff>
    </xdr:from>
    <xdr:to>
      <xdr:col>68</xdr:col>
      <xdr:colOff>123825</xdr:colOff>
      <xdr:row>33</xdr:row>
      <xdr:rowOff>31030</xdr:rowOff>
    </xdr:to>
    <xdr:sp macro="" textlink="">
      <xdr:nvSpPr>
        <xdr:cNvPr id="147" name="楕円 146"/>
        <xdr:cNvSpPr/>
      </xdr:nvSpPr>
      <xdr:spPr>
        <a:xfrm>
          <a:off x="13271500" y="63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100393</xdr:rowOff>
    </xdr:from>
    <xdr:to>
      <xdr:col>72</xdr:col>
      <xdr:colOff>73025</xdr:colOff>
      <xdr:row>32</xdr:row>
      <xdr:rowOff>151680</xdr:rowOff>
    </xdr:to>
    <xdr:cxnSp macro="">
      <xdr:nvCxnSpPr>
        <xdr:cNvPr id="148" name="直線コネクタ 147"/>
        <xdr:cNvCxnSpPr/>
      </xdr:nvCxnSpPr>
      <xdr:spPr>
        <a:xfrm flipV="1">
          <a:off x="13322300" y="6186868"/>
          <a:ext cx="762000" cy="22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28384</xdr:rowOff>
    </xdr:from>
    <xdr:to>
      <xdr:col>64</xdr:col>
      <xdr:colOff>123825</xdr:colOff>
      <xdr:row>33</xdr:row>
      <xdr:rowOff>129984</xdr:rowOff>
    </xdr:to>
    <xdr:sp macro="" textlink="">
      <xdr:nvSpPr>
        <xdr:cNvPr id="149" name="楕円 148"/>
        <xdr:cNvSpPr/>
      </xdr:nvSpPr>
      <xdr:spPr>
        <a:xfrm>
          <a:off x="12509500" y="64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151680</xdr:rowOff>
    </xdr:from>
    <xdr:to>
      <xdr:col>68</xdr:col>
      <xdr:colOff>73025</xdr:colOff>
      <xdr:row>33</xdr:row>
      <xdr:rowOff>79184</xdr:rowOff>
    </xdr:to>
    <xdr:cxnSp macro="">
      <xdr:nvCxnSpPr>
        <xdr:cNvPr id="150" name="直線コネクタ 149"/>
        <xdr:cNvCxnSpPr/>
      </xdr:nvCxnSpPr>
      <xdr:spPr>
        <a:xfrm flipV="1">
          <a:off x="12560300" y="6409605"/>
          <a:ext cx="762000" cy="9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82179</xdr:rowOff>
    </xdr:from>
    <xdr:to>
      <xdr:col>60</xdr:col>
      <xdr:colOff>123825</xdr:colOff>
      <xdr:row>34</xdr:row>
      <xdr:rowOff>12329</xdr:rowOff>
    </xdr:to>
    <xdr:sp macro="" textlink="">
      <xdr:nvSpPr>
        <xdr:cNvPr id="151" name="楕円 150"/>
        <xdr:cNvSpPr/>
      </xdr:nvSpPr>
      <xdr:spPr>
        <a:xfrm>
          <a:off x="11747500" y="65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79184</xdr:rowOff>
    </xdr:from>
    <xdr:to>
      <xdr:col>64</xdr:col>
      <xdr:colOff>73025</xdr:colOff>
      <xdr:row>33</xdr:row>
      <xdr:rowOff>132979</xdr:rowOff>
    </xdr:to>
    <xdr:cxnSp macro="">
      <xdr:nvCxnSpPr>
        <xdr:cNvPr id="152" name="直線コネクタ 151"/>
        <xdr:cNvCxnSpPr/>
      </xdr:nvCxnSpPr>
      <xdr:spPr>
        <a:xfrm flipV="1">
          <a:off x="11798300" y="6508559"/>
          <a:ext cx="762000" cy="5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143580</xdr:rowOff>
    </xdr:from>
    <xdr:ext cx="469744" cy="259045"/>
    <xdr:sp macro="" textlink="">
      <xdr:nvSpPr>
        <xdr:cNvPr id="153" name="n_1aveValue債務償還比率"/>
        <xdr:cNvSpPr txBox="1"/>
      </xdr:nvSpPr>
      <xdr:spPr>
        <a:xfrm>
          <a:off x="13836727" y="62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113756</xdr:rowOff>
    </xdr:from>
    <xdr:ext cx="469744" cy="259045"/>
    <xdr:sp macro="" textlink="">
      <xdr:nvSpPr>
        <xdr:cNvPr id="154" name="n_2aveValue債務償還比率"/>
        <xdr:cNvSpPr txBox="1"/>
      </xdr:nvSpPr>
      <xdr:spPr>
        <a:xfrm>
          <a:off x="130874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145781</xdr:rowOff>
    </xdr:from>
    <xdr:ext cx="469744" cy="259045"/>
    <xdr:sp macro="" textlink="">
      <xdr:nvSpPr>
        <xdr:cNvPr id="155" name="n_3aveValue債務償還比率"/>
        <xdr:cNvSpPr txBox="1"/>
      </xdr:nvSpPr>
      <xdr:spPr>
        <a:xfrm>
          <a:off x="12325427" y="60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165932</xdr:rowOff>
    </xdr:from>
    <xdr:ext cx="469744" cy="259045"/>
    <xdr:sp macro="" textlink="">
      <xdr:nvSpPr>
        <xdr:cNvPr id="156" name="n_4aveValue債務償還比率"/>
        <xdr:cNvSpPr txBox="1"/>
      </xdr:nvSpPr>
      <xdr:spPr>
        <a:xfrm>
          <a:off x="11563427" y="60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167720</xdr:rowOff>
    </xdr:from>
    <xdr:ext cx="469744" cy="259045"/>
    <xdr:sp macro="" textlink="">
      <xdr:nvSpPr>
        <xdr:cNvPr id="157" name="n_1mainValue債務償還比率"/>
        <xdr:cNvSpPr txBox="1"/>
      </xdr:nvSpPr>
      <xdr:spPr>
        <a:xfrm>
          <a:off x="13836727" y="59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22157</xdr:rowOff>
    </xdr:from>
    <xdr:ext cx="469744" cy="259045"/>
    <xdr:sp macro="" textlink="">
      <xdr:nvSpPr>
        <xdr:cNvPr id="158" name="n_2mainValue債務償還比率"/>
        <xdr:cNvSpPr txBox="1"/>
      </xdr:nvSpPr>
      <xdr:spPr>
        <a:xfrm>
          <a:off x="13087427" y="645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121111</xdr:rowOff>
    </xdr:from>
    <xdr:ext cx="469744" cy="259045"/>
    <xdr:sp macro="" textlink="">
      <xdr:nvSpPr>
        <xdr:cNvPr id="159" name="n_3mainValue債務償還比率"/>
        <xdr:cNvSpPr txBox="1"/>
      </xdr:nvSpPr>
      <xdr:spPr>
        <a:xfrm>
          <a:off x="12325427" y="655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3456</xdr:rowOff>
    </xdr:from>
    <xdr:ext cx="469744" cy="259045"/>
    <xdr:sp macro="" textlink="">
      <xdr:nvSpPr>
        <xdr:cNvPr id="160" name="n_4mainValue債務償還比率"/>
        <xdr:cNvSpPr txBox="1"/>
      </xdr:nvSpPr>
      <xdr:spPr>
        <a:xfrm>
          <a:off x="11563427" y="66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15,116
15,003
91.59
9,979,598
9,555,440
381,219
5,352,223
7,787,983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xdr:cNvCxnSpPr/>
      </xdr:nvCxnSpPr>
      <xdr:spPr>
        <a:xfrm flipV="1">
          <a:off x="46348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xdr:cNvSpPr txBox="1"/>
      </xdr:nvSpPr>
      <xdr:spPr>
        <a:xfrm>
          <a:off x="4673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xdr:cNvCxnSpPr/>
      </xdr:nvCxnSpPr>
      <xdr:spPr>
        <a:xfrm>
          <a:off x="4546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xdr:cNvSpPr txBox="1"/>
      </xdr:nvSpPr>
      <xdr:spPr>
        <a:xfrm>
          <a:off x="4673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73" name="楕円 72"/>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170197</xdr:rowOff>
    </xdr:from>
    <xdr:ext cx="405111" cy="259045"/>
    <xdr:sp macro="" textlink="">
      <xdr:nvSpPr>
        <xdr:cNvPr id="74" name="【道路】&#10;有形固定資産減価償却率該当値テキスト"/>
        <xdr:cNvSpPr txBox="1"/>
      </xdr:nvSpPr>
      <xdr:spPr>
        <a:xfrm>
          <a:off x="4673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109220</xdr:rowOff>
    </xdr:from>
    <xdr:to>
      <xdr:col>20</xdr:col>
      <xdr:colOff>38100</xdr:colOff>
      <xdr:row>37</xdr:row>
      <xdr:rowOff>39370</xdr:rowOff>
    </xdr:to>
    <xdr:sp macro="" textlink="">
      <xdr:nvSpPr>
        <xdr:cNvPr id="75" name="楕円 74"/>
        <xdr:cNvSpPr/>
      </xdr:nvSpPr>
      <xdr:spPr>
        <a:xfrm>
          <a:off x="3746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160020</xdr:rowOff>
    </xdr:from>
    <xdr:to>
      <xdr:col>24</xdr:col>
      <xdr:colOff>63500</xdr:colOff>
      <xdr:row>37</xdr:row>
      <xdr:rowOff>26670</xdr:rowOff>
    </xdr:to>
    <xdr:cxnSp macro="">
      <xdr:nvCxnSpPr>
        <xdr:cNvPr id="76" name="直線コネクタ 75"/>
        <xdr:cNvCxnSpPr/>
      </xdr:nvCxnSpPr>
      <xdr:spPr>
        <a:xfrm>
          <a:off x="3797300" y="6332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36830</xdr:rowOff>
    </xdr:from>
    <xdr:to>
      <xdr:col>15</xdr:col>
      <xdr:colOff>101600</xdr:colOff>
      <xdr:row>36</xdr:row>
      <xdr:rowOff>138430</xdr:rowOff>
    </xdr:to>
    <xdr:sp macro="" textlink="">
      <xdr:nvSpPr>
        <xdr:cNvPr id="77" name="楕円 76"/>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160020</xdr:rowOff>
    </xdr:to>
    <xdr:cxnSp macro="">
      <xdr:nvCxnSpPr>
        <xdr:cNvPr id="78" name="直線コネクタ 77"/>
        <xdr:cNvCxnSpPr/>
      </xdr:nvCxnSpPr>
      <xdr:spPr>
        <a:xfrm>
          <a:off x="2908300" y="6259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38735</xdr:rowOff>
    </xdr:from>
    <xdr:to>
      <xdr:col>10</xdr:col>
      <xdr:colOff>165100</xdr:colOff>
      <xdr:row>36</xdr:row>
      <xdr:rowOff>140335</xdr:rowOff>
    </xdr:to>
    <xdr:sp macro="" textlink="">
      <xdr:nvSpPr>
        <xdr:cNvPr id="79" name="楕円 78"/>
        <xdr:cNvSpPr/>
      </xdr:nvSpPr>
      <xdr:spPr>
        <a:xfrm>
          <a:off x="1968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87630</xdr:rowOff>
    </xdr:from>
    <xdr:to>
      <xdr:col>15</xdr:col>
      <xdr:colOff>50800</xdr:colOff>
      <xdr:row>36</xdr:row>
      <xdr:rowOff>89535</xdr:rowOff>
    </xdr:to>
    <xdr:cxnSp macro="">
      <xdr:nvCxnSpPr>
        <xdr:cNvPr id="80" name="直線コネクタ 79"/>
        <xdr:cNvCxnSpPr/>
      </xdr:nvCxnSpPr>
      <xdr:spPr>
        <a:xfrm flipV="1">
          <a:off x="2019300" y="6259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xdr:rowOff>
    </xdr:from>
    <xdr:to>
      <xdr:col>6</xdr:col>
      <xdr:colOff>38100</xdr:colOff>
      <xdr:row>36</xdr:row>
      <xdr:rowOff>102235</xdr:rowOff>
    </xdr:to>
    <xdr:sp macro="" textlink="">
      <xdr:nvSpPr>
        <xdr:cNvPr id="81" name="楕円 80"/>
        <xdr:cNvSpPr/>
      </xdr:nvSpPr>
      <xdr:spPr>
        <a:xfrm>
          <a:off x="1079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51435</xdr:rowOff>
    </xdr:from>
    <xdr:to>
      <xdr:col>10</xdr:col>
      <xdr:colOff>114300</xdr:colOff>
      <xdr:row>36</xdr:row>
      <xdr:rowOff>89535</xdr:rowOff>
    </xdr:to>
    <xdr:cxnSp macro="">
      <xdr:nvCxnSpPr>
        <xdr:cNvPr id="82" name="直線コネクタ 81"/>
        <xdr:cNvCxnSpPr/>
      </xdr:nvCxnSpPr>
      <xdr:spPr>
        <a:xfrm>
          <a:off x="1130300" y="62236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55897</xdr:rowOff>
    </xdr:from>
    <xdr:ext cx="405111" cy="259045"/>
    <xdr:sp macro="" textlink="">
      <xdr:nvSpPr>
        <xdr:cNvPr id="87" name="n_1mainValue【道路】&#10;有形固定資産減価償却率"/>
        <xdr:cNvSpPr txBox="1"/>
      </xdr:nvSpPr>
      <xdr:spPr>
        <a:xfrm>
          <a:off x="35820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154957</xdr:rowOff>
    </xdr:from>
    <xdr:ext cx="405111" cy="259045"/>
    <xdr:sp macro="" textlink="">
      <xdr:nvSpPr>
        <xdr:cNvPr id="88" name="n_2mainValue【道路】&#10;有形固定資産減価償却率"/>
        <xdr:cNvSpPr txBox="1"/>
      </xdr:nvSpPr>
      <xdr:spPr>
        <a:xfrm>
          <a:off x="2705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156862</xdr:rowOff>
    </xdr:from>
    <xdr:ext cx="405111" cy="259045"/>
    <xdr:sp macro="" textlink="">
      <xdr:nvSpPr>
        <xdr:cNvPr id="89" name="n_3mainValue【道路】&#10;有形固定資産減価償却率"/>
        <xdr:cNvSpPr txBox="1"/>
      </xdr:nvSpPr>
      <xdr:spPr>
        <a:xfrm>
          <a:off x="1816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118762</xdr:rowOff>
    </xdr:from>
    <xdr:ext cx="405111" cy="259045"/>
    <xdr:sp macro="" textlink="">
      <xdr:nvSpPr>
        <xdr:cNvPr id="90" name="n_4mainValue【道路】&#10;有形固定資産減価償却率"/>
        <xdr:cNvSpPr txBox="1"/>
      </xdr:nvSpPr>
      <xdr:spPr>
        <a:xfrm>
          <a:off x="927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xdr:cNvCxnSpPr/>
      </xdr:nvCxnSpPr>
      <xdr:spPr>
        <a:xfrm flipV="1">
          <a:off x="10476865"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xdr:cNvSpPr txBox="1"/>
      </xdr:nvSpPr>
      <xdr:spPr>
        <a:xfrm>
          <a:off x="10515600"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xdr:cNvCxnSpPr/>
      </xdr:nvCxnSpPr>
      <xdr:spPr>
        <a:xfrm>
          <a:off x="10388600" y="711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xdr:cNvSpPr txBox="1"/>
      </xdr:nvSpPr>
      <xdr:spPr>
        <a:xfrm>
          <a:off x="10515600"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xdr:cNvCxnSpPr/>
      </xdr:nvCxnSpPr>
      <xdr:spPr>
        <a:xfrm>
          <a:off x="10388600" y="567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104329</xdr:rowOff>
    </xdr:from>
    <xdr:ext cx="534377" cy="259045"/>
    <xdr:sp macro="" textlink="">
      <xdr:nvSpPr>
        <xdr:cNvPr id="117" name="【道路】&#10;一人当たり延長平均値テキスト"/>
        <xdr:cNvSpPr txBox="1"/>
      </xdr:nvSpPr>
      <xdr:spPr>
        <a:xfrm>
          <a:off x="10515600" y="6790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xdr:cNvSpPr/>
      </xdr:nvSpPr>
      <xdr:spPr>
        <a:xfrm>
          <a:off x="10426700" y="68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xdr:cNvSpPr/>
      </xdr:nvSpPr>
      <xdr:spPr>
        <a:xfrm>
          <a:off x="9588500" y="684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xdr:cNvSpPr/>
      </xdr:nvSpPr>
      <xdr:spPr>
        <a:xfrm>
          <a:off x="8699500" y="685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xdr:cNvSpPr/>
      </xdr:nvSpPr>
      <xdr:spPr>
        <a:xfrm>
          <a:off x="7810500" y="68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xdr:cNvSpPr/>
      </xdr:nvSpPr>
      <xdr:spPr>
        <a:xfrm>
          <a:off x="6921500" y="686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74896</xdr:rowOff>
    </xdr:from>
    <xdr:to>
      <xdr:col>55</xdr:col>
      <xdr:colOff>50800</xdr:colOff>
      <xdr:row>40</xdr:row>
      <xdr:rowOff>5046</xdr:rowOff>
    </xdr:to>
    <xdr:sp macro="" textlink="">
      <xdr:nvSpPr>
        <xdr:cNvPr id="128" name="楕円 127"/>
        <xdr:cNvSpPr/>
      </xdr:nvSpPr>
      <xdr:spPr>
        <a:xfrm>
          <a:off x="10426700" y="6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97773</xdr:rowOff>
    </xdr:from>
    <xdr:ext cx="534377" cy="259045"/>
    <xdr:sp macro="" textlink="">
      <xdr:nvSpPr>
        <xdr:cNvPr id="129" name="【道路】&#10;一人当たり延長該当値テキスト"/>
        <xdr:cNvSpPr txBox="1"/>
      </xdr:nvSpPr>
      <xdr:spPr>
        <a:xfrm>
          <a:off x="10515600" y="661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81892</xdr:rowOff>
    </xdr:from>
    <xdr:to>
      <xdr:col>50</xdr:col>
      <xdr:colOff>165100</xdr:colOff>
      <xdr:row>40</xdr:row>
      <xdr:rowOff>12042</xdr:rowOff>
    </xdr:to>
    <xdr:sp macro="" textlink="">
      <xdr:nvSpPr>
        <xdr:cNvPr id="130" name="楕円 129"/>
        <xdr:cNvSpPr/>
      </xdr:nvSpPr>
      <xdr:spPr>
        <a:xfrm>
          <a:off x="9588500" y="676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125696</xdr:rowOff>
    </xdr:from>
    <xdr:to>
      <xdr:col>55</xdr:col>
      <xdr:colOff>0</xdr:colOff>
      <xdr:row>39</xdr:row>
      <xdr:rowOff>132692</xdr:rowOff>
    </xdr:to>
    <xdr:cxnSp macro="">
      <xdr:nvCxnSpPr>
        <xdr:cNvPr id="131" name="直線コネクタ 130"/>
        <xdr:cNvCxnSpPr/>
      </xdr:nvCxnSpPr>
      <xdr:spPr>
        <a:xfrm flipV="1">
          <a:off x="9639300" y="6812246"/>
          <a:ext cx="8382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89390</xdr:rowOff>
    </xdr:from>
    <xdr:to>
      <xdr:col>46</xdr:col>
      <xdr:colOff>38100</xdr:colOff>
      <xdr:row>40</xdr:row>
      <xdr:rowOff>19540</xdr:rowOff>
    </xdr:to>
    <xdr:sp macro="" textlink="">
      <xdr:nvSpPr>
        <xdr:cNvPr id="132" name="楕円 131"/>
        <xdr:cNvSpPr/>
      </xdr:nvSpPr>
      <xdr:spPr>
        <a:xfrm>
          <a:off x="8699500" y="67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132692</xdr:rowOff>
    </xdr:from>
    <xdr:to>
      <xdr:col>50</xdr:col>
      <xdr:colOff>114300</xdr:colOff>
      <xdr:row>39</xdr:row>
      <xdr:rowOff>140190</xdr:rowOff>
    </xdr:to>
    <xdr:cxnSp macro="">
      <xdr:nvCxnSpPr>
        <xdr:cNvPr id="133" name="直線コネクタ 132"/>
        <xdr:cNvCxnSpPr/>
      </xdr:nvCxnSpPr>
      <xdr:spPr>
        <a:xfrm flipV="1">
          <a:off x="8750300" y="6819242"/>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96440</xdr:rowOff>
    </xdr:from>
    <xdr:to>
      <xdr:col>41</xdr:col>
      <xdr:colOff>101600</xdr:colOff>
      <xdr:row>40</xdr:row>
      <xdr:rowOff>26590</xdr:rowOff>
    </xdr:to>
    <xdr:sp macro="" textlink="">
      <xdr:nvSpPr>
        <xdr:cNvPr id="134" name="楕円 133"/>
        <xdr:cNvSpPr/>
      </xdr:nvSpPr>
      <xdr:spPr>
        <a:xfrm>
          <a:off x="7810500" y="67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140190</xdr:rowOff>
    </xdr:from>
    <xdr:to>
      <xdr:col>45</xdr:col>
      <xdr:colOff>177800</xdr:colOff>
      <xdr:row>39</xdr:row>
      <xdr:rowOff>147240</xdr:rowOff>
    </xdr:to>
    <xdr:cxnSp macro="">
      <xdr:nvCxnSpPr>
        <xdr:cNvPr id="135" name="直線コネクタ 134"/>
        <xdr:cNvCxnSpPr/>
      </xdr:nvCxnSpPr>
      <xdr:spPr>
        <a:xfrm flipV="1">
          <a:off x="7861300" y="6826740"/>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104386</xdr:rowOff>
    </xdr:from>
    <xdr:to>
      <xdr:col>36</xdr:col>
      <xdr:colOff>165100</xdr:colOff>
      <xdr:row>40</xdr:row>
      <xdr:rowOff>34536</xdr:rowOff>
    </xdr:to>
    <xdr:sp macro="" textlink="">
      <xdr:nvSpPr>
        <xdr:cNvPr id="136" name="楕円 135"/>
        <xdr:cNvSpPr/>
      </xdr:nvSpPr>
      <xdr:spPr>
        <a:xfrm>
          <a:off x="6921500" y="6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147240</xdr:rowOff>
    </xdr:from>
    <xdr:to>
      <xdr:col>41</xdr:col>
      <xdr:colOff>50800</xdr:colOff>
      <xdr:row>39</xdr:row>
      <xdr:rowOff>155186</xdr:rowOff>
    </xdr:to>
    <xdr:cxnSp macro="">
      <xdr:nvCxnSpPr>
        <xdr:cNvPr id="137" name="直線コネクタ 136"/>
        <xdr:cNvCxnSpPr/>
      </xdr:nvCxnSpPr>
      <xdr:spPr>
        <a:xfrm flipV="1">
          <a:off x="6972300" y="6833790"/>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82969</xdr:rowOff>
    </xdr:from>
    <xdr:ext cx="534377" cy="259045"/>
    <xdr:sp macro="" textlink="">
      <xdr:nvSpPr>
        <xdr:cNvPr id="138" name="n_1aveValue【道路】&#10;一人当たり延長"/>
        <xdr:cNvSpPr txBox="1"/>
      </xdr:nvSpPr>
      <xdr:spPr>
        <a:xfrm>
          <a:off x="9359411" y="69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88153</xdr:rowOff>
    </xdr:from>
    <xdr:ext cx="534377" cy="259045"/>
    <xdr:sp macro="" textlink="">
      <xdr:nvSpPr>
        <xdr:cNvPr id="139" name="n_2aveValue【道路】&#10;一人当たり延長"/>
        <xdr:cNvSpPr txBox="1"/>
      </xdr:nvSpPr>
      <xdr:spPr>
        <a:xfrm>
          <a:off x="8483111" y="694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93356</xdr:rowOff>
    </xdr:from>
    <xdr:ext cx="534377" cy="259045"/>
    <xdr:sp macro="" textlink="">
      <xdr:nvSpPr>
        <xdr:cNvPr id="140" name="n_3aveValue【道路】&#10;一人当たり延長"/>
        <xdr:cNvSpPr txBox="1"/>
      </xdr:nvSpPr>
      <xdr:spPr>
        <a:xfrm>
          <a:off x="7594111" y="69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98394</xdr:rowOff>
    </xdr:from>
    <xdr:ext cx="534377" cy="259045"/>
    <xdr:sp macro="" textlink="">
      <xdr:nvSpPr>
        <xdr:cNvPr id="141" name="n_4aveValue【道路】&#10;一人当たり延長"/>
        <xdr:cNvSpPr txBox="1"/>
      </xdr:nvSpPr>
      <xdr:spPr>
        <a:xfrm>
          <a:off x="6705111" y="695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28569</xdr:rowOff>
    </xdr:from>
    <xdr:ext cx="534377" cy="259045"/>
    <xdr:sp macro="" textlink="">
      <xdr:nvSpPr>
        <xdr:cNvPr id="142" name="n_1mainValue【道路】&#10;一人当たり延長"/>
        <xdr:cNvSpPr txBox="1"/>
      </xdr:nvSpPr>
      <xdr:spPr>
        <a:xfrm>
          <a:off x="9359411" y="654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36067</xdr:rowOff>
    </xdr:from>
    <xdr:ext cx="534377" cy="259045"/>
    <xdr:sp macro="" textlink="">
      <xdr:nvSpPr>
        <xdr:cNvPr id="143" name="n_2mainValue【道路】&#10;一人当たり延長"/>
        <xdr:cNvSpPr txBox="1"/>
      </xdr:nvSpPr>
      <xdr:spPr>
        <a:xfrm>
          <a:off x="8483111" y="655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43117</xdr:rowOff>
    </xdr:from>
    <xdr:ext cx="534377" cy="259045"/>
    <xdr:sp macro="" textlink="">
      <xdr:nvSpPr>
        <xdr:cNvPr id="144" name="n_3mainValue【道路】&#10;一人当たり延長"/>
        <xdr:cNvSpPr txBox="1"/>
      </xdr:nvSpPr>
      <xdr:spPr>
        <a:xfrm>
          <a:off x="7594111" y="655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51063</xdr:rowOff>
    </xdr:from>
    <xdr:ext cx="534377" cy="259045"/>
    <xdr:sp macro="" textlink="">
      <xdr:nvSpPr>
        <xdr:cNvPr id="145" name="n_4mainValue【道路】&#10;一人当たり延長"/>
        <xdr:cNvSpPr txBox="1"/>
      </xdr:nvSpPr>
      <xdr:spPr>
        <a:xfrm>
          <a:off x="6705111" y="656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xdr:cNvCxnSpPr/>
      </xdr:nvCxnSpPr>
      <xdr:spPr>
        <a:xfrm flipV="1">
          <a:off x="46348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xdr:cNvSpPr txBox="1"/>
      </xdr:nvSpPr>
      <xdr:spPr>
        <a:xfrm>
          <a:off x="4673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xdr:cNvCxnSpPr/>
      </xdr:nvCxnSpPr>
      <xdr:spPr>
        <a:xfrm>
          <a:off x="4546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22333</xdr:rowOff>
    </xdr:from>
    <xdr:ext cx="405111" cy="259045"/>
    <xdr:sp macro="" textlink="">
      <xdr:nvSpPr>
        <xdr:cNvPr id="176" name="【橋りょう・トンネル】&#10;有形固定資産減価償却率平均値テキスト"/>
        <xdr:cNvSpPr txBox="1"/>
      </xdr:nvSpPr>
      <xdr:spPr>
        <a:xfrm>
          <a:off x="4673600" y="10480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xdr:cNvSpPr/>
      </xdr:nvSpPr>
      <xdr:spPr>
        <a:xfrm>
          <a:off x="4584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7" name="楕円 186"/>
        <xdr:cNvSpPr/>
      </xdr:nvSpPr>
      <xdr:spPr>
        <a:xfrm>
          <a:off x="4584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42290</xdr:rowOff>
    </xdr:from>
    <xdr:ext cx="405111" cy="259045"/>
    <xdr:sp macro="" textlink="">
      <xdr:nvSpPr>
        <xdr:cNvPr id="188" name="【橋りょう・トンネル】&#10;有形固定資産減価償却率該当値テキスト"/>
        <xdr:cNvSpPr txBox="1"/>
      </xdr:nvSpPr>
      <xdr:spPr>
        <a:xfrm>
          <a:off x="4673600" y="1032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14515</xdr:rowOff>
    </xdr:from>
    <xdr:to>
      <xdr:col>20</xdr:col>
      <xdr:colOff>38100</xdr:colOff>
      <xdr:row>61</xdr:row>
      <xdr:rowOff>116115</xdr:rowOff>
    </xdr:to>
    <xdr:sp macro="" textlink="">
      <xdr:nvSpPr>
        <xdr:cNvPr id="189" name="楕円 188"/>
        <xdr:cNvSpPr/>
      </xdr:nvSpPr>
      <xdr:spPr>
        <a:xfrm>
          <a:off x="3746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65315</xdr:rowOff>
    </xdr:from>
    <xdr:to>
      <xdr:col>24</xdr:col>
      <xdr:colOff>63500</xdr:colOff>
      <xdr:row>61</xdr:row>
      <xdr:rowOff>70213</xdr:rowOff>
    </xdr:to>
    <xdr:cxnSp macro="">
      <xdr:nvCxnSpPr>
        <xdr:cNvPr id="190" name="直線コネクタ 189"/>
        <xdr:cNvCxnSpPr/>
      </xdr:nvCxnSpPr>
      <xdr:spPr>
        <a:xfrm>
          <a:off x="3797300" y="10523765"/>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133713</xdr:rowOff>
    </xdr:from>
    <xdr:to>
      <xdr:col>15</xdr:col>
      <xdr:colOff>101600</xdr:colOff>
      <xdr:row>61</xdr:row>
      <xdr:rowOff>63863</xdr:rowOff>
    </xdr:to>
    <xdr:sp macro="" textlink="">
      <xdr:nvSpPr>
        <xdr:cNvPr id="191" name="楕円 190"/>
        <xdr:cNvSpPr/>
      </xdr:nvSpPr>
      <xdr:spPr>
        <a:xfrm>
          <a:off x="2857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13063</xdr:rowOff>
    </xdr:from>
    <xdr:to>
      <xdr:col>19</xdr:col>
      <xdr:colOff>177800</xdr:colOff>
      <xdr:row>61</xdr:row>
      <xdr:rowOff>65315</xdr:rowOff>
    </xdr:to>
    <xdr:cxnSp macro="">
      <xdr:nvCxnSpPr>
        <xdr:cNvPr id="192" name="直線コネクタ 191"/>
        <xdr:cNvCxnSpPr/>
      </xdr:nvCxnSpPr>
      <xdr:spPr>
        <a:xfrm>
          <a:off x="2908300" y="1047151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93" name="楕円 192"/>
        <xdr:cNvSpPr/>
      </xdr:nvSpPr>
      <xdr:spPr>
        <a:xfrm>
          <a:off x="1968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13063</xdr:rowOff>
    </xdr:from>
    <xdr:to>
      <xdr:col>15</xdr:col>
      <xdr:colOff>50800</xdr:colOff>
      <xdr:row>61</xdr:row>
      <xdr:rowOff>17962</xdr:rowOff>
    </xdr:to>
    <xdr:cxnSp macro="">
      <xdr:nvCxnSpPr>
        <xdr:cNvPr id="194" name="直線コネクタ 193"/>
        <xdr:cNvCxnSpPr/>
      </xdr:nvCxnSpPr>
      <xdr:spPr>
        <a:xfrm flipV="1">
          <a:off x="2019300" y="104715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5" name="楕円 194"/>
        <xdr:cNvSpPr/>
      </xdr:nvSpPr>
      <xdr:spPr>
        <a:xfrm>
          <a:off x="1079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17962</xdr:rowOff>
    </xdr:to>
    <xdr:cxnSp macro="">
      <xdr:nvCxnSpPr>
        <xdr:cNvPr id="196" name="直線コネクタ 195"/>
        <xdr:cNvCxnSpPr/>
      </xdr:nvCxnSpPr>
      <xdr:spPr>
        <a:xfrm>
          <a:off x="1130300" y="104502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64061</xdr:rowOff>
    </xdr:from>
    <xdr:ext cx="405111" cy="259045"/>
    <xdr:sp macro="" textlink="">
      <xdr:nvSpPr>
        <xdr:cNvPr id="198" name="n_2aveValue【橋りょう・トンネル】&#10;有形固定資産減価償却率"/>
        <xdr:cNvSpPr txBox="1"/>
      </xdr:nvSpPr>
      <xdr:spPr>
        <a:xfrm>
          <a:off x="2705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199" name="n_3aveValue【橋りょう・トンネル】&#10;有形固定資産減価償却率"/>
        <xdr:cNvSpPr txBox="1"/>
      </xdr:nvSpPr>
      <xdr:spPr>
        <a:xfrm>
          <a:off x="1816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0" name="n_4aveValue【橋りょう・トンネル】&#10;有形固定資産減価償却率"/>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107242</xdr:rowOff>
    </xdr:from>
    <xdr:ext cx="405111" cy="259045"/>
    <xdr:sp macro="" textlink="">
      <xdr:nvSpPr>
        <xdr:cNvPr id="201" name="n_1mainValue【橋りょう・トンネル】&#10;有形固定資産減価償却率"/>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main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3" name="n_3mainValue【橋りょう・トンネル】&#10;有形固定資産減価償却率"/>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33762</xdr:rowOff>
    </xdr:from>
    <xdr:ext cx="405111" cy="259045"/>
    <xdr:sp macro="" textlink="">
      <xdr:nvSpPr>
        <xdr:cNvPr id="204" name="n_4mainValue【橋りょう・トンネル】&#10;有形固定資産減価償却率"/>
        <xdr:cNvSpPr txBox="1"/>
      </xdr:nvSpPr>
      <xdr:spPr>
        <a:xfrm>
          <a:off x="927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xdr:cNvCxnSpPr/>
      </xdr:nvCxnSpPr>
      <xdr:spPr>
        <a:xfrm flipV="1">
          <a:off x="10476865"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xdr:cNvSpPr txBox="1"/>
      </xdr:nvSpPr>
      <xdr:spPr>
        <a:xfrm>
          <a:off x="10515600"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xdr:cNvCxnSpPr/>
      </xdr:nvCxnSpPr>
      <xdr:spPr>
        <a:xfrm>
          <a:off x="10388600" y="1103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xdr:cNvSpPr txBox="1"/>
      </xdr:nvSpPr>
      <xdr:spPr>
        <a:xfrm>
          <a:off x="10515600"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xdr:cNvCxnSpPr/>
      </xdr:nvCxnSpPr>
      <xdr:spPr>
        <a:xfrm>
          <a:off x="10388600" y="978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26672</xdr:rowOff>
    </xdr:from>
    <xdr:ext cx="599010" cy="259045"/>
    <xdr:sp macro="" textlink="">
      <xdr:nvSpPr>
        <xdr:cNvPr id="233" name="【橋りょう・トンネル】&#10;一人当たり有形固定資産（償却資産）額平均値テキスト"/>
        <xdr:cNvSpPr txBox="1"/>
      </xdr:nvSpPr>
      <xdr:spPr>
        <a:xfrm>
          <a:off x="10515600" y="10485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xdr:cNvSpPr/>
      </xdr:nvSpPr>
      <xdr:spPr>
        <a:xfrm>
          <a:off x="10426700" y="105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xdr:cNvSpPr/>
      </xdr:nvSpPr>
      <xdr:spPr>
        <a:xfrm>
          <a:off x="9588500" y="1049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xdr:cNvSpPr/>
      </xdr:nvSpPr>
      <xdr:spPr>
        <a:xfrm>
          <a:off x="8699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xdr:cNvSpPr/>
      </xdr:nvSpPr>
      <xdr:spPr>
        <a:xfrm>
          <a:off x="7810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xdr:cNvSpPr/>
      </xdr:nvSpPr>
      <xdr:spPr>
        <a:xfrm>
          <a:off x="6921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12979</xdr:rowOff>
    </xdr:from>
    <xdr:to>
      <xdr:col>55</xdr:col>
      <xdr:colOff>50800</xdr:colOff>
      <xdr:row>60</xdr:row>
      <xdr:rowOff>114579</xdr:rowOff>
    </xdr:to>
    <xdr:sp macro="" textlink="">
      <xdr:nvSpPr>
        <xdr:cNvPr id="244" name="楕円 243"/>
        <xdr:cNvSpPr/>
      </xdr:nvSpPr>
      <xdr:spPr>
        <a:xfrm>
          <a:off x="10426700" y="102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35856</xdr:rowOff>
    </xdr:from>
    <xdr:ext cx="599010" cy="259045"/>
    <xdr:sp macro="" textlink="">
      <xdr:nvSpPr>
        <xdr:cNvPr id="245" name="【橋りょう・トンネル】&#10;一人当たり有形固定資産（償却資産）額該当値テキスト"/>
        <xdr:cNvSpPr txBox="1"/>
      </xdr:nvSpPr>
      <xdr:spPr>
        <a:xfrm>
          <a:off x="10515600" y="1015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40076</xdr:rowOff>
    </xdr:from>
    <xdr:to>
      <xdr:col>50</xdr:col>
      <xdr:colOff>165100</xdr:colOff>
      <xdr:row>60</xdr:row>
      <xdr:rowOff>141676</xdr:rowOff>
    </xdr:to>
    <xdr:sp macro="" textlink="">
      <xdr:nvSpPr>
        <xdr:cNvPr id="246" name="楕円 245"/>
        <xdr:cNvSpPr/>
      </xdr:nvSpPr>
      <xdr:spPr>
        <a:xfrm>
          <a:off x="9588500" y="103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63779</xdr:rowOff>
    </xdr:from>
    <xdr:to>
      <xdr:col>55</xdr:col>
      <xdr:colOff>0</xdr:colOff>
      <xdr:row>60</xdr:row>
      <xdr:rowOff>90876</xdr:rowOff>
    </xdr:to>
    <xdr:cxnSp macro="">
      <xdr:nvCxnSpPr>
        <xdr:cNvPr id="247" name="直線コネクタ 246"/>
        <xdr:cNvCxnSpPr/>
      </xdr:nvCxnSpPr>
      <xdr:spPr>
        <a:xfrm flipV="1">
          <a:off x="9639300" y="10350779"/>
          <a:ext cx="8382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54718</xdr:rowOff>
    </xdr:from>
    <xdr:to>
      <xdr:col>46</xdr:col>
      <xdr:colOff>38100</xdr:colOff>
      <xdr:row>60</xdr:row>
      <xdr:rowOff>156318</xdr:rowOff>
    </xdr:to>
    <xdr:sp macro="" textlink="">
      <xdr:nvSpPr>
        <xdr:cNvPr id="248" name="楕円 247"/>
        <xdr:cNvSpPr/>
      </xdr:nvSpPr>
      <xdr:spPr>
        <a:xfrm>
          <a:off x="8699500" y="103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90876</xdr:rowOff>
    </xdr:from>
    <xdr:to>
      <xdr:col>50</xdr:col>
      <xdr:colOff>114300</xdr:colOff>
      <xdr:row>60</xdr:row>
      <xdr:rowOff>105518</xdr:rowOff>
    </xdr:to>
    <xdr:cxnSp macro="">
      <xdr:nvCxnSpPr>
        <xdr:cNvPr id="249" name="直線コネクタ 248"/>
        <xdr:cNvCxnSpPr/>
      </xdr:nvCxnSpPr>
      <xdr:spPr>
        <a:xfrm flipV="1">
          <a:off x="8750300" y="10377876"/>
          <a:ext cx="8890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71438</xdr:rowOff>
    </xdr:from>
    <xdr:to>
      <xdr:col>41</xdr:col>
      <xdr:colOff>101600</xdr:colOff>
      <xdr:row>61</xdr:row>
      <xdr:rowOff>1588</xdr:rowOff>
    </xdr:to>
    <xdr:sp macro="" textlink="">
      <xdr:nvSpPr>
        <xdr:cNvPr id="250" name="楕円 249"/>
        <xdr:cNvSpPr/>
      </xdr:nvSpPr>
      <xdr:spPr>
        <a:xfrm>
          <a:off x="7810500" y="103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105518</xdr:rowOff>
    </xdr:from>
    <xdr:to>
      <xdr:col>45</xdr:col>
      <xdr:colOff>177800</xdr:colOff>
      <xdr:row>60</xdr:row>
      <xdr:rowOff>122238</xdr:rowOff>
    </xdr:to>
    <xdr:cxnSp macro="">
      <xdr:nvCxnSpPr>
        <xdr:cNvPr id="251" name="直線コネクタ 250"/>
        <xdr:cNvCxnSpPr/>
      </xdr:nvCxnSpPr>
      <xdr:spPr>
        <a:xfrm flipV="1">
          <a:off x="7861300" y="10392518"/>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83479</xdr:rowOff>
    </xdr:from>
    <xdr:to>
      <xdr:col>36</xdr:col>
      <xdr:colOff>165100</xdr:colOff>
      <xdr:row>61</xdr:row>
      <xdr:rowOff>13629</xdr:rowOff>
    </xdr:to>
    <xdr:sp macro="" textlink="">
      <xdr:nvSpPr>
        <xdr:cNvPr id="252" name="楕円 251"/>
        <xdr:cNvSpPr/>
      </xdr:nvSpPr>
      <xdr:spPr>
        <a:xfrm>
          <a:off x="6921500" y="103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122238</xdr:rowOff>
    </xdr:from>
    <xdr:to>
      <xdr:col>41</xdr:col>
      <xdr:colOff>50800</xdr:colOff>
      <xdr:row>60</xdr:row>
      <xdr:rowOff>134279</xdr:rowOff>
    </xdr:to>
    <xdr:cxnSp macro="">
      <xdr:nvCxnSpPr>
        <xdr:cNvPr id="253" name="直線コネクタ 252"/>
        <xdr:cNvCxnSpPr/>
      </xdr:nvCxnSpPr>
      <xdr:spPr>
        <a:xfrm flipV="1">
          <a:off x="6972300" y="10409238"/>
          <a:ext cx="889000" cy="1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130591</xdr:rowOff>
    </xdr:from>
    <xdr:ext cx="599010" cy="259045"/>
    <xdr:sp macro="" textlink="">
      <xdr:nvSpPr>
        <xdr:cNvPr id="254" name="n_1aveValue【橋りょう・トンネル】&#10;一人当たり有形固定資産（償却資産）額"/>
        <xdr:cNvSpPr txBox="1"/>
      </xdr:nvSpPr>
      <xdr:spPr>
        <a:xfrm>
          <a:off x="9327095" y="1058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141730</xdr:rowOff>
    </xdr:from>
    <xdr:ext cx="599010" cy="259045"/>
    <xdr:sp macro="" textlink="">
      <xdr:nvSpPr>
        <xdr:cNvPr id="255" name="n_2aveValue【橋りょう・トンネル】&#10;一人当たり有形固定資産（償却資産）額"/>
        <xdr:cNvSpPr txBox="1"/>
      </xdr:nvSpPr>
      <xdr:spPr>
        <a:xfrm>
          <a:off x="8450795" y="106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1512</xdr:rowOff>
    </xdr:from>
    <xdr:ext cx="599010" cy="259045"/>
    <xdr:sp macro="" textlink="">
      <xdr:nvSpPr>
        <xdr:cNvPr id="256" name="n_3aveValue【橋りょう・トンネル】&#10;一人当たり有形固定資産（償却資産）額"/>
        <xdr:cNvSpPr txBox="1"/>
      </xdr:nvSpPr>
      <xdr:spPr>
        <a:xfrm>
          <a:off x="7561795" y="106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160538</xdr:rowOff>
    </xdr:from>
    <xdr:ext cx="599010" cy="259045"/>
    <xdr:sp macro="" textlink="">
      <xdr:nvSpPr>
        <xdr:cNvPr id="257" name="n_4aveValue【橋りょう・トンネル】&#10;一人当たり有形固定資産（償却資産）額"/>
        <xdr:cNvSpPr txBox="1"/>
      </xdr:nvSpPr>
      <xdr:spPr>
        <a:xfrm>
          <a:off x="6672795" y="106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158203</xdr:rowOff>
    </xdr:from>
    <xdr:ext cx="599010" cy="259045"/>
    <xdr:sp macro="" textlink="">
      <xdr:nvSpPr>
        <xdr:cNvPr id="258" name="n_1mainValue【橋りょう・トンネル】&#10;一人当たり有形固定資産（償却資産）額"/>
        <xdr:cNvSpPr txBox="1"/>
      </xdr:nvSpPr>
      <xdr:spPr>
        <a:xfrm>
          <a:off x="9327095" y="1010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1395</xdr:rowOff>
    </xdr:from>
    <xdr:ext cx="599010" cy="259045"/>
    <xdr:sp macro="" textlink="">
      <xdr:nvSpPr>
        <xdr:cNvPr id="259" name="n_2mainValue【橋りょう・トンネル】&#10;一人当たり有形固定資産（償却資産）額"/>
        <xdr:cNvSpPr txBox="1"/>
      </xdr:nvSpPr>
      <xdr:spPr>
        <a:xfrm>
          <a:off x="8450795" y="1011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18115</xdr:rowOff>
    </xdr:from>
    <xdr:ext cx="599010" cy="259045"/>
    <xdr:sp macro="" textlink="">
      <xdr:nvSpPr>
        <xdr:cNvPr id="260" name="n_3mainValue【橋りょう・トンネル】&#10;一人当たり有形固定資産（償却資産）額"/>
        <xdr:cNvSpPr txBox="1"/>
      </xdr:nvSpPr>
      <xdr:spPr>
        <a:xfrm>
          <a:off x="7561795" y="1013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30156</xdr:rowOff>
    </xdr:from>
    <xdr:ext cx="599010" cy="259045"/>
    <xdr:sp macro="" textlink="">
      <xdr:nvSpPr>
        <xdr:cNvPr id="261" name="n_4mainValue【橋りょう・トンネル】&#10;一人当たり有形固定資産（償却資産）額"/>
        <xdr:cNvSpPr txBox="1"/>
      </xdr:nvSpPr>
      <xdr:spPr>
        <a:xfrm>
          <a:off x="6672795" y="1014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xdr:cNvCxnSpPr/>
      </xdr:nvCxnSpPr>
      <xdr:spPr>
        <a:xfrm flipV="1">
          <a:off x="46348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91" name="【公営住宅】&#10;有形固定資産減価償却率平均値テキスト"/>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302" name="楕円 301"/>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151147</xdr:rowOff>
    </xdr:from>
    <xdr:ext cx="405111" cy="259045"/>
    <xdr:sp macro="" textlink="">
      <xdr:nvSpPr>
        <xdr:cNvPr id="303" name="【公営住宅】&#10;有形固定資産減価償却率該当値テキスト"/>
        <xdr:cNvSpPr txBox="1"/>
      </xdr:nvSpPr>
      <xdr:spPr>
        <a:xfrm>
          <a:off x="4673600"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304" name="楕円 303"/>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83</xdr:row>
      <xdr:rowOff>7620</xdr:rowOff>
    </xdr:to>
    <xdr:cxnSp macro="">
      <xdr:nvCxnSpPr>
        <xdr:cNvPr id="305" name="直線コネクタ 304"/>
        <xdr:cNvCxnSpPr/>
      </xdr:nvCxnSpPr>
      <xdr:spPr>
        <a:xfrm>
          <a:off x="3797300" y="142036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306" name="楕円 305"/>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144780</xdr:rowOff>
    </xdr:to>
    <xdr:cxnSp macro="">
      <xdr:nvCxnSpPr>
        <xdr:cNvPr id="307" name="直線コネクタ 306"/>
        <xdr:cNvCxnSpPr/>
      </xdr:nvCxnSpPr>
      <xdr:spPr>
        <a:xfrm>
          <a:off x="2908300" y="1412557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308" name="楕円 307"/>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30480</xdr:rowOff>
    </xdr:from>
    <xdr:to>
      <xdr:col>15</xdr:col>
      <xdr:colOff>50800</xdr:colOff>
      <xdr:row>82</xdr:row>
      <xdr:rowOff>66675</xdr:rowOff>
    </xdr:to>
    <xdr:cxnSp macro="">
      <xdr:nvCxnSpPr>
        <xdr:cNvPr id="309" name="直線コネクタ 308"/>
        <xdr:cNvCxnSpPr/>
      </xdr:nvCxnSpPr>
      <xdr:spPr>
        <a:xfrm>
          <a:off x="2019300" y="14089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120650</xdr:rowOff>
    </xdr:from>
    <xdr:to>
      <xdr:col>6</xdr:col>
      <xdr:colOff>38100</xdr:colOff>
      <xdr:row>82</xdr:row>
      <xdr:rowOff>50800</xdr:rowOff>
    </xdr:to>
    <xdr:sp macro="" textlink="">
      <xdr:nvSpPr>
        <xdr:cNvPr id="310" name="楕円 309"/>
        <xdr:cNvSpPr/>
      </xdr:nvSpPr>
      <xdr:spPr>
        <a:xfrm>
          <a:off x="1079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0</xdr:rowOff>
    </xdr:from>
    <xdr:to>
      <xdr:col>10</xdr:col>
      <xdr:colOff>114300</xdr:colOff>
      <xdr:row>82</xdr:row>
      <xdr:rowOff>30480</xdr:rowOff>
    </xdr:to>
    <xdr:cxnSp macro="">
      <xdr:nvCxnSpPr>
        <xdr:cNvPr id="311" name="直線コネクタ 310"/>
        <xdr:cNvCxnSpPr/>
      </xdr:nvCxnSpPr>
      <xdr:spPr>
        <a:xfrm>
          <a:off x="1130300" y="1405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312" name="n_1aveValue【公営住宅】&#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3"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4" name="n_3aveValue【公営住宅】&#10;有形固定資産減価償却率"/>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51452</xdr:rowOff>
    </xdr:from>
    <xdr:ext cx="405111" cy="259045"/>
    <xdr:sp macro="" textlink="">
      <xdr:nvSpPr>
        <xdr:cNvPr id="315" name="n_4aveValue【公営住宅】&#10;有形固定資産減価償却率"/>
        <xdr:cNvSpPr txBox="1"/>
      </xdr:nvSpPr>
      <xdr:spPr>
        <a:xfrm>
          <a:off x="927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40657</xdr:rowOff>
    </xdr:from>
    <xdr:ext cx="405111" cy="259045"/>
    <xdr:sp macro="" textlink="">
      <xdr:nvSpPr>
        <xdr:cNvPr id="316" name="n_1mainValue【公営住宅】&#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317" name="n_2mainValue【公営住宅】&#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72407</xdr:rowOff>
    </xdr:from>
    <xdr:ext cx="405111" cy="259045"/>
    <xdr:sp macro="" textlink="">
      <xdr:nvSpPr>
        <xdr:cNvPr id="318" name="n_3mainValue【公営住宅】&#10;有形固定資産減価償却率"/>
        <xdr:cNvSpPr txBox="1"/>
      </xdr:nvSpPr>
      <xdr:spPr>
        <a:xfrm>
          <a:off x="1816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67327</xdr:rowOff>
    </xdr:from>
    <xdr:ext cx="405111" cy="259045"/>
    <xdr:sp macro="" textlink="">
      <xdr:nvSpPr>
        <xdr:cNvPr id="319" name="n_4mainValue【公営住宅】&#10;有形固定資産減価償却率"/>
        <xdr:cNvSpPr txBox="1"/>
      </xdr:nvSpPr>
      <xdr:spPr>
        <a:xfrm>
          <a:off x="927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xdr:cNvCxnSpPr/>
      </xdr:nvCxnSpPr>
      <xdr:spPr>
        <a:xfrm flipV="1">
          <a:off x="10476865" y="13391769"/>
          <a:ext cx="0" cy="126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166324</xdr:rowOff>
    </xdr:from>
    <xdr:ext cx="469744" cy="259045"/>
    <xdr:sp macro="" textlink="">
      <xdr:nvSpPr>
        <xdr:cNvPr id="344" name="【公営住宅】&#10;一人当たり面積平均値テキスト"/>
        <xdr:cNvSpPr txBox="1"/>
      </xdr:nvSpPr>
      <xdr:spPr>
        <a:xfrm>
          <a:off x="10515600" y="14053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xdr:cNvSpPr/>
      </xdr:nvSpPr>
      <xdr:spPr>
        <a:xfrm>
          <a:off x="10426700" y="140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xdr:cNvSpPr/>
      </xdr:nvSpPr>
      <xdr:spPr>
        <a:xfrm>
          <a:off x="9588500" y="1414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xdr:cNvSpPr/>
      </xdr:nvSpPr>
      <xdr:spPr>
        <a:xfrm>
          <a:off x="8699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xdr:cNvSpPr/>
      </xdr:nvSpPr>
      <xdr:spPr>
        <a:xfrm>
          <a:off x="7810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xdr:cNvSpPr/>
      </xdr:nvSpPr>
      <xdr:spPr>
        <a:xfrm>
          <a:off x="6921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117030</xdr:rowOff>
    </xdr:from>
    <xdr:to>
      <xdr:col>55</xdr:col>
      <xdr:colOff>50800</xdr:colOff>
      <xdr:row>80</xdr:row>
      <xdr:rowOff>47180</xdr:rowOff>
    </xdr:to>
    <xdr:sp macro="" textlink="">
      <xdr:nvSpPr>
        <xdr:cNvPr id="355" name="楕円 354"/>
        <xdr:cNvSpPr/>
      </xdr:nvSpPr>
      <xdr:spPr>
        <a:xfrm>
          <a:off x="10426700" y="136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139907</xdr:rowOff>
    </xdr:from>
    <xdr:ext cx="469744" cy="259045"/>
    <xdr:sp macro="" textlink="">
      <xdr:nvSpPr>
        <xdr:cNvPr id="356" name="【公営住宅】&#10;一人当たり面積該当値テキスト"/>
        <xdr:cNvSpPr txBox="1"/>
      </xdr:nvSpPr>
      <xdr:spPr>
        <a:xfrm>
          <a:off x="10515600" y="135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136461</xdr:rowOff>
    </xdr:from>
    <xdr:to>
      <xdr:col>50</xdr:col>
      <xdr:colOff>165100</xdr:colOff>
      <xdr:row>80</xdr:row>
      <xdr:rowOff>66611</xdr:rowOff>
    </xdr:to>
    <xdr:sp macro="" textlink="">
      <xdr:nvSpPr>
        <xdr:cNvPr id="357" name="楕円 356"/>
        <xdr:cNvSpPr/>
      </xdr:nvSpPr>
      <xdr:spPr>
        <a:xfrm>
          <a:off x="9588500" y="136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167830</xdr:rowOff>
    </xdr:from>
    <xdr:to>
      <xdr:col>55</xdr:col>
      <xdr:colOff>0</xdr:colOff>
      <xdr:row>80</xdr:row>
      <xdr:rowOff>15811</xdr:rowOff>
    </xdr:to>
    <xdr:cxnSp macro="">
      <xdr:nvCxnSpPr>
        <xdr:cNvPr id="358" name="直線コネクタ 357"/>
        <xdr:cNvCxnSpPr/>
      </xdr:nvCxnSpPr>
      <xdr:spPr>
        <a:xfrm flipV="1">
          <a:off x="9639300" y="13712380"/>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156463</xdr:rowOff>
    </xdr:from>
    <xdr:to>
      <xdr:col>46</xdr:col>
      <xdr:colOff>38100</xdr:colOff>
      <xdr:row>80</xdr:row>
      <xdr:rowOff>86613</xdr:rowOff>
    </xdr:to>
    <xdr:sp macro="" textlink="">
      <xdr:nvSpPr>
        <xdr:cNvPr id="359" name="楕円 358"/>
        <xdr:cNvSpPr/>
      </xdr:nvSpPr>
      <xdr:spPr>
        <a:xfrm>
          <a:off x="8699500" y="13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15811</xdr:rowOff>
    </xdr:from>
    <xdr:to>
      <xdr:col>50</xdr:col>
      <xdr:colOff>114300</xdr:colOff>
      <xdr:row>80</xdr:row>
      <xdr:rowOff>35813</xdr:rowOff>
    </xdr:to>
    <xdr:cxnSp macro="">
      <xdr:nvCxnSpPr>
        <xdr:cNvPr id="360" name="直線コネクタ 359"/>
        <xdr:cNvCxnSpPr/>
      </xdr:nvCxnSpPr>
      <xdr:spPr>
        <a:xfrm flipV="1">
          <a:off x="8750300" y="13731811"/>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102172</xdr:rowOff>
    </xdr:from>
    <xdr:to>
      <xdr:col>41</xdr:col>
      <xdr:colOff>101600</xdr:colOff>
      <xdr:row>80</xdr:row>
      <xdr:rowOff>32322</xdr:rowOff>
    </xdr:to>
    <xdr:sp macro="" textlink="">
      <xdr:nvSpPr>
        <xdr:cNvPr id="361" name="楕円 360"/>
        <xdr:cNvSpPr/>
      </xdr:nvSpPr>
      <xdr:spPr>
        <a:xfrm>
          <a:off x="7810500" y="136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152972</xdr:rowOff>
    </xdr:from>
    <xdr:to>
      <xdr:col>45</xdr:col>
      <xdr:colOff>177800</xdr:colOff>
      <xdr:row>80</xdr:row>
      <xdr:rowOff>35813</xdr:rowOff>
    </xdr:to>
    <xdr:cxnSp macro="">
      <xdr:nvCxnSpPr>
        <xdr:cNvPr id="362" name="直線コネクタ 361"/>
        <xdr:cNvCxnSpPr/>
      </xdr:nvCxnSpPr>
      <xdr:spPr>
        <a:xfrm>
          <a:off x="7861300" y="13697522"/>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120459</xdr:rowOff>
    </xdr:from>
    <xdr:to>
      <xdr:col>36</xdr:col>
      <xdr:colOff>165100</xdr:colOff>
      <xdr:row>80</xdr:row>
      <xdr:rowOff>50609</xdr:rowOff>
    </xdr:to>
    <xdr:sp macro="" textlink="">
      <xdr:nvSpPr>
        <xdr:cNvPr id="363" name="楕円 362"/>
        <xdr:cNvSpPr/>
      </xdr:nvSpPr>
      <xdr:spPr>
        <a:xfrm>
          <a:off x="6921500" y="136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152972</xdr:rowOff>
    </xdr:from>
    <xdr:to>
      <xdr:col>41</xdr:col>
      <xdr:colOff>50800</xdr:colOff>
      <xdr:row>79</xdr:row>
      <xdr:rowOff>171259</xdr:rowOff>
    </xdr:to>
    <xdr:cxnSp macro="">
      <xdr:nvCxnSpPr>
        <xdr:cNvPr id="364" name="直線コネクタ 363"/>
        <xdr:cNvCxnSpPr/>
      </xdr:nvCxnSpPr>
      <xdr:spPr>
        <a:xfrm flipV="1">
          <a:off x="6972300" y="1369752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10304</xdr:rowOff>
    </xdr:from>
    <xdr:ext cx="469744" cy="259045"/>
    <xdr:sp macro="" textlink="">
      <xdr:nvSpPr>
        <xdr:cNvPr id="365" name="n_1aveValue【公営住宅】&#10;一人当たり面積"/>
        <xdr:cNvSpPr txBox="1"/>
      </xdr:nvSpPr>
      <xdr:spPr>
        <a:xfrm>
          <a:off x="9391727" y="1424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19448</xdr:rowOff>
    </xdr:from>
    <xdr:ext cx="469744" cy="259045"/>
    <xdr:sp macro="" textlink="">
      <xdr:nvSpPr>
        <xdr:cNvPr id="366" name="n_2aveValue【公営住宅】&#10;一人当たり面積"/>
        <xdr:cNvSpPr txBox="1"/>
      </xdr:nvSpPr>
      <xdr:spPr>
        <a:xfrm>
          <a:off x="8515427" y="1424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37165</xdr:rowOff>
    </xdr:from>
    <xdr:ext cx="469744" cy="259045"/>
    <xdr:sp macro="" textlink="">
      <xdr:nvSpPr>
        <xdr:cNvPr id="367" name="n_3aveValue【公営住宅】&#10;一人当たり面積"/>
        <xdr:cNvSpPr txBox="1"/>
      </xdr:nvSpPr>
      <xdr:spPr>
        <a:xfrm>
          <a:off x="7626427" y="142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5732</xdr:rowOff>
    </xdr:from>
    <xdr:ext cx="469744" cy="259045"/>
    <xdr:sp macro="" textlink="">
      <xdr:nvSpPr>
        <xdr:cNvPr id="368" name="n_4aveValue【公営住宅】&#10;一人当たり面積"/>
        <xdr:cNvSpPr txBox="1"/>
      </xdr:nvSpPr>
      <xdr:spPr>
        <a:xfrm>
          <a:off x="67374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83138</xdr:rowOff>
    </xdr:from>
    <xdr:ext cx="469744" cy="259045"/>
    <xdr:sp macro="" textlink="">
      <xdr:nvSpPr>
        <xdr:cNvPr id="369" name="n_1mainValue【公営住宅】&#10;一人当たり面積"/>
        <xdr:cNvSpPr txBox="1"/>
      </xdr:nvSpPr>
      <xdr:spPr>
        <a:xfrm>
          <a:off x="9391727" y="1345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103140</xdr:rowOff>
    </xdr:from>
    <xdr:ext cx="469744" cy="259045"/>
    <xdr:sp macro="" textlink="">
      <xdr:nvSpPr>
        <xdr:cNvPr id="370" name="n_2mainValue【公営住宅】&#10;一人当たり面積"/>
        <xdr:cNvSpPr txBox="1"/>
      </xdr:nvSpPr>
      <xdr:spPr>
        <a:xfrm>
          <a:off x="8515427" y="1347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48849</xdr:rowOff>
    </xdr:from>
    <xdr:ext cx="469744" cy="259045"/>
    <xdr:sp macro="" textlink="">
      <xdr:nvSpPr>
        <xdr:cNvPr id="371" name="n_3mainValue【公営住宅】&#10;一人当たり面積"/>
        <xdr:cNvSpPr txBox="1"/>
      </xdr:nvSpPr>
      <xdr:spPr>
        <a:xfrm>
          <a:off x="7626427" y="1342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67136</xdr:rowOff>
    </xdr:from>
    <xdr:ext cx="469744" cy="259045"/>
    <xdr:sp macro="" textlink="">
      <xdr:nvSpPr>
        <xdr:cNvPr id="372" name="n_4mainValue【公営住宅】&#10;一人当たり面積"/>
        <xdr:cNvSpPr txBox="1"/>
      </xdr:nvSpPr>
      <xdr:spPr>
        <a:xfrm>
          <a:off x="6737427" y="1344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xdr:cNvCxnSpPr/>
      </xdr:nvCxnSpPr>
      <xdr:spPr>
        <a:xfrm flipV="1">
          <a:off x="16318864" y="593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95902</xdr:rowOff>
    </xdr:from>
    <xdr:ext cx="405111" cy="259045"/>
    <xdr:sp macro="" textlink="">
      <xdr:nvSpPr>
        <xdr:cNvPr id="418" name="【認定こども園・幼稚園・保育所】&#10;有形固定資産減価償却率平均値テキスト"/>
        <xdr:cNvSpPr txBox="1"/>
      </xdr:nvSpPr>
      <xdr:spPr>
        <a:xfrm>
          <a:off x="16357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xdr:cNvSpPr/>
      </xdr:nvSpPr>
      <xdr:spPr>
        <a:xfrm>
          <a:off x="16268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1" name="フローチャート: 判断 420"/>
        <xdr:cNvSpPr/>
      </xdr:nvSpPr>
      <xdr:spPr>
        <a:xfrm>
          <a:off x="14541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2" name="フローチャート: 判断 421"/>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3" name="フローチャート: 判断 422"/>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429" name="楕円 428"/>
        <xdr:cNvSpPr/>
      </xdr:nvSpPr>
      <xdr:spPr>
        <a:xfrm>
          <a:off x="16268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66692</xdr:rowOff>
    </xdr:from>
    <xdr:ext cx="405111" cy="259045"/>
    <xdr:sp macro="" textlink="">
      <xdr:nvSpPr>
        <xdr:cNvPr id="430" name="【認定こども園・幼稚園・保育所】&#10;有形固定資産減価償却率該当値テキスト"/>
        <xdr:cNvSpPr txBox="1"/>
      </xdr:nvSpPr>
      <xdr:spPr>
        <a:xfrm>
          <a:off x="1635760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xdr:rowOff>
    </xdr:from>
    <xdr:to>
      <xdr:col>81</xdr:col>
      <xdr:colOff>101600</xdr:colOff>
      <xdr:row>37</xdr:row>
      <xdr:rowOff>102235</xdr:rowOff>
    </xdr:to>
    <xdr:sp macro="" textlink="">
      <xdr:nvSpPr>
        <xdr:cNvPr id="431" name="楕円 430"/>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51435</xdr:rowOff>
    </xdr:from>
    <xdr:to>
      <xdr:col>85</xdr:col>
      <xdr:colOff>127000</xdr:colOff>
      <xdr:row>37</xdr:row>
      <xdr:rowOff>139065</xdr:rowOff>
    </xdr:to>
    <xdr:cxnSp macro="">
      <xdr:nvCxnSpPr>
        <xdr:cNvPr id="432" name="直線コネクタ 431"/>
        <xdr:cNvCxnSpPr/>
      </xdr:nvCxnSpPr>
      <xdr:spPr>
        <a:xfrm>
          <a:off x="15481300" y="639508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xdr:rowOff>
    </xdr:from>
    <xdr:to>
      <xdr:col>76</xdr:col>
      <xdr:colOff>165100</xdr:colOff>
      <xdr:row>36</xdr:row>
      <xdr:rowOff>102235</xdr:rowOff>
    </xdr:to>
    <xdr:sp macro="" textlink="">
      <xdr:nvSpPr>
        <xdr:cNvPr id="433" name="楕円 432"/>
        <xdr:cNvSpPr/>
      </xdr:nvSpPr>
      <xdr:spPr>
        <a:xfrm>
          <a:off x="14541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51435</xdr:rowOff>
    </xdr:from>
    <xdr:to>
      <xdr:col>81</xdr:col>
      <xdr:colOff>50800</xdr:colOff>
      <xdr:row>37</xdr:row>
      <xdr:rowOff>51435</xdr:rowOff>
    </xdr:to>
    <xdr:cxnSp macro="">
      <xdr:nvCxnSpPr>
        <xdr:cNvPr id="434" name="直線コネクタ 433"/>
        <xdr:cNvCxnSpPr/>
      </xdr:nvCxnSpPr>
      <xdr:spPr>
        <a:xfrm>
          <a:off x="14592300" y="622363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xdr:rowOff>
    </xdr:from>
    <xdr:to>
      <xdr:col>72</xdr:col>
      <xdr:colOff>38100</xdr:colOff>
      <xdr:row>36</xdr:row>
      <xdr:rowOff>102235</xdr:rowOff>
    </xdr:to>
    <xdr:sp macro="" textlink="">
      <xdr:nvSpPr>
        <xdr:cNvPr id="435" name="楕円 434"/>
        <xdr:cNvSpPr/>
      </xdr:nvSpPr>
      <xdr:spPr>
        <a:xfrm>
          <a:off x="13652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51435</xdr:rowOff>
    </xdr:from>
    <xdr:to>
      <xdr:col>76</xdr:col>
      <xdr:colOff>114300</xdr:colOff>
      <xdr:row>36</xdr:row>
      <xdr:rowOff>51435</xdr:rowOff>
    </xdr:to>
    <xdr:cxnSp macro="">
      <xdr:nvCxnSpPr>
        <xdr:cNvPr id="436" name="直線コネクタ 435"/>
        <xdr:cNvCxnSpPr/>
      </xdr:nvCxnSpPr>
      <xdr:spPr>
        <a:xfrm>
          <a:off x="13703300" y="6223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84455</xdr:rowOff>
    </xdr:from>
    <xdr:to>
      <xdr:col>67</xdr:col>
      <xdr:colOff>101600</xdr:colOff>
      <xdr:row>36</xdr:row>
      <xdr:rowOff>14605</xdr:rowOff>
    </xdr:to>
    <xdr:sp macro="" textlink="">
      <xdr:nvSpPr>
        <xdr:cNvPr id="437" name="楕円 436"/>
        <xdr:cNvSpPr/>
      </xdr:nvSpPr>
      <xdr:spPr>
        <a:xfrm>
          <a:off x="12763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135255</xdr:rowOff>
    </xdr:from>
    <xdr:to>
      <xdr:col>71</xdr:col>
      <xdr:colOff>177800</xdr:colOff>
      <xdr:row>36</xdr:row>
      <xdr:rowOff>51435</xdr:rowOff>
    </xdr:to>
    <xdr:cxnSp macro="">
      <xdr:nvCxnSpPr>
        <xdr:cNvPr id="438" name="直線コネクタ 437"/>
        <xdr:cNvCxnSpPr/>
      </xdr:nvCxnSpPr>
      <xdr:spPr>
        <a:xfrm>
          <a:off x="12814300" y="613600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17162</xdr:rowOff>
    </xdr:from>
    <xdr:ext cx="405111" cy="259045"/>
    <xdr:sp macro="" textlink="">
      <xdr:nvSpPr>
        <xdr:cNvPr id="439" name="n_1aveValue【認定こども園・幼稚園・保育所】&#10;有形固定資産減価償却率"/>
        <xdr:cNvSpPr txBox="1"/>
      </xdr:nvSpPr>
      <xdr:spPr>
        <a:xfrm>
          <a:off x="152660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163847</xdr:rowOff>
    </xdr:from>
    <xdr:ext cx="405111" cy="259045"/>
    <xdr:sp macro="" textlink="">
      <xdr:nvSpPr>
        <xdr:cNvPr id="440" name="n_2aveValue【認定こども園・幼稚園・保育所】&#10;有形固定資産減価償却率"/>
        <xdr:cNvSpPr txBox="1"/>
      </xdr:nvSpPr>
      <xdr:spPr>
        <a:xfrm>
          <a:off x="14389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1" name="n_3aveValue【認定こども園・幼稚園・保育所】&#10;有形固定資産減価償却率"/>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2" name="n_4aveValue【認定こども園・幼稚園・保育所】&#10;有形固定資産減価償却率"/>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118762</xdr:rowOff>
    </xdr:from>
    <xdr:ext cx="405111" cy="259045"/>
    <xdr:sp macro="" textlink="">
      <xdr:nvSpPr>
        <xdr:cNvPr id="443" name="n_1main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118762</xdr:rowOff>
    </xdr:from>
    <xdr:ext cx="405111" cy="259045"/>
    <xdr:sp macro="" textlink="">
      <xdr:nvSpPr>
        <xdr:cNvPr id="444" name="n_2mainValue【認定こども園・幼稚園・保育所】&#10;有形固定資産減価償却率"/>
        <xdr:cNvSpPr txBox="1"/>
      </xdr:nvSpPr>
      <xdr:spPr>
        <a:xfrm>
          <a:off x="14389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118762</xdr:rowOff>
    </xdr:from>
    <xdr:ext cx="405111" cy="259045"/>
    <xdr:sp macro="" textlink="">
      <xdr:nvSpPr>
        <xdr:cNvPr id="445" name="n_3mainValue【認定こども園・幼稚園・保育所】&#10;有形固定資産減価償却率"/>
        <xdr:cNvSpPr txBox="1"/>
      </xdr:nvSpPr>
      <xdr:spPr>
        <a:xfrm>
          <a:off x="13500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31132</xdr:rowOff>
    </xdr:from>
    <xdr:ext cx="405111" cy="259045"/>
    <xdr:sp macro="" textlink="">
      <xdr:nvSpPr>
        <xdr:cNvPr id="446" name="n_4mainValue【認定こども園・幼稚園・保育所】&#10;有形固定資産減価償却率"/>
        <xdr:cNvSpPr txBox="1"/>
      </xdr:nvSpPr>
      <xdr:spPr>
        <a:xfrm>
          <a:off x="12611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xdr:cNvCxnSpPr/>
      </xdr:nvCxnSpPr>
      <xdr:spPr>
        <a:xfrm flipV="1">
          <a:off x="22160864" y="561485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xdr:cNvSpPr txBox="1"/>
      </xdr:nvSpPr>
      <xdr:spPr>
        <a:xfrm>
          <a:off x="22199600" y="71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xdr:cNvCxnSpPr/>
      </xdr:nvCxnSpPr>
      <xdr:spPr>
        <a:xfrm>
          <a:off x="22072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xdr:cNvSpPr txBox="1"/>
      </xdr:nvSpPr>
      <xdr:spPr>
        <a:xfrm>
          <a:off x="22199600" y="53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xdr:cNvCxnSpPr/>
      </xdr:nvCxnSpPr>
      <xdr:spPr>
        <a:xfrm>
          <a:off x="22072600" y="561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11991</xdr:rowOff>
    </xdr:from>
    <xdr:ext cx="469744" cy="259045"/>
    <xdr:sp macro="" textlink="">
      <xdr:nvSpPr>
        <xdr:cNvPr id="477" name="【認定こども園・幼稚園・保育所】&#10;一人当たり面積平均値テキスト"/>
        <xdr:cNvSpPr txBox="1"/>
      </xdr:nvSpPr>
      <xdr:spPr>
        <a:xfrm>
          <a:off x="221996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xdr:cNvSpPr/>
      </xdr:nvSpPr>
      <xdr:spPr>
        <a:xfrm>
          <a:off x="22110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0" name="フローチャート: 判断 479"/>
        <xdr:cNvSpPr/>
      </xdr:nvSpPr>
      <xdr:spPr>
        <a:xfrm>
          <a:off x="20383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1" name="フローチャート: 判断 480"/>
        <xdr:cNvSpPr/>
      </xdr:nvSpPr>
      <xdr:spPr>
        <a:xfrm>
          <a:off x="19494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2" name="フローチャート: 判断 481"/>
        <xdr:cNvSpPr/>
      </xdr:nvSpPr>
      <xdr:spPr>
        <a:xfrm>
          <a:off x="18605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64589</xdr:rowOff>
    </xdr:from>
    <xdr:to>
      <xdr:col>116</xdr:col>
      <xdr:colOff>114300</xdr:colOff>
      <xdr:row>36</xdr:row>
      <xdr:rowOff>166189</xdr:rowOff>
    </xdr:to>
    <xdr:sp macro="" textlink="">
      <xdr:nvSpPr>
        <xdr:cNvPr id="488" name="楕円 487"/>
        <xdr:cNvSpPr/>
      </xdr:nvSpPr>
      <xdr:spPr>
        <a:xfrm>
          <a:off x="22110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87466</xdr:rowOff>
    </xdr:from>
    <xdr:ext cx="469744" cy="259045"/>
    <xdr:sp macro="" textlink="">
      <xdr:nvSpPr>
        <xdr:cNvPr id="489" name="【認定こども園・幼稚園・保育所】&#10;一人当たり面積該当値テキスト"/>
        <xdr:cNvSpPr txBox="1"/>
      </xdr:nvSpPr>
      <xdr:spPr>
        <a:xfrm>
          <a:off x="22199600" y="608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84183</xdr:rowOff>
    </xdr:from>
    <xdr:to>
      <xdr:col>112</xdr:col>
      <xdr:colOff>38100</xdr:colOff>
      <xdr:row>37</xdr:row>
      <xdr:rowOff>14333</xdr:rowOff>
    </xdr:to>
    <xdr:sp macro="" textlink="">
      <xdr:nvSpPr>
        <xdr:cNvPr id="490" name="楕円 489"/>
        <xdr:cNvSpPr/>
      </xdr:nvSpPr>
      <xdr:spPr>
        <a:xfrm>
          <a:off x="21272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115389</xdr:rowOff>
    </xdr:from>
    <xdr:to>
      <xdr:col>116</xdr:col>
      <xdr:colOff>63500</xdr:colOff>
      <xdr:row>36</xdr:row>
      <xdr:rowOff>134983</xdr:rowOff>
    </xdr:to>
    <xdr:cxnSp macro="">
      <xdr:nvCxnSpPr>
        <xdr:cNvPr id="491" name="直線コネクタ 490"/>
        <xdr:cNvCxnSpPr/>
      </xdr:nvCxnSpPr>
      <xdr:spPr>
        <a:xfrm flipV="1">
          <a:off x="21323300" y="628758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107043</xdr:rowOff>
    </xdr:from>
    <xdr:to>
      <xdr:col>107</xdr:col>
      <xdr:colOff>101600</xdr:colOff>
      <xdr:row>37</xdr:row>
      <xdr:rowOff>37193</xdr:rowOff>
    </xdr:to>
    <xdr:sp macro="" textlink="">
      <xdr:nvSpPr>
        <xdr:cNvPr id="492" name="楕円 491"/>
        <xdr:cNvSpPr/>
      </xdr:nvSpPr>
      <xdr:spPr>
        <a:xfrm>
          <a:off x="20383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134983</xdr:rowOff>
    </xdr:from>
    <xdr:to>
      <xdr:col>111</xdr:col>
      <xdr:colOff>177800</xdr:colOff>
      <xdr:row>36</xdr:row>
      <xdr:rowOff>157843</xdr:rowOff>
    </xdr:to>
    <xdr:cxnSp macro="">
      <xdr:nvCxnSpPr>
        <xdr:cNvPr id="493" name="直線コネクタ 492"/>
        <xdr:cNvCxnSpPr/>
      </xdr:nvCxnSpPr>
      <xdr:spPr>
        <a:xfrm flipV="1">
          <a:off x="20434300" y="63071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126637</xdr:rowOff>
    </xdr:from>
    <xdr:to>
      <xdr:col>102</xdr:col>
      <xdr:colOff>165100</xdr:colOff>
      <xdr:row>37</xdr:row>
      <xdr:rowOff>56787</xdr:rowOff>
    </xdr:to>
    <xdr:sp macro="" textlink="">
      <xdr:nvSpPr>
        <xdr:cNvPr id="494" name="楕円 493"/>
        <xdr:cNvSpPr/>
      </xdr:nvSpPr>
      <xdr:spPr>
        <a:xfrm>
          <a:off x="19494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157843</xdr:rowOff>
    </xdr:from>
    <xdr:to>
      <xdr:col>107</xdr:col>
      <xdr:colOff>50800</xdr:colOff>
      <xdr:row>37</xdr:row>
      <xdr:rowOff>5987</xdr:rowOff>
    </xdr:to>
    <xdr:cxnSp macro="">
      <xdr:nvCxnSpPr>
        <xdr:cNvPr id="495" name="直線コネクタ 494"/>
        <xdr:cNvCxnSpPr/>
      </xdr:nvCxnSpPr>
      <xdr:spPr>
        <a:xfrm flipV="1">
          <a:off x="19545300" y="63300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146231</xdr:rowOff>
    </xdr:from>
    <xdr:to>
      <xdr:col>98</xdr:col>
      <xdr:colOff>38100</xdr:colOff>
      <xdr:row>37</xdr:row>
      <xdr:rowOff>76381</xdr:rowOff>
    </xdr:to>
    <xdr:sp macro="" textlink="">
      <xdr:nvSpPr>
        <xdr:cNvPr id="496" name="楕円 495"/>
        <xdr:cNvSpPr/>
      </xdr:nvSpPr>
      <xdr:spPr>
        <a:xfrm>
          <a:off x="18605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5987</xdr:rowOff>
    </xdr:from>
    <xdr:to>
      <xdr:col>102</xdr:col>
      <xdr:colOff>114300</xdr:colOff>
      <xdr:row>37</xdr:row>
      <xdr:rowOff>25581</xdr:rowOff>
    </xdr:to>
    <xdr:cxnSp macro="">
      <xdr:nvCxnSpPr>
        <xdr:cNvPr id="497" name="直線コネクタ 496"/>
        <xdr:cNvCxnSpPr/>
      </xdr:nvCxnSpPr>
      <xdr:spPr>
        <a:xfrm flipV="1">
          <a:off x="18656300" y="63496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498" name="n_1aveValue【認定こども園・幼稚園・保育所】&#10;一人当たり面積"/>
        <xdr:cNvSpPr txBox="1"/>
      </xdr:nvSpPr>
      <xdr:spPr>
        <a:xfrm>
          <a:off x="21075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155683</xdr:rowOff>
    </xdr:from>
    <xdr:ext cx="469744" cy="259045"/>
    <xdr:sp macro="" textlink="">
      <xdr:nvSpPr>
        <xdr:cNvPr id="499" name="n_2aveValue【認定こども園・幼稚園・保育所】&#10;一人当たり面積"/>
        <xdr:cNvSpPr txBox="1"/>
      </xdr:nvSpPr>
      <xdr:spPr>
        <a:xfrm>
          <a:off x="20199427" y="649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29953</xdr:rowOff>
    </xdr:from>
    <xdr:ext cx="469744" cy="259045"/>
    <xdr:sp macro="" textlink="">
      <xdr:nvSpPr>
        <xdr:cNvPr id="500" name="n_3aveValue【認定こども園・幼稚園・保育所】&#10;一人当たり面積"/>
        <xdr:cNvSpPr txBox="1"/>
      </xdr:nvSpPr>
      <xdr:spPr>
        <a:xfrm>
          <a:off x="193104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10358</xdr:rowOff>
    </xdr:from>
    <xdr:ext cx="469744" cy="259045"/>
    <xdr:sp macro="" textlink="">
      <xdr:nvSpPr>
        <xdr:cNvPr id="501" name="n_4aveValue【認定こども園・幼稚園・保育所】&#10;一人当たり面積"/>
        <xdr:cNvSpPr txBox="1"/>
      </xdr:nvSpPr>
      <xdr:spPr>
        <a:xfrm>
          <a:off x="18421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30860</xdr:rowOff>
    </xdr:from>
    <xdr:ext cx="469744" cy="259045"/>
    <xdr:sp macro="" textlink="">
      <xdr:nvSpPr>
        <xdr:cNvPr id="502" name="n_1mainValue【認定こども園・幼稚園・保育所】&#10;一人当たり面積"/>
        <xdr:cNvSpPr txBox="1"/>
      </xdr:nvSpPr>
      <xdr:spPr>
        <a:xfrm>
          <a:off x="21075727" y="60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53720</xdr:rowOff>
    </xdr:from>
    <xdr:ext cx="469744" cy="259045"/>
    <xdr:sp macro="" textlink="">
      <xdr:nvSpPr>
        <xdr:cNvPr id="503" name="n_2mainValue【認定こども園・幼稚園・保育所】&#10;一人当たり面積"/>
        <xdr:cNvSpPr txBox="1"/>
      </xdr:nvSpPr>
      <xdr:spPr>
        <a:xfrm>
          <a:off x="20199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73314</xdr:rowOff>
    </xdr:from>
    <xdr:ext cx="469744" cy="259045"/>
    <xdr:sp macro="" textlink="">
      <xdr:nvSpPr>
        <xdr:cNvPr id="504" name="n_3mainValue【認定こども園・幼稚園・保育所】&#10;一人当たり面積"/>
        <xdr:cNvSpPr txBox="1"/>
      </xdr:nvSpPr>
      <xdr:spPr>
        <a:xfrm>
          <a:off x="19310427" y="60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92908</xdr:rowOff>
    </xdr:from>
    <xdr:ext cx="469744" cy="259045"/>
    <xdr:sp macro="" textlink="">
      <xdr:nvSpPr>
        <xdr:cNvPr id="505" name="n_4mainValue【認定こども園・幼稚園・保育所】&#10;一人当たり面積"/>
        <xdr:cNvSpPr txBox="1"/>
      </xdr:nvSpPr>
      <xdr:spPr>
        <a:xfrm>
          <a:off x="18421427"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xdr:cNvCxnSpPr/>
      </xdr:nvCxnSpPr>
      <xdr:spPr>
        <a:xfrm flipV="1">
          <a:off x="16318864" y="9421585"/>
          <a:ext cx="0" cy="161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xdr:cNvSpPr txBox="1"/>
      </xdr:nvSpPr>
      <xdr:spPr>
        <a:xfrm>
          <a:off x="16357600" y="919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xdr:cNvCxnSpPr/>
      </xdr:nvCxnSpPr>
      <xdr:spPr>
        <a:xfrm>
          <a:off x="16230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37" name="【学校施設】&#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xdr:cNvSpPr/>
      </xdr:nvSpPr>
      <xdr:spPr>
        <a:xfrm>
          <a:off x="154305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40" name="フローチャート: 判断 539"/>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1" name="フローチャート: 判断 540"/>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542" name="フローチャート: 判断 541"/>
        <xdr:cNvSpPr/>
      </xdr:nvSpPr>
      <xdr:spPr>
        <a:xfrm>
          <a:off x="12763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35741</xdr:rowOff>
    </xdr:from>
    <xdr:to>
      <xdr:col>85</xdr:col>
      <xdr:colOff>177800</xdr:colOff>
      <xdr:row>57</xdr:row>
      <xdr:rowOff>137341</xdr:rowOff>
    </xdr:to>
    <xdr:sp macro="" textlink="">
      <xdr:nvSpPr>
        <xdr:cNvPr id="548" name="楕円 547"/>
        <xdr:cNvSpPr/>
      </xdr:nvSpPr>
      <xdr:spPr>
        <a:xfrm>
          <a:off x="162687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58618</xdr:rowOff>
    </xdr:from>
    <xdr:ext cx="405111" cy="259045"/>
    <xdr:sp macro="" textlink="">
      <xdr:nvSpPr>
        <xdr:cNvPr id="549" name="【学校施設】&#10;有形固定資産減価償却率該当値テキスト"/>
        <xdr:cNvSpPr txBox="1"/>
      </xdr:nvSpPr>
      <xdr:spPr>
        <a:xfrm>
          <a:off x="16357600" y="965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145143</xdr:rowOff>
    </xdr:from>
    <xdr:to>
      <xdr:col>81</xdr:col>
      <xdr:colOff>101600</xdr:colOff>
      <xdr:row>57</xdr:row>
      <xdr:rowOff>75293</xdr:rowOff>
    </xdr:to>
    <xdr:sp macro="" textlink="">
      <xdr:nvSpPr>
        <xdr:cNvPr id="550" name="楕円 549"/>
        <xdr:cNvSpPr/>
      </xdr:nvSpPr>
      <xdr:spPr>
        <a:xfrm>
          <a:off x="15430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24493</xdr:rowOff>
    </xdr:from>
    <xdr:to>
      <xdr:col>85</xdr:col>
      <xdr:colOff>127000</xdr:colOff>
      <xdr:row>57</xdr:row>
      <xdr:rowOff>86541</xdr:rowOff>
    </xdr:to>
    <xdr:cxnSp macro="">
      <xdr:nvCxnSpPr>
        <xdr:cNvPr id="551" name="直線コネクタ 550"/>
        <xdr:cNvCxnSpPr/>
      </xdr:nvCxnSpPr>
      <xdr:spPr>
        <a:xfrm>
          <a:off x="15481300" y="979714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37374</xdr:rowOff>
    </xdr:from>
    <xdr:to>
      <xdr:col>76</xdr:col>
      <xdr:colOff>165100</xdr:colOff>
      <xdr:row>56</xdr:row>
      <xdr:rowOff>138974</xdr:rowOff>
    </xdr:to>
    <xdr:sp macro="" textlink="">
      <xdr:nvSpPr>
        <xdr:cNvPr id="552" name="楕円 551"/>
        <xdr:cNvSpPr/>
      </xdr:nvSpPr>
      <xdr:spPr>
        <a:xfrm>
          <a:off x="14541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88174</xdr:rowOff>
    </xdr:from>
    <xdr:to>
      <xdr:col>81</xdr:col>
      <xdr:colOff>50800</xdr:colOff>
      <xdr:row>57</xdr:row>
      <xdr:rowOff>24493</xdr:rowOff>
    </xdr:to>
    <xdr:cxnSp macro="">
      <xdr:nvCxnSpPr>
        <xdr:cNvPr id="553" name="直線コネクタ 552"/>
        <xdr:cNvCxnSpPr/>
      </xdr:nvCxnSpPr>
      <xdr:spPr>
        <a:xfrm>
          <a:off x="14592300" y="9689374"/>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37374</xdr:rowOff>
    </xdr:from>
    <xdr:to>
      <xdr:col>72</xdr:col>
      <xdr:colOff>38100</xdr:colOff>
      <xdr:row>56</xdr:row>
      <xdr:rowOff>138974</xdr:rowOff>
    </xdr:to>
    <xdr:sp macro="" textlink="">
      <xdr:nvSpPr>
        <xdr:cNvPr id="554" name="楕円 553"/>
        <xdr:cNvSpPr/>
      </xdr:nvSpPr>
      <xdr:spPr>
        <a:xfrm>
          <a:off x="13652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88174</xdr:rowOff>
    </xdr:from>
    <xdr:to>
      <xdr:col>76</xdr:col>
      <xdr:colOff>114300</xdr:colOff>
      <xdr:row>56</xdr:row>
      <xdr:rowOff>88174</xdr:rowOff>
    </xdr:to>
    <xdr:cxnSp macro="">
      <xdr:nvCxnSpPr>
        <xdr:cNvPr id="555" name="直線コネクタ 554"/>
        <xdr:cNvCxnSpPr/>
      </xdr:nvCxnSpPr>
      <xdr:spPr>
        <a:xfrm>
          <a:off x="13703300" y="9689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140244</xdr:rowOff>
    </xdr:from>
    <xdr:to>
      <xdr:col>67</xdr:col>
      <xdr:colOff>101600</xdr:colOff>
      <xdr:row>56</xdr:row>
      <xdr:rowOff>70394</xdr:rowOff>
    </xdr:to>
    <xdr:sp macro="" textlink="">
      <xdr:nvSpPr>
        <xdr:cNvPr id="556" name="楕円 555"/>
        <xdr:cNvSpPr/>
      </xdr:nvSpPr>
      <xdr:spPr>
        <a:xfrm>
          <a:off x="127635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19594</xdr:rowOff>
    </xdr:from>
    <xdr:to>
      <xdr:col>71</xdr:col>
      <xdr:colOff>177800</xdr:colOff>
      <xdr:row>56</xdr:row>
      <xdr:rowOff>88174</xdr:rowOff>
    </xdr:to>
    <xdr:cxnSp macro="">
      <xdr:nvCxnSpPr>
        <xdr:cNvPr id="557" name="直線コネクタ 556"/>
        <xdr:cNvCxnSpPr/>
      </xdr:nvCxnSpPr>
      <xdr:spPr>
        <a:xfrm>
          <a:off x="12814300" y="96207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131734</xdr:rowOff>
    </xdr:from>
    <xdr:ext cx="405111" cy="259045"/>
    <xdr:sp macro="" textlink="">
      <xdr:nvSpPr>
        <xdr:cNvPr id="558" name="n_1aveValue【学校施設】&#10;有形固定資産減価償却率"/>
        <xdr:cNvSpPr txBox="1"/>
      </xdr:nvSpPr>
      <xdr:spPr>
        <a:xfrm>
          <a:off x="152660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92546</xdr:rowOff>
    </xdr:from>
    <xdr:ext cx="405111" cy="259045"/>
    <xdr:sp macro="" textlink="">
      <xdr:nvSpPr>
        <xdr:cNvPr id="559" name="n_2aveValue【学校施設】&#10;有形固定資産減価償却率"/>
        <xdr:cNvSpPr txBox="1"/>
      </xdr:nvSpPr>
      <xdr:spPr>
        <a:xfrm>
          <a:off x="14389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560" name="n_3aveValue【学校施設】&#10;有形固定資産減価償却率"/>
        <xdr:cNvSpPr txBox="1"/>
      </xdr:nvSpPr>
      <xdr:spPr>
        <a:xfrm>
          <a:off x="13500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20700</xdr:rowOff>
    </xdr:from>
    <xdr:ext cx="405111" cy="259045"/>
    <xdr:sp macro="" textlink="">
      <xdr:nvSpPr>
        <xdr:cNvPr id="561" name="n_4aveValue【学校施設】&#10;有形固定資産減価償却率"/>
        <xdr:cNvSpPr txBox="1"/>
      </xdr:nvSpPr>
      <xdr:spPr>
        <a:xfrm>
          <a:off x="12611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91820</xdr:rowOff>
    </xdr:from>
    <xdr:ext cx="405111" cy="259045"/>
    <xdr:sp macro="" textlink="">
      <xdr:nvSpPr>
        <xdr:cNvPr id="562" name="n_1mainValue【学校施設】&#10;有形固定資産減価償却率"/>
        <xdr:cNvSpPr txBox="1"/>
      </xdr:nvSpPr>
      <xdr:spPr>
        <a:xfrm>
          <a:off x="152660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155501</xdr:rowOff>
    </xdr:from>
    <xdr:ext cx="405111" cy="259045"/>
    <xdr:sp macro="" textlink="">
      <xdr:nvSpPr>
        <xdr:cNvPr id="563" name="n_2mainValue【学校施設】&#10;有形固定資産減価償却率"/>
        <xdr:cNvSpPr txBox="1"/>
      </xdr:nvSpPr>
      <xdr:spPr>
        <a:xfrm>
          <a:off x="143897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155501</xdr:rowOff>
    </xdr:from>
    <xdr:ext cx="405111" cy="259045"/>
    <xdr:sp macro="" textlink="">
      <xdr:nvSpPr>
        <xdr:cNvPr id="564" name="n_3mainValue【学校施設】&#10;有形固定資産減価償却率"/>
        <xdr:cNvSpPr txBox="1"/>
      </xdr:nvSpPr>
      <xdr:spPr>
        <a:xfrm>
          <a:off x="135007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86921</xdr:rowOff>
    </xdr:from>
    <xdr:ext cx="405111" cy="259045"/>
    <xdr:sp macro="" textlink="">
      <xdr:nvSpPr>
        <xdr:cNvPr id="565" name="n_4mainValue【学校施設】&#10;有形固定資産減価償却率"/>
        <xdr:cNvSpPr txBox="1"/>
      </xdr:nvSpPr>
      <xdr:spPr>
        <a:xfrm>
          <a:off x="12611744" y="934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xdr:cNvCxnSpPr/>
      </xdr:nvCxnSpPr>
      <xdr:spPr>
        <a:xfrm flipV="1">
          <a:off x="22160864" y="9527134"/>
          <a:ext cx="0" cy="127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xdr:cNvSpPr txBox="1"/>
      </xdr:nvSpPr>
      <xdr:spPr>
        <a:xfrm>
          <a:off x="221996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xdr:cNvCxnSpPr/>
      </xdr:nvCxnSpPr>
      <xdr:spPr>
        <a:xfrm>
          <a:off x="22072600" y="108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xdr:cNvSpPr txBox="1"/>
      </xdr:nvSpPr>
      <xdr:spPr>
        <a:xfrm>
          <a:off x="22199600" y="930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xdr:cNvCxnSpPr/>
      </xdr:nvCxnSpPr>
      <xdr:spPr>
        <a:xfrm>
          <a:off x="22072600" y="9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593" name="【学校施設】&#10;一人当たり面積平均値テキスト"/>
        <xdr:cNvSpPr txBox="1"/>
      </xdr:nvSpPr>
      <xdr:spPr>
        <a:xfrm>
          <a:off x="22199600" y="10310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xdr:cNvSpPr/>
      </xdr:nvSpPr>
      <xdr:spPr>
        <a:xfrm>
          <a:off x="22110700" y="1045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96" name="フローチャート: 判断 595"/>
        <xdr:cNvSpPr/>
      </xdr:nvSpPr>
      <xdr:spPr>
        <a:xfrm>
          <a:off x="203835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97" name="フローチャート: 判断 596"/>
        <xdr:cNvSpPr/>
      </xdr:nvSpPr>
      <xdr:spPr>
        <a:xfrm>
          <a:off x="19494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98" name="フローチャート: 判断 597"/>
        <xdr:cNvSpPr/>
      </xdr:nvSpPr>
      <xdr:spPr>
        <a:xfrm>
          <a:off x="18605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58928</xdr:rowOff>
    </xdr:from>
    <xdr:to>
      <xdr:col>116</xdr:col>
      <xdr:colOff>114300</xdr:colOff>
      <xdr:row>62</xdr:row>
      <xdr:rowOff>160528</xdr:rowOff>
    </xdr:to>
    <xdr:sp macro="" textlink="">
      <xdr:nvSpPr>
        <xdr:cNvPr id="604" name="楕円 603"/>
        <xdr:cNvSpPr/>
      </xdr:nvSpPr>
      <xdr:spPr>
        <a:xfrm>
          <a:off x="22110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145305</xdr:rowOff>
    </xdr:from>
    <xdr:ext cx="469744" cy="259045"/>
    <xdr:sp macro="" textlink="">
      <xdr:nvSpPr>
        <xdr:cNvPr id="605" name="【学校施設】&#10;一人当たり面積該当値テキスト"/>
        <xdr:cNvSpPr txBox="1"/>
      </xdr:nvSpPr>
      <xdr:spPr>
        <a:xfrm>
          <a:off x="22199600" y="1060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606" name="楕円 605"/>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109728</xdr:rowOff>
    </xdr:from>
    <xdr:to>
      <xdr:col>116</xdr:col>
      <xdr:colOff>63500</xdr:colOff>
      <xdr:row>62</xdr:row>
      <xdr:rowOff>123444</xdr:rowOff>
    </xdr:to>
    <xdr:cxnSp macro="">
      <xdr:nvCxnSpPr>
        <xdr:cNvPr id="607" name="直線コネクタ 606"/>
        <xdr:cNvCxnSpPr/>
      </xdr:nvCxnSpPr>
      <xdr:spPr>
        <a:xfrm flipV="1">
          <a:off x="21323300" y="10739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87275</xdr:rowOff>
    </xdr:from>
    <xdr:to>
      <xdr:col>107</xdr:col>
      <xdr:colOff>101600</xdr:colOff>
      <xdr:row>63</xdr:row>
      <xdr:rowOff>17425</xdr:rowOff>
    </xdr:to>
    <xdr:sp macro="" textlink="">
      <xdr:nvSpPr>
        <xdr:cNvPr id="608" name="楕円 607"/>
        <xdr:cNvSpPr/>
      </xdr:nvSpPr>
      <xdr:spPr>
        <a:xfrm>
          <a:off x="203835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138075</xdr:rowOff>
    </xdr:to>
    <xdr:cxnSp macro="">
      <xdr:nvCxnSpPr>
        <xdr:cNvPr id="609" name="直線コネクタ 608"/>
        <xdr:cNvCxnSpPr/>
      </xdr:nvCxnSpPr>
      <xdr:spPr>
        <a:xfrm flipV="1">
          <a:off x="20434300" y="1075334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101447</xdr:rowOff>
    </xdr:from>
    <xdr:to>
      <xdr:col>102</xdr:col>
      <xdr:colOff>165100</xdr:colOff>
      <xdr:row>63</xdr:row>
      <xdr:rowOff>31597</xdr:rowOff>
    </xdr:to>
    <xdr:sp macro="" textlink="">
      <xdr:nvSpPr>
        <xdr:cNvPr id="610" name="楕円 609"/>
        <xdr:cNvSpPr/>
      </xdr:nvSpPr>
      <xdr:spPr>
        <a:xfrm>
          <a:off x="19494500" y="107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138075</xdr:rowOff>
    </xdr:from>
    <xdr:to>
      <xdr:col>107</xdr:col>
      <xdr:colOff>50800</xdr:colOff>
      <xdr:row>62</xdr:row>
      <xdr:rowOff>152247</xdr:rowOff>
    </xdr:to>
    <xdr:cxnSp macro="">
      <xdr:nvCxnSpPr>
        <xdr:cNvPr id="611" name="直線コネクタ 610"/>
        <xdr:cNvCxnSpPr/>
      </xdr:nvCxnSpPr>
      <xdr:spPr>
        <a:xfrm flipV="1">
          <a:off x="19545300" y="10767975"/>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113335</xdr:rowOff>
    </xdr:from>
    <xdr:to>
      <xdr:col>98</xdr:col>
      <xdr:colOff>38100</xdr:colOff>
      <xdr:row>63</xdr:row>
      <xdr:rowOff>43485</xdr:rowOff>
    </xdr:to>
    <xdr:sp macro="" textlink="">
      <xdr:nvSpPr>
        <xdr:cNvPr id="612" name="楕円 611"/>
        <xdr:cNvSpPr/>
      </xdr:nvSpPr>
      <xdr:spPr>
        <a:xfrm>
          <a:off x="186055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152247</xdr:rowOff>
    </xdr:from>
    <xdr:to>
      <xdr:col>102</xdr:col>
      <xdr:colOff>114300</xdr:colOff>
      <xdr:row>62</xdr:row>
      <xdr:rowOff>164135</xdr:rowOff>
    </xdr:to>
    <xdr:cxnSp macro="">
      <xdr:nvCxnSpPr>
        <xdr:cNvPr id="613" name="直線コネクタ 612"/>
        <xdr:cNvCxnSpPr/>
      </xdr:nvCxnSpPr>
      <xdr:spPr>
        <a:xfrm flipV="1">
          <a:off x="18656300" y="1078214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614" name="n_1aveValue【学校施設】&#10;一人当たり面積"/>
        <xdr:cNvSpPr txBox="1"/>
      </xdr:nvSpPr>
      <xdr:spPr>
        <a:xfrm>
          <a:off x="21075727" y="102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126306</xdr:rowOff>
    </xdr:from>
    <xdr:ext cx="469744" cy="259045"/>
    <xdr:sp macro="" textlink="">
      <xdr:nvSpPr>
        <xdr:cNvPr id="615" name="n_2aveValue【学校施設】&#10;一人当たり面積"/>
        <xdr:cNvSpPr txBox="1"/>
      </xdr:nvSpPr>
      <xdr:spPr>
        <a:xfrm>
          <a:off x="20199427" y="1024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140936</xdr:rowOff>
    </xdr:from>
    <xdr:ext cx="469744" cy="259045"/>
    <xdr:sp macro="" textlink="">
      <xdr:nvSpPr>
        <xdr:cNvPr id="616" name="n_3aveValue【学校施設】&#10;一人当たり面積"/>
        <xdr:cNvSpPr txBox="1"/>
      </xdr:nvSpPr>
      <xdr:spPr>
        <a:xfrm>
          <a:off x="19310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617" name="n_4aveValue【学校施設】&#10;一人当たり面積"/>
        <xdr:cNvSpPr txBox="1"/>
      </xdr:nvSpPr>
      <xdr:spPr>
        <a:xfrm>
          <a:off x="18421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165371</xdr:rowOff>
    </xdr:from>
    <xdr:ext cx="469744" cy="259045"/>
    <xdr:sp macro="" textlink="">
      <xdr:nvSpPr>
        <xdr:cNvPr id="618" name="n_1mainValue【学校施設】&#10;一人当たり面積"/>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8552</xdr:rowOff>
    </xdr:from>
    <xdr:ext cx="469744" cy="259045"/>
    <xdr:sp macro="" textlink="">
      <xdr:nvSpPr>
        <xdr:cNvPr id="619" name="n_2mainValue【学校施設】&#10;一人当たり面積"/>
        <xdr:cNvSpPr txBox="1"/>
      </xdr:nvSpPr>
      <xdr:spPr>
        <a:xfrm>
          <a:off x="20199427" y="108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22724</xdr:rowOff>
    </xdr:from>
    <xdr:ext cx="469744" cy="259045"/>
    <xdr:sp macro="" textlink="">
      <xdr:nvSpPr>
        <xdr:cNvPr id="620" name="n_3mainValue【学校施設】&#10;一人当たり面積"/>
        <xdr:cNvSpPr txBox="1"/>
      </xdr:nvSpPr>
      <xdr:spPr>
        <a:xfrm>
          <a:off x="19310427" y="1082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34612</xdr:rowOff>
    </xdr:from>
    <xdr:ext cx="469744" cy="259045"/>
    <xdr:sp macro="" textlink="">
      <xdr:nvSpPr>
        <xdr:cNvPr id="621" name="n_4mainValue【学校施設】&#10;一人当たり面積"/>
        <xdr:cNvSpPr txBox="1"/>
      </xdr:nvSpPr>
      <xdr:spPr>
        <a:xfrm>
          <a:off x="18421427" y="1083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19050</xdr:rowOff>
    </xdr:from>
    <xdr:to>
      <xdr:col>85</xdr:col>
      <xdr:colOff>126364</xdr:colOff>
      <xdr:row>86</xdr:row>
      <xdr:rowOff>53339</xdr:rowOff>
    </xdr:to>
    <xdr:cxnSp macro="">
      <xdr:nvCxnSpPr>
        <xdr:cNvPr id="646" name="直線コネクタ 645"/>
        <xdr:cNvCxnSpPr/>
      </xdr:nvCxnSpPr>
      <xdr:spPr>
        <a:xfrm flipV="1">
          <a:off x="16318864" y="13392150"/>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57166</xdr:rowOff>
    </xdr:from>
    <xdr:ext cx="405111" cy="259045"/>
    <xdr:sp macro="" textlink="">
      <xdr:nvSpPr>
        <xdr:cNvPr id="647" name="【児童館】&#10;有形固定資産減価償却率最小値テキスト"/>
        <xdr:cNvSpPr txBox="1"/>
      </xdr:nvSpPr>
      <xdr:spPr>
        <a:xfrm>
          <a:off x="16357600"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53339</xdr:rowOff>
    </xdr:from>
    <xdr:to>
      <xdr:col>86</xdr:col>
      <xdr:colOff>25400</xdr:colOff>
      <xdr:row>86</xdr:row>
      <xdr:rowOff>53339</xdr:rowOff>
    </xdr:to>
    <xdr:cxnSp macro="">
      <xdr:nvCxnSpPr>
        <xdr:cNvPr id="648" name="直線コネクタ 647"/>
        <xdr:cNvCxnSpPr/>
      </xdr:nvCxnSpPr>
      <xdr:spPr>
        <a:xfrm>
          <a:off x="16230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137177</xdr:rowOff>
    </xdr:from>
    <xdr:ext cx="405111" cy="259045"/>
    <xdr:sp macro="" textlink="">
      <xdr:nvSpPr>
        <xdr:cNvPr id="649" name="【児童館】&#10;有形固定資産減価償却率最大値テキスト"/>
        <xdr:cNvSpPr txBox="1"/>
      </xdr:nvSpPr>
      <xdr:spPr>
        <a:xfrm>
          <a:off x="16357600" y="1316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19050</xdr:rowOff>
    </xdr:from>
    <xdr:to>
      <xdr:col>86</xdr:col>
      <xdr:colOff>25400</xdr:colOff>
      <xdr:row>78</xdr:row>
      <xdr:rowOff>19050</xdr:rowOff>
    </xdr:to>
    <xdr:cxnSp macro="">
      <xdr:nvCxnSpPr>
        <xdr:cNvPr id="650" name="直線コネクタ 649"/>
        <xdr:cNvCxnSpPr/>
      </xdr:nvCxnSpPr>
      <xdr:spPr>
        <a:xfrm>
          <a:off x="16230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114952</xdr:rowOff>
    </xdr:from>
    <xdr:ext cx="405111" cy="259045"/>
    <xdr:sp macro="" textlink="">
      <xdr:nvSpPr>
        <xdr:cNvPr id="651" name="【児童館】&#10;有形固定資産減価償却率平均値テキスト"/>
        <xdr:cNvSpPr txBox="1"/>
      </xdr:nvSpPr>
      <xdr:spPr>
        <a:xfrm>
          <a:off x="16357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652" name="フローチャート: 判断 651"/>
        <xdr:cNvSpPr/>
      </xdr:nvSpPr>
      <xdr:spPr>
        <a:xfrm>
          <a:off x="16268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3" name="フローチャート: 判断 65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636</xdr:rowOff>
    </xdr:from>
    <xdr:to>
      <xdr:col>76</xdr:col>
      <xdr:colOff>165100</xdr:colOff>
      <xdr:row>82</xdr:row>
      <xdr:rowOff>102236</xdr:rowOff>
    </xdr:to>
    <xdr:sp macro="" textlink="">
      <xdr:nvSpPr>
        <xdr:cNvPr id="654" name="フローチャート: 判断 653"/>
        <xdr:cNvSpPr/>
      </xdr:nvSpPr>
      <xdr:spPr>
        <a:xfrm>
          <a:off x="14541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655" name="フローチャート: 判断 654"/>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116839</xdr:rowOff>
    </xdr:from>
    <xdr:to>
      <xdr:col>67</xdr:col>
      <xdr:colOff>101600</xdr:colOff>
      <xdr:row>82</xdr:row>
      <xdr:rowOff>46989</xdr:rowOff>
    </xdr:to>
    <xdr:sp macro="" textlink="">
      <xdr:nvSpPr>
        <xdr:cNvPr id="656" name="フローチャート: 判断 655"/>
        <xdr:cNvSpPr/>
      </xdr:nvSpPr>
      <xdr:spPr>
        <a:xfrm>
          <a:off x="12763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662" name="楕円 661"/>
        <xdr:cNvSpPr/>
      </xdr:nvSpPr>
      <xdr:spPr>
        <a:xfrm>
          <a:off x="16268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118127</xdr:rowOff>
    </xdr:from>
    <xdr:ext cx="405111" cy="259045"/>
    <xdr:sp macro="" textlink="">
      <xdr:nvSpPr>
        <xdr:cNvPr id="663" name="【児童館】&#10;有形固定資産減価償却率該当値テキスト"/>
        <xdr:cNvSpPr txBox="1"/>
      </xdr:nvSpPr>
      <xdr:spPr>
        <a:xfrm>
          <a:off x="1635760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97789</xdr:rowOff>
    </xdr:from>
    <xdr:to>
      <xdr:col>81</xdr:col>
      <xdr:colOff>101600</xdr:colOff>
      <xdr:row>84</xdr:row>
      <xdr:rowOff>27939</xdr:rowOff>
    </xdr:to>
    <xdr:sp macro="" textlink="">
      <xdr:nvSpPr>
        <xdr:cNvPr id="664" name="楕円 663"/>
        <xdr:cNvSpPr/>
      </xdr:nvSpPr>
      <xdr:spPr>
        <a:xfrm>
          <a:off x="15430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148589</xdr:rowOff>
    </xdr:from>
    <xdr:to>
      <xdr:col>85</xdr:col>
      <xdr:colOff>127000</xdr:colOff>
      <xdr:row>84</xdr:row>
      <xdr:rowOff>19050</xdr:rowOff>
    </xdr:to>
    <xdr:cxnSp macro="">
      <xdr:nvCxnSpPr>
        <xdr:cNvPr id="665" name="直線コネクタ 664"/>
        <xdr:cNvCxnSpPr/>
      </xdr:nvCxnSpPr>
      <xdr:spPr>
        <a:xfrm>
          <a:off x="15481300" y="14378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xdr:rowOff>
    </xdr:from>
    <xdr:to>
      <xdr:col>76</xdr:col>
      <xdr:colOff>165100</xdr:colOff>
      <xdr:row>83</xdr:row>
      <xdr:rowOff>115570</xdr:rowOff>
    </xdr:to>
    <xdr:sp macro="" textlink="">
      <xdr:nvSpPr>
        <xdr:cNvPr id="666" name="楕円 665"/>
        <xdr:cNvSpPr/>
      </xdr:nvSpPr>
      <xdr:spPr>
        <a:xfrm>
          <a:off x="14541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64770</xdr:rowOff>
    </xdr:from>
    <xdr:to>
      <xdr:col>81</xdr:col>
      <xdr:colOff>50800</xdr:colOff>
      <xdr:row>83</xdr:row>
      <xdr:rowOff>148589</xdr:rowOff>
    </xdr:to>
    <xdr:cxnSp macro="">
      <xdr:nvCxnSpPr>
        <xdr:cNvPr id="667" name="直線コネクタ 666"/>
        <xdr:cNvCxnSpPr/>
      </xdr:nvCxnSpPr>
      <xdr:spPr>
        <a:xfrm>
          <a:off x="14592300" y="14295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668" name="楕円 667"/>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64770</xdr:rowOff>
    </xdr:from>
    <xdr:to>
      <xdr:col>76</xdr:col>
      <xdr:colOff>114300</xdr:colOff>
      <xdr:row>83</xdr:row>
      <xdr:rowOff>64770</xdr:rowOff>
    </xdr:to>
    <xdr:cxnSp macro="">
      <xdr:nvCxnSpPr>
        <xdr:cNvPr id="669" name="直線コネクタ 668"/>
        <xdr:cNvCxnSpPr/>
      </xdr:nvCxnSpPr>
      <xdr:spPr>
        <a:xfrm>
          <a:off x="13703300" y="1429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143511</xdr:rowOff>
    </xdr:from>
    <xdr:to>
      <xdr:col>67</xdr:col>
      <xdr:colOff>101600</xdr:colOff>
      <xdr:row>83</xdr:row>
      <xdr:rowOff>73661</xdr:rowOff>
    </xdr:to>
    <xdr:sp macro="" textlink="">
      <xdr:nvSpPr>
        <xdr:cNvPr id="670" name="楕円 669"/>
        <xdr:cNvSpPr/>
      </xdr:nvSpPr>
      <xdr:spPr>
        <a:xfrm>
          <a:off x="12763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22861</xdr:rowOff>
    </xdr:from>
    <xdr:to>
      <xdr:col>71</xdr:col>
      <xdr:colOff>177800</xdr:colOff>
      <xdr:row>83</xdr:row>
      <xdr:rowOff>64770</xdr:rowOff>
    </xdr:to>
    <xdr:cxnSp macro="">
      <xdr:nvCxnSpPr>
        <xdr:cNvPr id="671" name="直線コネクタ 670"/>
        <xdr:cNvCxnSpPr/>
      </xdr:nvCxnSpPr>
      <xdr:spPr>
        <a:xfrm>
          <a:off x="12814300" y="1425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72" name="n_1aveValue【児童館】&#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118763</xdr:rowOff>
    </xdr:from>
    <xdr:ext cx="405111" cy="259045"/>
    <xdr:sp macro="" textlink="">
      <xdr:nvSpPr>
        <xdr:cNvPr id="673" name="n_2aveValue【児童館】&#10;有形固定資産減価償却率"/>
        <xdr:cNvSpPr txBox="1"/>
      </xdr:nvSpPr>
      <xdr:spPr>
        <a:xfrm>
          <a:off x="14389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53991</xdr:rowOff>
    </xdr:from>
    <xdr:ext cx="405111" cy="259045"/>
    <xdr:sp macro="" textlink="">
      <xdr:nvSpPr>
        <xdr:cNvPr id="674" name="n_3aveValue【児童館】&#10;有形固定資産減価償却率"/>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63516</xdr:rowOff>
    </xdr:from>
    <xdr:ext cx="405111" cy="259045"/>
    <xdr:sp macro="" textlink="">
      <xdr:nvSpPr>
        <xdr:cNvPr id="675" name="n_4aveValue【児童館】&#10;有形固定資産減価償却率"/>
        <xdr:cNvSpPr txBox="1"/>
      </xdr:nvSpPr>
      <xdr:spPr>
        <a:xfrm>
          <a:off x="12611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19066</xdr:rowOff>
    </xdr:from>
    <xdr:ext cx="405111" cy="259045"/>
    <xdr:sp macro="" textlink="">
      <xdr:nvSpPr>
        <xdr:cNvPr id="676" name="n_1mainValue【児童館】&#10;有形固定資産減価償却率"/>
        <xdr:cNvSpPr txBox="1"/>
      </xdr:nvSpPr>
      <xdr:spPr>
        <a:xfrm>
          <a:off x="15266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106697</xdr:rowOff>
    </xdr:from>
    <xdr:ext cx="405111" cy="259045"/>
    <xdr:sp macro="" textlink="">
      <xdr:nvSpPr>
        <xdr:cNvPr id="677" name="n_2mainValue【児童館】&#10;有形固定資産減価償却率"/>
        <xdr:cNvSpPr txBox="1"/>
      </xdr:nvSpPr>
      <xdr:spPr>
        <a:xfrm>
          <a:off x="14389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678" name="n_3mainValue【児童館】&#10;有形固定資産減価償却率"/>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64788</xdr:rowOff>
    </xdr:from>
    <xdr:ext cx="405111" cy="259045"/>
    <xdr:sp macro="" textlink="">
      <xdr:nvSpPr>
        <xdr:cNvPr id="679" name="n_4mainValue【児童館】&#10;有形固定資産減価償却率"/>
        <xdr:cNvSpPr txBox="1"/>
      </xdr:nvSpPr>
      <xdr:spPr>
        <a:xfrm>
          <a:off x="12611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86</xdr:row>
      <xdr:rowOff>1524</xdr:rowOff>
    </xdr:to>
    <xdr:cxnSp macro="">
      <xdr:nvCxnSpPr>
        <xdr:cNvPr id="701" name="直線コネクタ 700"/>
        <xdr:cNvCxnSpPr/>
      </xdr:nvCxnSpPr>
      <xdr:spPr>
        <a:xfrm flipV="1">
          <a:off x="22160864" y="13319761"/>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2" name="【児童館】&#10;一人当たり面積最小値テキスト"/>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3" name="直線コネクタ 702"/>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4"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5" name="直線コネクタ 704"/>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157751</xdr:rowOff>
    </xdr:from>
    <xdr:ext cx="469744" cy="259045"/>
    <xdr:sp macro="" textlink="">
      <xdr:nvSpPr>
        <xdr:cNvPr id="706" name="【児童館】&#10;一人当たり面積平均値テキスト"/>
        <xdr:cNvSpPr txBox="1"/>
      </xdr:nvSpPr>
      <xdr:spPr>
        <a:xfrm>
          <a:off x="22199600" y="1421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707" name="フローチャート: 判断 706"/>
        <xdr:cNvSpPr/>
      </xdr:nvSpPr>
      <xdr:spPr>
        <a:xfrm>
          <a:off x="221107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8" name="フローチャート: 判断 707"/>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09" name="フローチャート: 判断 708"/>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710" name="フローチャート: 判断 709"/>
        <xdr:cNvSpPr/>
      </xdr:nvSpPr>
      <xdr:spPr>
        <a:xfrm>
          <a:off x="19494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126746</xdr:rowOff>
    </xdr:from>
    <xdr:to>
      <xdr:col>98</xdr:col>
      <xdr:colOff>38100</xdr:colOff>
      <xdr:row>84</xdr:row>
      <xdr:rowOff>56896</xdr:rowOff>
    </xdr:to>
    <xdr:sp macro="" textlink="">
      <xdr:nvSpPr>
        <xdr:cNvPr id="711" name="フローチャート: 判断 710"/>
        <xdr:cNvSpPr/>
      </xdr:nvSpPr>
      <xdr:spPr>
        <a:xfrm>
          <a:off x="18605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67311</xdr:rowOff>
    </xdr:from>
    <xdr:to>
      <xdr:col>116</xdr:col>
      <xdr:colOff>114300</xdr:colOff>
      <xdr:row>77</xdr:row>
      <xdr:rowOff>168911</xdr:rowOff>
    </xdr:to>
    <xdr:sp macro="" textlink="">
      <xdr:nvSpPr>
        <xdr:cNvPr id="717" name="楕円 716"/>
        <xdr:cNvSpPr/>
      </xdr:nvSpPr>
      <xdr:spPr>
        <a:xfrm>
          <a:off x="221107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20338</xdr:rowOff>
    </xdr:from>
    <xdr:ext cx="469744" cy="259045"/>
    <xdr:sp macro="" textlink="">
      <xdr:nvSpPr>
        <xdr:cNvPr id="718" name="【児童館】&#10;一人当たり面積該当値テキスト"/>
        <xdr:cNvSpPr txBox="1"/>
      </xdr:nvSpPr>
      <xdr:spPr>
        <a:xfrm>
          <a:off x="22199600" y="1322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94742</xdr:rowOff>
    </xdr:from>
    <xdr:to>
      <xdr:col>112</xdr:col>
      <xdr:colOff>38100</xdr:colOff>
      <xdr:row>78</xdr:row>
      <xdr:rowOff>24892</xdr:rowOff>
    </xdr:to>
    <xdr:sp macro="" textlink="">
      <xdr:nvSpPr>
        <xdr:cNvPr id="719" name="楕円 718"/>
        <xdr:cNvSpPr/>
      </xdr:nvSpPr>
      <xdr:spPr>
        <a:xfrm>
          <a:off x="21272500" y="132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118111</xdr:rowOff>
    </xdr:from>
    <xdr:to>
      <xdr:col>116</xdr:col>
      <xdr:colOff>63500</xdr:colOff>
      <xdr:row>77</xdr:row>
      <xdr:rowOff>145542</xdr:rowOff>
    </xdr:to>
    <xdr:cxnSp macro="">
      <xdr:nvCxnSpPr>
        <xdr:cNvPr id="720" name="直線コネクタ 719"/>
        <xdr:cNvCxnSpPr/>
      </xdr:nvCxnSpPr>
      <xdr:spPr>
        <a:xfrm flipV="1">
          <a:off x="21323300" y="133197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122174</xdr:rowOff>
    </xdr:from>
    <xdr:to>
      <xdr:col>107</xdr:col>
      <xdr:colOff>101600</xdr:colOff>
      <xdr:row>78</xdr:row>
      <xdr:rowOff>52324</xdr:rowOff>
    </xdr:to>
    <xdr:sp macro="" textlink="">
      <xdr:nvSpPr>
        <xdr:cNvPr id="721" name="楕円 720"/>
        <xdr:cNvSpPr/>
      </xdr:nvSpPr>
      <xdr:spPr>
        <a:xfrm>
          <a:off x="203835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145542</xdr:rowOff>
    </xdr:from>
    <xdr:to>
      <xdr:col>111</xdr:col>
      <xdr:colOff>177800</xdr:colOff>
      <xdr:row>78</xdr:row>
      <xdr:rowOff>1524</xdr:rowOff>
    </xdr:to>
    <xdr:cxnSp macro="">
      <xdr:nvCxnSpPr>
        <xdr:cNvPr id="722" name="直線コネクタ 721"/>
        <xdr:cNvCxnSpPr/>
      </xdr:nvCxnSpPr>
      <xdr:spPr>
        <a:xfrm flipV="1">
          <a:off x="20434300" y="13347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149606</xdr:rowOff>
    </xdr:from>
    <xdr:to>
      <xdr:col>102</xdr:col>
      <xdr:colOff>165100</xdr:colOff>
      <xdr:row>78</xdr:row>
      <xdr:rowOff>79756</xdr:rowOff>
    </xdr:to>
    <xdr:sp macro="" textlink="">
      <xdr:nvSpPr>
        <xdr:cNvPr id="723" name="楕円 722"/>
        <xdr:cNvSpPr/>
      </xdr:nvSpPr>
      <xdr:spPr>
        <a:xfrm>
          <a:off x="19494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xdr:rowOff>
    </xdr:from>
    <xdr:to>
      <xdr:col>107</xdr:col>
      <xdr:colOff>50800</xdr:colOff>
      <xdr:row>78</xdr:row>
      <xdr:rowOff>28956</xdr:rowOff>
    </xdr:to>
    <xdr:cxnSp macro="">
      <xdr:nvCxnSpPr>
        <xdr:cNvPr id="724" name="直線コネクタ 723"/>
        <xdr:cNvCxnSpPr/>
      </xdr:nvCxnSpPr>
      <xdr:spPr>
        <a:xfrm flipV="1">
          <a:off x="19545300" y="13374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5587</xdr:rowOff>
    </xdr:from>
    <xdr:to>
      <xdr:col>98</xdr:col>
      <xdr:colOff>38100</xdr:colOff>
      <xdr:row>78</xdr:row>
      <xdr:rowOff>107187</xdr:rowOff>
    </xdr:to>
    <xdr:sp macro="" textlink="">
      <xdr:nvSpPr>
        <xdr:cNvPr id="725" name="楕円 724"/>
        <xdr:cNvSpPr/>
      </xdr:nvSpPr>
      <xdr:spPr>
        <a:xfrm>
          <a:off x="18605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28956</xdr:rowOff>
    </xdr:from>
    <xdr:to>
      <xdr:col>102</xdr:col>
      <xdr:colOff>114300</xdr:colOff>
      <xdr:row>78</xdr:row>
      <xdr:rowOff>56387</xdr:rowOff>
    </xdr:to>
    <xdr:cxnSp macro="">
      <xdr:nvCxnSpPr>
        <xdr:cNvPr id="726" name="直線コネクタ 725"/>
        <xdr:cNvCxnSpPr/>
      </xdr:nvCxnSpPr>
      <xdr:spPr>
        <a:xfrm flipV="1">
          <a:off x="18656300" y="13402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7" name="n_1ave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28" name="n_2aveValue【児童館】&#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84599</xdr:rowOff>
    </xdr:from>
    <xdr:ext cx="469744" cy="259045"/>
    <xdr:sp macro="" textlink="">
      <xdr:nvSpPr>
        <xdr:cNvPr id="729" name="n_3aveValue【児童館】&#10;一人当たり面積"/>
        <xdr:cNvSpPr txBox="1"/>
      </xdr:nvSpPr>
      <xdr:spPr>
        <a:xfrm>
          <a:off x="19310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48023</xdr:rowOff>
    </xdr:from>
    <xdr:ext cx="469744" cy="259045"/>
    <xdr:sp macro="" textlink="">
      <xdr:nvSpPr>
        <xdr:cNvPr id="730" name="n_4aveValue【児童館】&#10;一人当たり面積"/>
        <xdr:cNvSpPr txBox="1"/>
      </xdr:nvSpPr>
      <xdr:spPr>
        <a:xfrm>
          <a:off x="18421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41419</xdr:rowOff>
    </xdr:from>
    <xdr:ext cx="469744" cy="259045"/>
    <xdr:sp macro="" textlink="">
      <xdr:nvSpPr>
        <xdr:cNvPr id="731" name="n_1mainValue【児童館】&#10;一人当たり面積"/>
        <xdr:cNvSpPr txBox="1"/>
      </xdr:nvSpPr>
      <xdr:spPr>
        <a:xfrm>
          <a:off x="21075727" y="130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68851</xdr:rowOff>
    </xdr:from>
    <xdr:ext cx="469744" cy="259045"/>
    <xdr:sp macro="" textlink="">
      <xdr:nvSpPr>
        <xdr:cNvPr id="732" name="n_2mainValue【児童館】&#10;一人当たり面積"/>
        <xdr:cNvSpPr txBox="1"/>
      </xdr:nvSpPr>
      <xdr:spPr>
        <a:xfrm>
          <a:off x="20199427" y="130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96283</xdr:rowOff>
    </xdr:from>
    <xdr:ext cx="469744" cy="259045"/>
    <xdr:sp macro="" textlink="">
      <xdr:nvSpPr>
        <xdr:cNvPr id="733" name="n_3mainValue【児童館】&#10;一人当たり面積"/>
        <xdr:cNvSpPr txBox="1"/>
      </xdr:nvSpPr>
      <xdr:spPr>
        <a:xfrm>
          <a:off x="19310427" y="1312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123714</xdr:rowOff>
    </xdr:from>
    <xdr:ext cx="469744" cy="259045"/>
    <xdr:sp macro="" textlink="">
      <xdr:nvSpPr>
        <xdr:cNvPr id="734" name="n_4mainValue【児童館】&#10;一人当たり面積"/>
        <xdr:cNvSpPr txBox="1"/>
      </xdr:nvSpPr>
      <xdr:spPr>
        <a:xfrm>
          <a:off x="18421427" y="131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5" name="テキスト ボックス 7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7" name="テキスト ボックス 7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759" name="直線コネクタ 758"/>
        <xdr:cNvCxnSpPr/>
      </xdr:nvCxnSpPr>
      <xdr:spPr>
        <a:xfrm flipV="1">
          <a:off x="16318864"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1" name="直線コネクタ 76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762" name="【公民館】&#10;有形固定資産減価償却率最大値テキスト"/>
        <xdr:cNvSpPr txBox="1"/>
      </xdr:nvSpPr>
      <xdr:spPr>
        <a:xfrm>
          <a:off x="163576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763" name="直線コネクタ 762"/>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162577</xdr:rowOff>
    </xdr:from>
    <xdr:ext cx="405111" cy="259045"/>
    <xdr:sp macro="" textlink="">
      <xdr:nvSpPr>
        <xdr:cNvPr id="764" name="【公民館】&#10;有形固定資産減価償却率平均値テキスト"/>
        <xdr:cNvSpPr txBox="1"/>
      </xdr:nvSpPr>
      <xdr:spPr>
        <a:xfrm>
          <a:off x="16357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65" name="フローチャート: 判断 76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766" name="フローチャート: 判断 765"/>
        <xdr:cNvSpPr/>
      </xdr:nvSpPr>
      <xdr:spPr>
        <a:xfrm>
          <a:off x="15430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67" name="フローチャート: 判断 766"/>
        <xdr:cNvSpPr/>
      </xdr:nvSpPr>
      <xdr:spPr>
        <a:xfrm>
          <a:off x="14541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768" name="フローチャート: 判断 767"/>
        <xdr:cNvSpPr/>
      </xdr:nvSpPr>
      <xdr:spPr>
        <a:xfrm>
          <a:off x="1365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769" name="フローチャート: 判断 768"/>
        <xdr:cNvSpPr/>
      </xdr:nvSpPr>
      <xdr:spPr>
        <a:xfrm>
          <a:off x="12763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775" name="楕円 774"/>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129557</xdr:rowOff>
    </xdr:from>
    <xdr:ext cx="405111" cy="259045"/>
    <xdr:sp macro="" textlink="">
      <xdr:nvSpPr>
        <xdr:cNvPr id="776" name="【公民館】&#10;有形固定資産減価償却率該当値テキスト"/>
        <xdr:cNvSpPr txBox="1"/>
      </xdr:nvSpPr>
      <xdr:spPr>
        <a:xfrm>
          <a:off x="16357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50164</xdr:rowOff>
    </xdr:from>
    <xdr:to>
      <xdr:col>81</xdr:col>
      <xdr:colOff>101600</xdr:colOff>
      <xdr:row>105</xdr:row>
      <xdr:rowOff>151764</xdr:rowOff>
    </xdr:to>
    <xdr:sp macro="" textlink="">
      <xdr:nvSpPr>
        <xdr:cNvPr id="777" name="楕円 776"/>
        <xdr:cNvSpPr/>
      </xdr:nvSpPr>
      <xdr:spPr>
        <a:xfrm>
          <a:off x="15430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100964</xdr:rowOff>
    </xdr:to>
    <xdr:cxnSp macro="">
      <xdr:nvCxnSpPr>
        <xdr:cNvPr id="778" name="直線コネクタ 777"/>
        <xdr:cNvCxnSpPr/>
      </xdr:nvCxnSpPr>
      <xdr:spPr>
        <a:xfrm flipV="1">
          <a:off x="15481300" y="18032730"/>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779" name="楕円 778"/>
        <xdr:cNvSpPr/>
      </xdr:nvSpPr>
      <xdr:spPr>
        <a:xfrm>
          <a:off x="14541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59055</xdr:rowOff>
    </xdr:from>
    <xdr:to>
      <xdr:col>81</xdr:col>
      <xdr:colOff>50800</xdr:colOff>
      <xdr:row>105</xdr:row>
      <xdr:rowOff>100964</xdr:rowOff>
    </xdr:to>
    <xdr:cxnSp macro="">
      <xdr:nvCxnSpPr>
        <xdr:cNvPr id="780" name="直線コネクタ 779"/>
        <xdr:cNvCxnSpPr/>
      </xdr:nvCxnSpPr>
      <xdr:spPr>
        <a:xfrm>
          <a:off x="14592300" y="180613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781" name="楕円 780"/>
        <xdr:cNvSpPr/>
      </xdr:nvSpPr>
      <xdr:spPr>
        <a:xfrm>
          <a:off x="13652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59055</xdr:rowOff>
    </xdr:from>
    <xdr:to>
      <xdr:col>76</xdr:col>
      <xdr:colOff>114300</xdr:colOff>
      <xdr:row>105</xdr:row>
      <xdr:rowOff>62864</xdr:rowOff>
    </xdr:to>
    <xdr:cxnSp macro="">
      <xdr:nvCxnSpPr>
        <xdr:cNvPr id="782" name="直線コネクタ 781"/>
        <xdr:cNvCxnSpPr/>
      </xdr:nvCxnSpPr>
      <xdr:spPr>
        <a:xfrm flipV="1">
          <a:off x="13703300" y="180613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160655</xdr:rowOff>
    </xdr:from>
    <xdr:to>
      <xdr:col>67</xdr:col>
      <xdr:colOff>101600</xdr:colOff>
      <xdr:row>105</xdr:row>
      <xdr:rowOff>90805</xdr:rowOff>
    </xdr:to>
    <xdr:sp macro="" textlink="">
      <xdr:nvSpPr>
        <xdr:cNvPr id="783" name="楕円 782"/>
        <xdr:cNvSpPr/>
      </xdr:nvSpPr>
      <xdr:spPr>
        <a:xfrm>
          <a:off x="12763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40005</xdr:rowOff>
    </xdr:from>
    <xdr:to>
      <xdr:col>71</xdr:col>
      <xdr:colOff>177800</xdr:colOff>
      <xdr:row>105</xdr:row>
      <xdr:rowOff>62864</xdr:rowOff>
    </xdr:to>
    <xdr:cxnSp macro="">
      <xdr:nvCxnSpPr>
        <xdr:cNvPr id="784" name="直線コネクタ 783"/>
        <xdr:cNvCxnSpPr/>
      </xdr:nvCxnSpPr>
      <xdr:spPr>
        <a:xfrm>
          <a:off x="12814300" y="180422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73041</xdr:rowOff>
    </xdr:from>
    <xdr:ext cx="405111" cy="259045"/>
    <xdr:sp macro="" textlink="">
      <xdr:nvSpPr>
        <xdr:cNvPr id="785" name="n_1aveValue【公民館】&#10;有形固定資産減価償却率"/>
        <xdr:cNvSpPr txBox="1"/>
      </xdr:nvSpPr>
      <xdr:spPr>
        <a:xfrm>
          <a:off x="152660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124477</xdr:rowOff>
    </xdr:from>
    <xdr:ext cx="405111" cy="259045"/>
    <xdr:sp macro="" textlink="">
      <xdr:nvSpPr>
        <xdr:cNvPr id="786" name="n_2aveValue【公民館】&#10;有形固定資産減価償却率"/>
        <xdr:cNvSpPr txBox="1"/>
      </xdr:nvSpPr>
      <xdr:spPr>
        <a:xfrm>
          <a:off x="143897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116857</xdr:rowOff>
    </xdr:from>
    <xdr:ext cx="405111" cy="259045"/>
    <xdr:sp macro="" textlink="">
      <xdr:nvSpPr>
        <xdr:cNvPr id="787" name="n_3aveValue【公民館】&#10;有形固定資産減価償却率"/>
        <xdr:cNvSpPr txBox="1"/>
      </xdr:nvSpPr>
      <xdr:spPr>
        <a:xfrm>
          <a:off x="13500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137813</xdr:rowOff>
    </xdr:from>
    <xdr:ext cx="405111" cy="259045"/>
    <xdr:sp macro="" textlink="">
      <xdr:nvSpPr>
        <xdr:cNvPr id="788" name="n_4aveValue【公民館】&#10;有形固定資産減価償却率"/>
        <xdr:cNvSpPr txBox="1"/>
      </xdr:nvSpPr>
      <xdr:spPr>
        <a:xfrm>
          <a:off x="12611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142891</xdr:rowOff>
    </xdr:from>
    <xdr:ext cx="405111" cy="259045"/>
    <xdr:sp macro="" textlink="">
      <xdr:nvSpPr>
        <xdr:cNvPr id="789" name="n_1mainValue【公民館】&#10;有形固定資産減価償却率"/>
        <xdr:cNvSpPr txBox="1"/>
      </xdr:nvSpPr>
      <xdr:spPr>
        <a:xfrm>
          <a:off x="152660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100982</xdr:rowOff>
    </xdr:from>
    <xdr:ext cx="405111" cy="259045"/>
    <xdr:sp macro="" textlink="">
      <xdr:nvSpPr>
        <xdr:cNvPr id="790" name="n_2mainValue【公民館】&#10;有形固定資産減価償却率"/>
        <xdr:cNvSpPr txBox="1"/>
      </xdr:nvSpPr>
      <xdr:spPr>
        <a:xfrm>
          <a:off x="14389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104791</xdr:rowOff>
    </xdr:from>
    <xdr:ext cx="405111" cy="259045"/>
    <xdr:sp macro="" textlink="">
      <xdr:nvSpPr>
        <xdr:cNvPr id="791" name="n_3mainValue【公民館】&#10;有形固定資産減価償却率"/>
        <xdr:cNvSpPr txBox="1"/>
      </xdr:nvSpPr>
      <xdr:spPr>
        <a:xfrm>
          <a:off x="13500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81932</xdr:rowOff>
    </xdr:from>
    <xdr:ext cx="405111" cy="259045"/>
    <xdr:sp macro="" textlink="">
      <xdr:nvSpPr>
        <xdr:cNvPr id="792" name="n_4mainValue【公民館】&#10;有形固定資産減価償却率"/>
        <xdr:cNvSpPr txBox="1"/>
      </xdr:nvSpPr>
      <xdr:spPr>
        <a:xfrm>
          <a:off x="12611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818" name="直線コネクタ 817"/>
        <xdr:cNvCxnSpPr/>
      </xdr:nvCxnSpPr>
      <xdr:spPr>
        <a:xfrm flipV="1">
          <a:off x="22160864" y="171166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9"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0" name="直線コネクタ 819"/>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1"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22" name="直線コネクタ 821"/>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137721</xdr:rowOff>
    </xdr:from>
    <xdr:ext cx="469744" cy="259045"/>
    <xdr:sp macro="" textlink="">
      <xdr:nvSpPr>
        <xdr:cNvPr id="823" name="【公民館】&#10;一人当たり面積平均値テキスト"/>
        <xdr:cNvSpPr txBox="1"/>
      </xdr:nvSpPr>
      <xdr:spPr>
        <a:xfrm>
          <a:off x="22199600" y="18139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824" name="フローチャート: 判断 823"/>
        <xdr:cNvSpPr/>
      </xdr:nvSpPr>
      <xdr:spPr>
        <a:xfrm>
          <a:off x="22110700" y="1816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825" name="フローチャート: 判断 824"/>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826" name="フローチャート: 判断 825"/>
        <xdr:cNvSpPr/>
      </xdr:nvSpPr>
      <xdr:spPr>
        <a:xfrm>
          <a:off x="20383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827" name="フローチャート: 判断 826"/>
        <xdr:cNvSpPr/>
      </xdr:nvSpPr>
      <xdr:spPr>
        <a:xfrm>
          <a:off x="19494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828" name="フローチャート: 判断 827"/>
        <xdr:cNvSpPr/>
      </xdr:nvSpPr>
      <xdr:spPr>
        <a:xfrm>
          <a:off x="18605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133169</xdr:rowOff>
    </xdr:from>
    <xdr:to>
      <xdr:col>116</xdr:col>
      <xdr:colOff>114300</xdr:colOff>
      <xdr:row>102</xdr:row>
      <xdr:rowOff>63319</xdr:rowOff>
    </xdr:to>
    <xdr:sp macro="" textlink="">
      <xdr:nvSpPr>
        <xdr:cNvPr id="834" name="楕円 833"/>
        <xdr:cNvSpPr/>
      </xdr:nvSpPr>
      <xdr:spPr>
        <a:xfrm>
          <a:off x="221107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156046</xdr:rowOff>
    </xdr:from>
    <xdr:ext cx="469744" cy="259045"/>
    <xdr:sp macro="" textlink="">
      <xdr:nvSpPr>
        <xdr:cNvPr id="835" name="【公民館】&#10;一人当たり面積該当値テキスト"/>
        <xdr:cNvSpPr txBox="1"/>
      </xdr:nvSpPr>
      <xdr:spPr>
        <a:xfrm>
          <a:off x="22199600" y="173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149498</xdr:rowOff>
    </xdr:from>
    <xdr:to>
      <xdr:col>112</xdr:col>
      <xdr:colOff>38100</xdr:colOff>
      <xdr:row>102</xdr:row>
      <xdr:rowOff>79648</xdr:rowOff>
    </xdr:to>
    <xdr:sp macro="" textlink="">
      <xdr:nvSpPr>
        <xdr:cNvPr id="836" name="楕円 835"/>
        <xdr:cNvSpPr/>
      </xdr:nvSpPr>
      <xdr:spPr>
        <a:xfrm>
          <a:off x="21272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12519</xdr:rowOff>
    </xdr:from>
    <xdr:to>
      <xdr:col>116</xdr:col>
      <xdr:colOff>63500</xdr:colOff>
      <xdr:row>102</xdr:row>
      <xdr:rowOff>28848</xdr:rowOff>
    </xdr:to>
    <xdr:cxnSp macro="">
      <xdr:nvCxnSpPr>
        <xdr:cNvPr id="837" name="直線コネクタ 836"/>
        <xdr:cNvCxnSpPr/>
      </xdr:nvCxnSpPr>
      <xdr:spPr>
        <a:xfrm flipV="1">
          <a:off x="21323300" y="1750041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149498</xdr:rowOff>
    </xdr:from>
    <xdr:to>
      <xdr:col>107</xdr:col>
      <xdr:colOff>101600</xdr:colOff>
      <xdr:row>101</xdr:row>
      <xdr:rowOff>79648</xdr:rowOff>
    </xdr:to>
    <xdr:sp macro="" textlink="">
      <xdr:nvSpPr>
        <xdr:cNvPr id="838" name="楕円 837"/>
        <xdr:cNvSpPr/>
      </xdr:nvSpPr>
      <xdr:spPr>
        <a:xfrm>
          <a:off x="20383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28848</xdr:rowOff>
    </xdr:from>
    <xdr:to>
      <xdr:col>111</xdr:col>
      <xdr:colOff>177800</xdr:colOff>
      <xdr:row>102</xdr:row>
      <xdr:rowOff>28848</xdr:rowOff>
    </xdr:to>
    <xdr:cxnSp macro="">
      <xdr:nvCxnSpPr>
        <xdr:cNvPr id="839" name="直線コネクタ 838"/>
        <xdr:cNvCxnSpPr/>
      </xdr:nvCxnSpPr>
      <xdr:spPr>
        <a:xfrm>
          <a:off x="20434300" y="1734529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7438</xdr:rowOff>
    </xdr:from>
    <xdr:to>
      <xdr:col>102</xdr:col>
      <xdr:colOff>165100</xdr:colOff>
      <xdr:row>101</xdr:row>
      <xdr:rowOff>109038</xdr:rowOff>
    </xdr:to>
    <xdr:sp macro="" textlink="">
      <xdr:nvSpPr>
        <xdr:cNvPr id="840" name="楕円 839"/>
        <xdr:cNvSpPr/>
      </xdr:nvSpPr>
      <xdr:spPr>
        <a:xfrm>
          <a:off x="19494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28848</xdr:rowOff>
    </xdr:from>
    <xdr:to>
      <xdr:col>107</xdr:col>
      <xdr:colOff>50800</xdr:colOff>
      <xdr:row>101</xdr:row>
      <xdr:rowOff>58238</xdr:rowOff>
    </xdr:to>
    <xdr:cxnSp macro="">
      <xdr:nvCxnSpPr>
        <xdr:cNvPr id="841" name="直線コネクタ 840"/>
        <xdr:cNvCxnSpPr/>
      </xdr:nvCxnSpPr>
      <xdr:spPr>
        <a:xfrm flipV="1">
          <a:off x="19545300" y="173452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31931</xdr:rowOff>
    </xdr:from>
    <xdr:to>
      <xdr:col>98</xdr:col>
      <xdr:colOff>38100</xdr:colOff>
      <xdr:row>101</xdr:row>
      <xdr:rowOff>133531</xdr:rowOff>
    </xdr:to>
    <xdr:sp macro="" textlink="">
      <xdr:nvSpPr>
        <xdr:cNvPr id="842" name="楕円 841"/>
        <xdr:cNvSpPr/>
      </xdr:nvSpPr>
      <xdr:spPr>
        <a:xfrm>
          <a:off x="18605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58238</xdr:rowOff>
    </xdr:from>
    <xdr:to>
      <xdr:col>102</xdr:col>
      <xdr:colOff>114300</xdr:colOff>
      <xdr:row>101</xdr:row>
      <xdr:rowOff>82731</xdr:rowOff>
    </xdr:to>
    <xdr:cxnSp macro="">
      <xdr:nvCxnSpPr>
        <xdr:cNvPr id="843" name="直線コネクタ 842"/>
        <xdr:cNvCxnSpPr/>
      </xdr:nvCxnSpPr>
      <xdr:spPr>
        <a:xfrm flipV="1">
          <a:off x="18656300" y="173746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88735</xdr:rowOff>
    </xdr:from>
    <xdr:ext cx="469744" cy="259045"/>
    <xdr:sp macro="" textlink="">
      <xdr:nvSpPr>
        <xdr:cNvPr id="844" name="n_1aveValue【公民館】&#10;一人当たり面積"/>
        <xdr:cNvSpPr txBox="1"/>
      </xdr:nvSpPr>
      <xdr:spPr>
        <a:xfrm>
          <a:off x="210757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93634</xdr:rowOff>
    </xdr:from>
    <xdr:ext cx="469744" cy="259045"/>
    <xdr:sp macro="" textlink="">
      <xdr:nvSpPr>
        <xdr:cNvPr id="845" name="n_2aveValue【公民館】&#10;一人当たり面積"/>
        <xdr:cNvSpPr txBox="1"/>
      </xdr:nvSpPr>
      <xdr:spPr>
        <a:xfrm>
          <a:off x="201994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92001</xdr:rowOff>
    </xdr:from>
    <xdr:ext cx="469744" cy="259045"/>
    <xdr:sp macro="" textlink="">
      <xdr:nvSpPr>
        <xdr:cNvPr id="846" name="n_3aveValue【公民館】&#10;一人当たり面積"/>
        <xdr:cNvSpPr txBox="1"/>
      </xdr:nvSpPr>
      <xdr:spPr>
        <a:xfrm>
          <a:off x="19310427"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51179</xdr:rowOff>
    </xdr:from>
    <xdr:ext cx="469744" cy="259045"/>
    <xdr:sp macro="" textlink="">
      <xdr:nvSpPr>
        <xdr:cNvPr id="847" name="n_4aveValue【公民館】&#10;一人当たり面積"/>
        <xdr:cNvSpPr txBox="1"/>
      </xdr:nvSpPr>
      <xdr:spPr>
        <a:xfrm>
          <a:off x="18421427"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96175</xdr:rowOff>
    </xdr:from>
    <xdr:ext cx="469744" cy="259045"/>
    <xdr:sp macro="" textlink="">
      <xdr:nvSpPr>
        <xdr:cNvPr id="848" name="n_1mainValue【公民館】&#10;一人当たり面積"/>
        <xdr:cNvSpPr txBox="1"/>
      </xdr:nvSpPr>
      <xdr:spPr>
        <a:xfrm>
          <a:off x="21075727" y="1724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96175</xdr:rowOff>
    </xdr:from>
    <xdr:ext cx="469744" cy="259045"/>
    <xdr:sp macro="" textlink="">
      <xdr:nvSpPr>
        <xdr:cNvPr id="849" name="n_2mainValue【公民館】&#10;一人当たり面積"/>
        <xdr:cNvSpPr txBox="1"/>
      </xdr:nvSpPr>
      <xdr:spPr>
        <a:xfrm>
          <a:off x="20199427" y="1706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125565</xdr:rowOff>
    </xdr:from>
    <xdr:ext cx="469744" cy="259045"/>
    <xdr:sp macro="" textlink="">
      <xdr:nvSpPr>
        <xdr:cNvPr id="850" name="n_3mainValue【公民館】&#10;一人当たり面積"/>
        <xdr:cNvSpPr txBox="1"/>
      </xdr:nvSpPr>
      <xdr:spPr>
        <a:xfrm>
          <a:off x="19310427" y="1709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150058</xdr:rowOff>
    </xdr:from>
    <xdr:ext cx="469744" cy="259045"/>
    <xdr:sp macro="" textlink="">
      <xdr:nvSpPr>
        <xdr:cNvPr id="851" name="n_4mainValue【公民館】&#10;一人当たり面積"/>
        <xdr:cNvSpPr txBox="1"/>
      </xdr:nvSpPr>
      <xdr:spPr>
        <a:xfrm>
          <a:off x="18421427" y="1712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児童館、公民館の有形固定資産減価償却率については、類似団体平均値と比較して高い状況にあり、老朽化がより進行していると言える。その中でも特に児童館については、旧小学校を部分的に改修して利用しているため、経過年数が多い上に、全体的な修繕等が進んでいないことで減価償却率が高い要因となっている。認定こども園・幼稚園・保育所、学校施設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年度にかけて行われた第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次教育施設適正配置事業において改修がなされたため、改修後から令和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年度までは有形固定資産減価償却率が類似団体平均値を下回っていたが、経年により減価償却率は着実に増加しており、令和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年度は改修以降初めて類似団体平均値を上回った。今後、大規模改修など適正な維持管理に努める。</a:t>
          </a:r>
          <a:endParaRPr lang="ja-JP" altLang="ja-JP" sz="1400">
            <a:effectLst/>
          </a:endParaRPr>
        </a:p>
        <a:p>
          <a:r>
            <a:rPr kumimoji="1" lang="ja-JP" altLang="ja-JP" sz="1100">
              <a:solidFill>
                <a:schemeClr val="dk1"/>
              </a:solidFill>
              <a:effectLst/>
              <a:latin typeface="+mn-lt"/>
              <a:ea typeface="+mn-ea"/>
              <a:cs typeface="+mn-cs"/>
            </a:rPr>
            <a:t>　橋りょうの令和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年度の有形固定資産減価償却率については、類似団体平均値を若干上回っている状況であるが、全体的に老朽化が進んでいるため、今後も引き続き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度の定期的な点検及び橋りょう長寿命化計画に基づき、計画的に修繕等を実施していく。</a:t>
          </a:r>
          <a:endParaRPr lang="ja-JP" altLang="ja-JP" sz="1400">
            <a:effectLst/>
          </a:endParaRPr>
        </a:p>
        <a:p>
          <a:r>
            <a:rPr kumimoji="1" lang="ja-JP" altLang="ja-JP" sz="1100">
              <a:solidFill>
                <a:schemeClr val="dk1"/>
              </a:solidFill>
              <a:effectLst/>
              <a:latin typeface="+mn-lt"/>
              <a:ea typeface="+mn-ea"/>
              <a:cs typeface="+mn-cs"/>
            </a:rPr>
            <a:t>　公営住宅については、昭和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年代に建設された町営住宅の老朽化が進行しているため、老朽化した町営住宅の除却を進めながら管理戸数の適正化を図っている。</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年度には老朽化した一部公営住宅について</a:t>
          </a:r>
          <a:r>
            <a:rPr kumimoji="1" lang="ja-JP" altLang="en-US" sz="1100">
              <a:solidFill>
                <a:schemeClr val="tx1"/>
              </a:solidFill>
              <a:effectLst/>
              <a:latin typeface="+mn-lt"/>
              <a:ea typeface="+mn-ea"/>
              <a:cs typeface="+mn-cs"/>
            </a:rPr>
            <a:t>民間業者に売却</a:t>
          </a:r>
          <a:r>
            <a:rPr kumimoji="1" lang="ja-JP" altLang="ja-JP" sz="1100" b="0">
              <a:solidFill>
                <a:schemeClr val="tx1"/>
              </a:solidFill>
              <a:effectLst/>
              <a:latin typeface="+mn-lt"/>
              <a:ea typeface="+mn-ea"/>
              <a:cs typeface="+mn-cs"/>
            </a:rPr>
            <a:t>したため</a:t>
          </a:r>
          <a:r>
            <a:rPr kumimoji="1" lang="ja-JP" altLang="ja-JP" sz="1100">
              <a:solidFill>
                <a:schemeClr val="tx1"/>
              </a:solidFill>
              <a:effectLst/>
              <a:latin typeface="+mn-lt"/>
              <a:ea typeface="+mn-ea"/>
              <a:cs typeface="+mn-cs"/>
            </a:rPr>
            <a:t>減価償却率の増加が抑制されたことと、</a:t>
          </a:r>
          <a:r>
            <a:rPr kumimoji="1" lang="ja-JP" altLang="ja-JP" sz="1100">
              <a:solidFill>
                <a:schemeClr val="dk1"/>
              </a:solidFill>
              <a:effectLst/>
              <a:latin typeface="+mn-lt"/>
              <a:ea typeface="+mn-ea"/>
              <a:cs typeface="+mn-cs"/>
            </a:rPr>
            <a:t>類似団体平均値が増加したことから、類似団体平均値を下回ること結果となった。今後も、外壁等の改修について計画的に実施する。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全体的な資産</a:t>
          </a:r>
          <a:r>
            <a:rPr kumimoji="1" lang="ja-JP" altLang="ja-JP" sz="1100" b="0">
              <a:solidFill>
                <a:schemeClr val="dk1"/>
              </a:solidFill>
              <a:effectLst/>
              <a:latin typeface="+mn-lt"/>
              <a:ea typeface="+mn-ea"/>
              <a:cs typeface="+mn-cs"/>
            </a:rPr>
            <a:t>管理としては、公共施設等総合管理計画個別施設計画に基づき、計画的な修繕等による公共施設等の長寿命化を図っていく。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15,116
15,003
91.59
9,979,598
9,555,440
381,219
5,352,223
7,787,983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73" name="直線コネクタ 72"/>
        <xdr:cNvCxnSpPr/>
      </xdr:nvCxnSpPr>
      <xdr:spPr>
        <a:xfrm flipV="1">
          <a:off x="46348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74" name="【体育館・プール】&#10;有形固定資産減価償却率最小値テキスト"/>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75" name="直線コネクタ 74"/>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76" name="【体育館・プール】&#10;有形固定資産減価償却率最大値テキスト"/>
        <xdr:cNvSpPr txBox="1"/>
      </xdr:nvSpPr>
      <xdr:spPr>
        <a:xfrm>
          <a:off x="4673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77" name="直線コネクタ 76"/>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61612</xdr:rowOff>
    </xdr:from>
    <xdr:ext cx="405111" cy="259045"/>
    <xdr:sp macro="" textlink="">
      <xdr:nvSpPr>
        <xdr:cNvPr id="78" name="【体育館・プール】&#10;有形固定資産減価償却率平均値テキスト"/>
        <xdr:cNvSpPr txBox="1"/>
      </xdr:nvSpPr>
      <xdr:spPr>
        <a:xfrm>
          <a:off x="46736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79" name="フローチャート: 判断 78"/>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80" name="フローチャート: 判断 79"/>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81" name="フローチャート: 判断 80"/>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82" name="フローチャート: 判断 81"/>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83" name="フローチャート: 判断 82"/>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89" name="楕円 88"/>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90" name="【体育館・プール】&#10;有形固定資産減価償却率該当値テキスト"/>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91" name="楕円 90"/>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154305</xdr:rowOff>
    </xdr:to>
    <xdr:cxnSp macro="">
      <xdr:nvCxnSpPr>
        <xdr:cNvPr id="92" name="直線コネクタ 91"/>
        <xdr:cNvCxnSpPr/>
      </xdr:nvCxnSpPr>
      <xdr:spPr>
        <a:xfrm>
          <a:off x="3797300" y="103898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93" name="楕円 92"/>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xdr:rowOff>
    </xdr:from>
    <xdr:to>
      <xdr:col>19</xdr:col>
      <xdr:colOff>177800</xdr:colOff>
      <xdr:row>60</xdr:row>
      <xdr:rowOff>102870</xdr:rowOff>
    </xdr:to>
    <xdr:cxnSp macro="">
      <xdr:nvCxnSpPr>
        <xdr:cNvPr id="94" name="直線コネクタ 93"/>
        <xdr:cNvCxnSpPr/>
      </xdr:nvCxnSpPr>
      <xdr:spPr>
        <a:xfrm>
          <a:off x="2908300" y="1028890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88265</xdr:rowOff>
    </xdr:from>
    <xdr:to>
      <xdr:col>10</xdr:col>
      <xdr:colOff>165100</xdr:colOff>
      <xdr:row>60</xdr:row>
      <xdr:rowOff>18415</xdr:rowOff>
    </xdr:to>
    <xdr:sp macro="" textlink="">
      <xdr:nvSpPr>
        <xdr:cNvPr id="95" name="楕円 94"/>
        <xdr:cNvSpPr/>
      </xdr:nvSpPr>
      <xdr:spPr>
        <a:xfrm>
          <a:off x="1968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139065</xdr:rowOff>
    </xdr:from>
    <xdr:to>
      <xdr:col>15</xdr:col>
      <xdr:colOff>50800</xdr:colOff>
      <xdr:row>60</xdr:row>
      <xdr:rowOff>1905</xdr:rowOff>
    </xdr:to>
    <xdr:cxnSp macro="">
      <xdr:nvCxnSpPr>
        <xdr:cNvPr id="96" name="直線コネクタ 95"/>
        <xdr:cNvCxnSpPr/>
      </xdr:nvCxnSpPr>
      <xdr:spPr>
        <a:xfrm>
          <a:off x="2019300" y="102546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8255</xdr:rowOff>
    </xdr:from>
    <xdr:to>
      <xdr:col>6</xdr:col>
      <xdr:colOff>38100</xdr:colOff>
      <xdr:row>60</xdr:row>
      <xdr:rowOff>109855</xdr:rowOff>
    </xdr:to>
    <xdr:sp macro="" textlink="">
      <xdr:nvSpPr>
        <xdr:cNvPr id="97" name="楕円 96"/>
        <xdr:cNvSpPr/>
      </xdr:nvSpPr>
      <xdr:spPr>
        <a:xfrm>
          <a:off x="1079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139065</xdr:rowOff>
    </xdr:from>
    <xdr:to>
      <xdr:col>10</xdr:col>
      <xdr:colOff>114300</xdr:colOff>
      <xdr:row>60</xdr:row>
      <xdr:rowOff>59055</xdr:rowOff>
    </xdr:to>
    <xdr:cxnSp macro="">
      <xdr:nvCxnSpPr>
        <xdr:cNvPr id="98" name="直線コネクタ 97"/>
        <xdr:cNvCxnSpPr/>
      </xdr:nvCxnSpPr>
      <xdr:spPr>
        <a:xfrm flipV="1">
          <a:off x="1130300" y="102546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1922</xdr:rowOff>
    </xdr:from>
    <xdr:ext cx="405111" cy="259045"/>
    <xdr:sp macro="" textlink="">
      <xdr:nvSpPr>
        <xdr:cNvPr id="99" name="n_1aveValue【体育館・プール】&#10;有形固定資産減価償却率"/>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00" name="n_2aveValue【体育館・プール】&#10;有形固定資産減価償却率"/>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101" name="n_3aveValue【体育館・プール】&#10;有形固定資産減価償却率"/>
        <xdr:cNvSpPr txBox="1"/>
      </xdr:nvSpPr>
      <xdr:spPr>
        <a:xfrm>
          <a:off x="1816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102" name="n_4aveValue【体育館・プール】&#10;有形固定資産減価償却率"/>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103" name="n_1mainValue【体育館・プー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04" name="n_2main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34942</xdr:rowOff>
    </xdr:from>
    <xdr:ext cx="405111" cy="259045"/>
    <xdr:sp macro="" textlink="">
      <xdr:nvSpPr>
        <xdr:cNvPr id="105" name="n_3mainValue【体育館・プール】&#10;有形固定資産減価償却率"/>
        <xdr:cNvSpPr txBox="1"/>
      </xdr:nvSpPr>
      <xdr:spPr>
        <a:xfrm>
          <a:off x="1816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126382</xdr:rowOff>
    </xdr:from>
    <xdr:ext cx="405111" cy="259045"/>
    <xdr:sp macro="" textlink="">
      <xdr:nvSpPr>
        <xdr:cNvPr id="106" name="n_4mainValue【体育館・プール】&#10;有形固定資産減価償却率"/>
        <xdr:cNvSpPr txBox="1"/>
      </xdr:nvSpPr>
      <xdr:spPr>
        <a:xfrm>
          <a:off x="927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8" name="テキスト ボックス 1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9" name="直線コネクタ 1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20" name="テキスト ボックス 1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21" name="直線コネクタ 1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2" name="テキスト ボックス 1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4" name="テキスト ボックス 1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5" name="直線コネクタ 1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6" name="テキスト ボックス 1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7" name="直線コネクタ 1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8" name="テキスト ボックス 1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30" name="テキスト ボックス 1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2" name="テキスト ボックス 1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134" name="直線コネクタ 133"/>
        <xdr:cNvCxnSpPr/>
      </xdr:nvCxnSpPr>
      <xdr:spPr>
        <a:xfrm flipV="1">
          <a:off x="10476865" y="9595485"/>
          <a:ext cx="0" cy="142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135" name="【体育館・プール】&#10;一人当たり面積最小値テキスト"/>
        <xdr:cNvSpPr txBox="1"/>
      </xdr:nvSpPr>
      <xdr:spPr>
        <a:xfrm>
          <a:off x="10515600" y="110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136" name="直線コネクタ 135"/>
        <xdr:cNvCxnSpPr/>
      </xdr:nvCxnSpPr>
      <xdr:spPr>
        <a:xfrm>
          <a:off x="10388600" y="11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137" name="【体育館・プール】&#10;一人当たり面積最大値テキスト"/>
        <xdr:cNvSpPr txBox="1"/>
      </xdr:nvSpPr>
      <xdr:spPr>
        <a:xfrm>
          <a:off x="10515600" y="93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138" name="直線コネクタ 137"/>
        <xdr:cNvCxnSpPr/>
      </xdr:nvCxnSpPr>
      <xdr:spPr>
        <a:xfrm>
          <a:off x="10388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10653</xdr:rowOff>
    </xdr:from>
    <xdr:ext cx="469744" cy="259045"/>
    <xdr:sp macro="" textlink="">
      <xdr:nvSpPr>
        <xdr:cNvPr id="139" name="【体育館・プール】&#10;一人当たり面積平均値テキスト"/>
        <xdr:cNvSpPr txBox="1"/>
      </xdr:nvSpPr>
      <xdr:spPr>
        <a:xfrm>
          <a:off x="10515600" y="10297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140" name="フローチャート: 判断 139"/>
        <xdr:cNvSpPr/>
      </xdr:nvSpPr>
      <xdr:spPr>
        <a:xfrm>
          <a:off x="10426700" y="1044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141" name="フローチャート: 判断 140"/>
        <xdr:cNvSpPr/>
      </xdr:nvSpPr>
      <xdr:spPr>
        <a:xfrm>
          <a:off x="9588500" y="1054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142" name="フローチャート: 判断 141"/>
        <xdr:cNvSpPr/>
      </xdr:nvSpPr>
      <xdr:spPr>
        <a:xfrm>
          <a:off x="8699500" y="10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143" name="フローチャート: 判断 142"/>
        <xdr:cNvSpPr/>
      </xdr:nvSpPr>
      <xdr:spPr>
        <a:xfrm>
          <a:off x="7810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144" name="フローチャート: 判断 143"/>
        <xdr:cNvSpPr/>
      </xdr:nvSpPr>
      <xdr:spPr>
        <a:xfrm>
          <a:off x="6921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5" name="テキスト ボックス 1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6" name="テキスト ボックス 1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7" name="テキスト ボックス 1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8" name="テキスト ボックス 1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9" name="テキスト ボックス 1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7779</xdr:rowOff>
    </xdr:from>
    <xdr:to>
      <xdr:col>55</xdr:col>
      <xdr:colOff>50800</xdr:colOff>
      <xdr:row>62</xdr:row>
      <xdr:rowOff>109379</xdr:rowOff>
    </xdr:to>
    <xdr:sp macro="" textlink="">
      <xdr:nvSpPr>
        <xdr:cNvPr id="150" name="楕円 149"/>
        <xdr:cNvSpPr/>
      </xdr:nvSpPr>
      <xdr:spPr>
        <a:xfrm>
          <a:off x="10426700" y="106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157656</xdr:rowOff>
    </xdr:from>
    <xdr:ext cx="469744" cy="259045"/>
    <xdr:sp macro="" textlink="">
      <xdr:nvSpPr>
        <xdr:cNvPr id="151" name="【体育館・プール】&#10;一人当たり面積該当値テキスト"/>
        <xdr:cNvSpPr txBox="1"/>
      </xdr:nvSpPr>
      <xdr:spPr>
        <a:xfrm>
          <a:off x="10515600" y="1061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16351</xdr:rowOff>
    </xdr:from>
    <xdr:to>
      <xdr:col>50</xdr:col>
      <xdr:colOff>165100</xdr:colOff>
      <xdr:row>62</xdr:row>
      <xdr:rowOff>117951</xdr:rowOff>
    </xdr:to>
    <xdr:sp macro="" textlink="">
      <xdr:nvSpPr>
        <xdr:cNvPr id="152" name="楕円 151"/>
        <xdr:cNvSpPr/>
      </xdr:nvSpPr>
      <xdr:spPr>
        <a:xfrm>
          <a:off x="9588500" y="106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58579</xdr:rowOff>
    </xdr:from>
    <xdr:to>
      <xdr:col>55</xdr:col>
      <xdr:colOff>0</xdr:colOff>
      <xdr:row>62</xdr:row>
      <xdr:rowOff>67151</xdr:rowOff>
    </xdr:to>
    <xdr:cxnSp macro="">
      <xdr:nvCxnSpPr>
        <xdr:cNvPr id="153" name="直線コネクタ 152"/>
        <xdr:cNvCxnSpPr/>
      </xdr:nvCxnSpPr>
      <xdr:spPr>
        <a:xfrm flipV="1">
          <a:off x="9639300" y="10688479"/>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26353</xdr:rowOff>
    </xdr:from>
    <xdr:to>
      <xdr:col>46</xdr:col>
      <xdr:colOff>38100</xdr:colOff>
      <xdr:row>62</xdr:row>
      <xdr:rowOff>127953</xdr:rowOff>
    </xdr:to>
    <xdr:sp macro="" textlink="">
      <xdr:nvSpPr>
        <xdr:cNvPr id="154" name="楕円 153"/>
        <xdr:cNvSpPr/>
      </xdr:nvSpPr>
      <xdr:spPr>
        <a:xfrm>
          <a:off x="8699500" y="10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67151</xdr:rowOff>
    </xdr:from>
    <xdr:to>
      <xdr:col>50</xdr:col>
      <xdr:colOff>114300</xdr:colOff>
      <xdr:row>62</xdr:row>
      <xdr:rowOff>77153</xdr:rowOff>
    </xdr:to>
    <xdr:cxnSp macro="">
      <xdr:nvCxnSpPr>
        <xdr:cNvPr id="155" name="直線コネクタ 154"/>
        <xdr:cNvCxnSpPr/>
      </xdr:nvCxnSpPr>
      <xdr:spPr>
        <a:xfrm flipV="1">
          <a:off x="8750300" y="10697051"/>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36354</xdr:rowOff>
    </xdr:from>
    <xdr:to>
      <xdr:col>41</xdr:col>
      <xdr:colOff>101600</xdr:colOff>
      <xdr:row>62</xdr:row>
      <xdr:rowOff>137954</xdr:rowOff>
    </xdr:to>
    <xdr:sp macro="" textlink="">
      <xdr:nvSpPr>
        <xdr:cNvPr id="156" name="楕円 155"/>
        <xdr:cNvSpPr/>
      </xdr:nvSpPr>
      <xdr:spPr>
        <a:xfrm>
          <a:off x="7810500" y="106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77153</xdr:rowOff>
    </xdr:from>
    <xdr:to>
      <xdr:col>45</xdr:col>
      <xdr:colOff>177800</xdr:colOff>
      <xdr:row>62</xdr:row>
      <xdr:rowOff>87154</xdr:rowOff>
    </xdr:to>
    <xdr:cxnSp macro="">
      <xdr:nvCxnSpPr>
        <xdr:cNvPr id="157" name="直線コネクタ 156"/>
        <xdr:cNvCxnSpPr/>
      </xdr:nvCxnSpPr>
      <xdr:spPr>
        <a:xfrm flipV="1">
          <a:off x="7861300" y="10707053"/>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20638</xdr:rowOff>
    </xdr:from>
    <xdr:to>
      <xdr:col>36</xdr:col>
      <xdr:colOff>165100</xdr:colOff>
      <xdr:row>62</xdr:row>
      <xdr:rowOff>122238</xdr:rowOff>
    </xdr:to>
    <xdr:sp macro="" textlink="">
      <xdr:nvSpPr>
        <xdr:cNvPr id="158" name="楕円 157"/>
        <xdr:cNvSpPr/>
      </xdr:nvSpPr>
      <xdr:spPr>
        <a:xfrm>
          <a:off x="6921500" y="1065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71438</xdr:rowOff>
    </xdr:from>
    <xdr:to>
      <xdr:col>41</xdr:col>
      <xdr:colOff>50800</xdr:colOff>
      <xdr:row>62</xdr:row>
      <xdr:rowOff>87154</xdr:rowOff>
    </xdr:to>
    <xdr:cxnSp macro="">
      <xdr:nvCxnSpPr>
        <xdr:cNvPr id="159" name="直線コネクタ 158"/>
        <xdr:cNvCxnSpPr/>
      </xdr:nvCxnSpPr>
      <xdr:spPr>
        <a:xfrm>
          <a:off x="6972300" y="10701338"/>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30180</xdr:rowOff>
    </xdr:from>
    <xdr:ext cx="469744" cy="259045"/>
    <xdr:sp macro="" textlink="">
      <xdr:nvSpPr>
        <xdr:cNvPr id="160" name="n_1aveValue【体育館・プール】&#10;一人当たり面積"/>
        <xdr:cNvSpPr txBox="1"/>
      </xdr:nvSpPr>
      <xdr:spPr>
        <a:xfrm>
          <a:off x="9391727" y="1031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75899</xdr:rowOff>
    </xdr:from>
    <xdr:ext cx="469744" cy="259045"/>
    <xdr:sp macro="" textlink="">
      <xdr:nvSpPr>
        <xdr:cNvPr id="161" name="n_2aveValue【体育館・プール】&#10;一人当たり面積"/>
        <xdr:cNvSpPr txBox="1"/>
      </xdr:nvSpPr>
      <xdr:spPr>
        <a:xfrm>
          <a:off x="8515427" y="103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98759</xdr:rowOff>
    </xdr:from>
    <xdr:ext cx="469744" cy="259045"/>
    <xdr:sp macro="" textlink="">
      <xdr:nvSpPr>
        <xdr:cNvPr id="162" name="n_3aveValue【体育館・プール】&#10;一人当たり面積"/>
        <xdr:cNvSpPr txBox="1"/>
      </xdr:nvSpPr>
      <xdr:spPr>
        <a:xfrm>
          <a:off x="7626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107332</xdr:rowOff>
    </xdr:from>
    <xdr:ext cx="469744" cy="259045"/>
    <xdr:sp macro="" textlink="">
      <xdr:nvSpPr>
        <xdr:cNvPr id="163" name="n_4aveValue【体育館・プール】&#10;一人当たり面積"/>
        <xdr:cNvSpPr txBox="1"/>
      </xdr:nvSpPr>
      <xdr:spPr>
        <a:xfrm>
          <a:off x="6737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109078</xdr:rowOff>
    </xdr:from>
    <xdr:ext cx="469744" cy="259045"/>
    <xdr:sp macro="" textlink="">
      <xdr:nvSpPr>
        <xdr:cNvPr id="164" name="n_1mainValue【体育館・プール】&#10;一人当たり面積"/>
        <xdr:cNvSpPr txBox="1"/>
      </xdr:nvSpPr>
      <xdr:spPr>
        <a:xfrm>
          <a:off x="9391727" y="107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119080</xdr:rowOff>
    </xdr:from>
    <xdr:ext cx="469744" cy="259045"/>
    <xdr:sp macro="" textlink="">
      <xdr:nvSpPr>
        <xdr:cNvPr id="165" name="n_2mainValue【体育館・プール】&#10;一人当たり面積"/>
        <xdr:cNvSpPr txBox="1"/>
      </xdr:nvSpPr>
      <xdr:spPr>
        <a:xfrm>
          <a:off x="8515427" y="107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129081</xdr:rowOff>
    </xdr:from>
    <xdr:ext cx="469744" cy="259045"/>
    <xdr:sp macro="" textlink="">
      <xdr:nvSpPr>
        <xdr:cNvPr id="166" name="n_3mainValue【体育館・プール】&#10;一人当たり面積"/>
        <xdr:cNvSpPr txBox="1"/>
      </xdr:nvSpPr>
      <xdr:spPr>
        <a:xfrm>
          <a:off x="7626427" y="1075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113365</xdr:rowOff>
    </xdr:from>
    <xdr:ext cx="469744" cy="259045"/>
    <xdr:sp macro="" textlink="">
      <xdr:nvSpPr>
        <xdr:cNvPr id="167" name="n_4mainValue【体育館・プール】&#10;一人当たり面積"/>
        <xdr:cNvSpPr txBox="1"/>
      </xdr:nvSpPr>
      <xdr:spPr>
        <a:xfrm>
          <a:off x="6737427" y="1074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4" name="正方形/長方形 1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5" name="正方形/長方形 1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6" name="正方形/長方形 1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7" name="正方形/長方形 1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8" name="正方形/長方形 1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9" name="正方形/長方形 1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90" name="正方形/長方形 1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1" name="正方形/長方形 1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2" name="正方形/長方形 1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3" name="正方形/長方形 1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4" name="正方形/長方形 1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5" name="正方形/長方形 1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6" name="正方形/長方形 1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7" name="正方形/長方形 1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8" name="正方形/長方形 1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9" name="正方形/長方形 1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00" name="正方形/長方形 1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1" name="正方形/長方形 2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2" name="正方形/長方形 2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3" name="正方形/長方形 2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4" name="正方形/長方形 2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5" name="正方形/長方形 2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6" name="正方形/長方形 2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7" name="正方形/長方形 2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8" name="テキスト ボックス 2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9" name="直線コネクタ 2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10" name="テキスト ボックス 2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1" name="直線コネクタ 2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2" name="テキスト ボックス 2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3" name="直線コネクタ 2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4" name="テキスト ボックス 2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5" name="直線コネクタ 2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6" name="テキスト ボックス 2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7" name="直線コネクタ 2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8" name="テキスト ボックス 2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9" name="直線コネクタ 2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20" name="テキスト ボックス 2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1" name="直線コネクタ 2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2" name="テキスト ボックス 2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3" name="直線コネクタ 2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56606</xdr:rowOff>
    </xdr:to>
    <xdr:cxnSp macro="">
      <xdr:nvCxnSpPr>
        <xdr:cNvPr id="225" name="直線コネクタ 224"/>
        <xdr:cNvCxnSpPr/>
      </xdr:nvCxnSpPr>
      <xdr:spPr>
        <a:xfrm flipV="1">
          <a:off x="16318864" y="5773239"/>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226" name="【一般廃棄物処理施設】&#10;有形固定資産減価償却率最小値テキスト"/>
        <xdr:cNvSpPr txBox="1"/>
      </xdr:nvSpPr>
      <xdr:spPr>
        <a:xfrm>
          <a:off x="16357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227" name="直線コネクタ 226"/>
        <xdr:cNvCxnSpPr/>
      </xdr:nvCxnSpPr>
      <xdr:spPr>
        <a:xfrm>
          <a:off x="16230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228"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229" name="直線コネクタ 228"/>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230" name="【一般廃棄物処理施設】&#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231" name="フローチャート: 判断 230"/>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232" name="フローチャート: 判断 231"/>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233" name="フローチャート: 判断 232"/>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103777</xdr:rowOff>
    </xdr:from>
    <xdr:to>
      <xdr:col>72</xdr:col>
      <xdr:colOff>38100</xdr:colOff>
      <xdr:row>39</xdr:row>
      <xdr:rowOff>33927</xdr:rowOff>
    </xdr:to>
    <xdr:sp macro="" textlink="">
      <xdr:nvSpPr>
        <xdr:cNvPr id="234" name="フローチャート: 判断 233"/>
        <xdr:cNvSpPr/>
      </xdr:nvSpPr>
      <xdr:spPr>
        <a:xfrm>
          <a:off x="13652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110309</xdr:rowOff>
    </xdr:from>
    <xdr:to>
      <xdr:col>67</xdr:col>
      <xdr:colOff>101600</xdr:colOff>
      <xdr:row>39</xdr:row>
      <xdr:rowOff>40459</xdr:rowOff>
    </xdr:to>
    <xdr:sp macro="" textlink="">
      <xdr:nvSpPr>
        <xdr:cNvPr id="235" name="フローチャート: 判断 234"/>
        <xdr:cNvSpPr/>
      </xdr:nvSpPr>
      <xdr:spPr>
        <a:xfrm>
          <a:off x="12763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6" name="テキスト ボックス 2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7" name="テキスト ボックス 2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8" name="テキスト ボックス 2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9" name="テキスト ボックス 2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40" name="テキスト ボックス 2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241" name="楕円 240"/>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242" name="【一般廃棄物処理施設】&#10;有形固定資産減価償却率該当値テキスト"/>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243" name="楕円 242"/>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33746</xdr:rowOff>
    </xdr:from>
    <xdr:to>
      <xdr:col>85</xdr:col>
      <xdr:colOff>127000</xdr:colOff>
      <xdr:row>39</xdr:row>
      <xdr:rowOff>64770</xdr:rowOff>
    </xdr:to>
    <xdr:cxnSp macro="">
      <xdr:nvCxnSpPr>
        <xdr:cNvPr id="244" name="直線コネクタ 243"/>
        <xdr:cNvCxnSpPr/>
      </xdr:nvCxnSpPr>
      <xdr:spPr>
        <a:xfrm>
          <a:off x="15481300" y="67202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154396</xdr:rowOff>
    </xdr:from>
    <xdr:to>
      <xdr:col>76</xdr:col>
      <xdr:colOff>165100</xdr:colOff>
      <xdr:row>41</xdr:row>
      <xdr:rowOff>84546</xdr:rowOff>
    </xdr:to>
    <xdr:sp macro="" textlink="">
      <xdr:nvSpPr>
        <xdr:cNvPr id="245" name="楕円 244"/>
        <xdr:cNvSpPr/>
      </xdr:nvSpPr>
      <xdr:spPr>
        <a:xfrm>
          <a:off x="14541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41</xdr:row>
      <xdr:rowOff>33746</xdr:rowOff>
    </xdr:to>
    <xdr:cxnSp macro="">
      <xdr:nvCxnSpPr>
        <xdr:cNvPr id="246" name="直線コネクタ 245"/>
        <xdr:cNvCxnSpPr/>
      </xdr:nvCxnSpPr>
      <xdr:spPr>
        <a:xfrm flipV="1">
          <a:off x="14592300" y="6720296"/>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133169</xdr:rowOff>
    </xdr:from>
    <xdr:to>
      <xdr:col>72</xdr:col>
      <xdr:colOff>38100</xdr:colOff>
      <xdr:row>41</xdr:row>
      <xdr:rowOff>63319</xdr:rowOff>
    </xdr:to>
    <xdr:sp macro="" textlink="">
      <xdr:nvSpPr>
        <xdr:cNvPr id="247" name="楕円 246"/>
        <xdr:cNvSpPr/>
      </xdr:nvSpPr>
      <xdr:spPr>
        <a:xfrm>
          <a:off x="13652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12519</xdr:rowOff>
    </xdr:from>
    <xdr:to>
      <xdr:col>76</xdr:col>
      <xdr:colOff>114300</xdr:colOff>
      <xdr:row>41</xdr:row>
      <xdr:rowOff>33746</xdr:rowOff>
    </xdr:to>
    <xdr:cxnSp macro="">
      <xdr:nvCxnSpPr>
        <xdr:cNvPr id="248" name="直線コネクタ 247"/>
        <xdr:cNvCxnSpPr/>
      </xdr:nvCxnSpPr>
      <xdr:spPr>
        <a:xfrm>
          <a:off x="13703300" y="704196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103777</xdr:rowOff>
    </xdr:from>
    <xdr:to>
      <xdr:col>67</xdr:col>
      <xdr:colOff>101600</xdr:colOff>
      <xdr:row>41</xdr:row>
      <xdr:rowOff>33927</xdr:rowOff>
    </xdr:to>
    <xdr:sp macro="" textlink="">
      <xdr:nvSpPr>
        <xdr:cNvPr id="249" name="楕円 248"/>
        <xdr:cNvSpPr/>
      </xdr:nvSpPr>
      <xdr:spPr>
        <a:xfrm>
          <a:off x="12763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154577</xdr:rowOff>
    </xdr:from>
    <xdr:to>
      <xdr:col>71</xdr:col>
      <xdr:colOff>177800</xdr:colOff>
      <xdr:row>41</xdr:row>
      <xdr:rowOff>12519</xdr:rowOff>
    </xdr:to>
    <xdr:cxnSp macro="">
      <xdr:nvCxnSpPr>
        <xdr:cNvPr id="250" name="直線コネクタ 249"/>
        <xdr:cNvCxnSpPr/>
      </xdr:nvCxnSpPr>
      <xdr:spPr>
        <a:xfrm>
          <a:off x="12814300" y="70125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151691</xdr:rowOff>
    </xdr:from>
    <xdr:ext cx="405111" cy="259045"/>
    <xdr:sp macro="" textlink="">
      <xdr:nvSpPr>
        <xdr:cNvPr id="251" name="n_1aveValue【一般廃棄物処理施設】&#10;有形固定資産減価償却率"/>
        <xdr:cNvSpPr txBox="1"/>
      </xdr:nvSpPr>
      <xdr:spPr>
        <a:xfrm>
          <a:off x="152660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252" name="n_2aveValue【一般廃棄物処理施設】&#10;有形固定資産減価償却率"/>
        <xdr:cNvSpPr txBox="1"/>
      </xdr:nvSpPr>
      <xdr:spPr>
        <a:xfrm>
          <a:off x="14389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50454</xdr:rowOff>
    </xdr:from>
    <xdr:ext cx="405111" cy="259045"/>
    <xdr:sp macro="" textlink="">
      <xdr:nvSpPr>
        <xdr:cNvPr id="253" name="n_3aveValue【一般廃棄物処理施設】&#10;有形固定資産減価償却率"/>
        <xdr:cNvSpPr txBox="1"/>
      </xdr:nvSpPr>
      <xdr:spPr>
        <a:xfrm>
          <a:off x="13500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56985</xdr:rowOff>
    </xdr:from>
    <xdr:ext cx="405111" cy="259045"/>
    <xdr:sp macro="" textlink="">
      <xdr:nvSpPr>
        <xdr:cNvPr id="254" name="n_4aveValue【一般廃棄物処理施設】&#10;有形固定資産減価償却率"/>
        <xdr:cNvSpPr txBox="1"/>
      </xdr:nvSpPr>
      <xdr:spPr>
        <a:xfrm>
          <a:off x="126117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255" name="n_1mainValue【一般廃棄物処理施設】&#10;有形固定資産減価償却率"/>
        <xdr:cNvSpPr txBox="1"/>
      </xdr:nvSpPr>
      <xdr:spPr>
        <a:xfrm>
          <a:off x="1526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75673</xdr:rowOff>
    </xdr:from>
    <xdr:ext cx="405111" cy="259045"/>
    <xdr:sp macro="" textlink="">
      <xdr:nvSpPr>
        <xdr:cNvPr id="256" name="n_2mainValue【一般廃棄物処理施設】&#10;有形固定資産減価償却率"/>
        <xdr:cNvSpPr txBox="1"/>
      </xdr:nvSpPr>
      <xdr:spPr>
        <a:xfrm>
          <a:off x="14389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54446</xdr:rowOff>
    </xdr:from>
    <xdr:ext cx="405111" cy="259045"/>
    <xdr:sp macro="" textlink="">
      <xdr:nvSpPr>
        <xdr:cNvPr id="257" name="n_3mainValue【一般廃棄物処理施設】&#10;有形固定資産減価償却率"/>
        <xdr:cNvSpPr txBox="1"/>
      </xdr:nvSpPr>
      <xdr:spPr>
        <a:xfrm>
          <a:off x="13500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25054</xdr:rowOff>
    </xdr:from>
    <xdr:ext cx="405111" cy="259045"/>
    <xdr:sp macro="" textlink="">
      <xdr:nvSpPr>
        <xdr:cNvPr id="258" name="n_4mainValue【一般廃棄物処理施設】&#10;有形固定資産減価償却率"/>
        <xdr:cNvSpPr txBox="1"/>
      </xdr:nvSpPr>
      <xdr:spPr>
        <a:xfrm>
          <a:off x="12611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9" name="直線コネクタ 2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70" name="テキスト ボックス 2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71" name="直線コネクタ 2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72" name="テキスト ボックス 2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3" name="直線コネクタ 2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74" name="テキスト ボックス 2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5" name="直線コネクタ 2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76" name="テキスト ボックス 2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7" name="直線コネクタ 2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8" name="テキスト ボックス 2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19690</xdr:rowOff>
    </xdr:from>
    <xdr:to>
      <xdr:col>116</xdr:col>
      <xdr:colOff>62864</xdr:colOff>
      <xdr:row>41</xdr:row>
      <xdr:rowOff>126144</xdr:rowOff>
    </xdr:to>
    <xdr:cxnSp macro="">
      <xdr:nvCxnSpPr>
        <xdr:cNvPr id="280" name="直線コネクタ 279"/>
        <xdr:cNvCxnSpPr/>
      </xdr:nvCxnSpPr>
      <xdr:spPr>
        <a:xfrm flipV="1">
          <a:off x="22160864" y="6020440"/>
          <a:ext cx="0" cy="113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129971</xdr:rowOff>
    </xdr:from>
    <xdr:ext cx="469744" cy="259045"/>
    <xdr:sp macro="" textlink="">
      <xdr:nvSpPr>
        <xdr:cNvPr id="281" name="【一般廃棄物処理施設】&#10;一人当たり有形固定資産（償却資産）額最小値テキスト"/>
        <xdr:cNvSpPr txBox="1"/>
      </xdr:nvSpPr>
      <xdr:spPr>
        <a:xfrm>
          <a:off x="22199600" y="71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126144</xdr:rowOff>
    </xdr:from>
    <xdr:to>
      <xdr:col>116</xdr:col>
      <xdr:colOff>152400</xdr:colOff>
      <xdr:row>41</xdr:row>
      <xdr:rowOff>126144</xdr:rowOff>
    </xdr:to>
    <xdr:cxnSp macro="">
      <xdr:nvCxnSpPr>
        <xdr:cNvPr id="282" name="直線コネクタ 281"/>
        <xdr:cNvCxnSpPr/>
      </xdr:nvCxnSpPr>
      <xdr:spPr>
        <a:xfrm>
          <a:off x="22072600" y="715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137817</xdr:rowOff>
    </xdr:from>
    <xdr:ext cx="599010" cy="259045"/>
    <xdr:sp macro="" textlink="">
      <xdr:nvSpPr>
        <xdr:cNvPr id="283" name="【一般廃棄物処理施設】&#10;一人当たり有形固定資産（償却資産）額最大値テキスト"/>
        <xdr:cNvSpPr txBox="1"/>
      </xdr:nvSpPr>
      <xdr:spPr>
        <a:xfrm>
          <a:off x="22199600" y="57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19690</xdr:rowOff>
    </xdr:from>
    <xdr:to>
      <xdr:col>116</xdr:col>
      <xdr:colOff>152400</xdr:colOff>
      <xdr:row>35</xdr:row>
      <xdr:rowOff>19690</xdr:rowOff>
    </xdr:to>
    <xdr:cxnSp macro="">
      <xdr:nvCxnSpPr>
        <xdr:cNvPr id="284" name="直線コネクタ 283"/>
        <xdr:cNvCxnSpPr/>
      </xdr:nvCxnSpPr>
      <xdr:spPr>
        <a:xfrm>
          <a:off x="22072600" y="602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13702</xdr:rowOff>
    </xdr:from>
    <xdr:ext cx="534377" cy="259045"/>
    <xdr:sp macro="" textlink="">
      <xdr:nvSpPr>
        <xdr:cNvPr id="285" name="【一般廃棄物処理施設】&#10;一人当たり有形固定資産（償却資産）額平均値テキスト"/>
        <xdr:cNvSpPr txBox="1"/>
      </xdr:nvSpPr>
      <xdr:spPr>
        <a:xfrm>
          <a:off x="22199600" y="6700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35275</xdr:rowOff>
    </xdr:from>
    <xdr:to>
      <xdr:col>116</xdr:col>
      <xdr:colOff>114300</xdr:colOff>
      <xdr:row>39</xdr:row>
      <xdr:rowOff>136875</xdr:rowOff>
    </xdr:to>
    <xdr:sp macro="" textlink="">
      <xdr:nvSpPr>
        <xdr:cNvPr id="286" name="フローチャート: 判断 285"/>
        <xdr:cNvSpPr/>
      </xdr:nvSpPr>
      <xdr:spPr>
        <a:xfrm>
          <a:off x="22110700" y="67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46482</xdr:rowOff>
    </xdr:from>
    <xdr:to>
      <xdr:col>112</xdr:col>
      <xdr:colOff>38100</xdr:colOff>
      <xdr:row>39</xdr:row>
      <xdr:rowOff>148082</xdr:rowOff>
    </xdr:to>
    <xdr:sp macro="" textlink="">
      <xdr:nvSpPr>
        <xdr:cNvPr id="287" name="フローチャート: 判断 286"/>
        <xdr:cNvSpPr/>
      </xdr:nvSpPr>
      <xdr:spPr>
        <a:xfrm>
          <a:off x="21272500" y="67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71545</xdr:rowOff>
    </xdr:from>
    <xdr:to>
      <xdr:col>107</xdr:col>
      <xdr:colOff>101600</xdr:colOff>
      <xdr:row>39</xdr:row>
      <xdr:rowOff>1695</xdr:rowOff>
    </xdr:to>
    <xdr:sp macro="" textlink="">
      <xdr:nvSpPr>
        <xdr:cNvPr id="288" name="フローチャート: 判断 287"/>
        <xdr:cNvSpPr/>
      </xdr:nvSpPr>
      <xdr:spPr>
        <a:xfrm>
          <a:off x="20383500" y="65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99978</xdr:rowOff>
    </xdr:from>
    <xdr:to>
      <xdr:col>102</xdr:col>
      <xdr:colOff>165100</xdr:colOff>
      <xdr:row>39</xdr:row>
      <xdr:rowOff>30128</xdr:rowOff>
    </xdr:to>
    <xdr:sp macro="" textlink="">
      <xdr:nvSpPr>
        <xdr:cNvPr id="289" name="フローチャート: 判断 288"/>
        <xdr:cNvSpPr/>
      </xdr:nvSpPr>
      <xdr:spPr>
        <a:xfrm>
          <a:off x="19494500" y="661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147523</xdr:rowOff>
    </xdr:from>
    <xdr:to>
      <xdr:col>98</xdr:col>
      <xdr:colOff>38100</xdr:colOff>
      <xdr:row>39</xdr:row>
      <xdr:rowOff>77673</xdr:rowOff>
    </xdr:to>
    <xdr:sp macro="" textlink="">
      <xdr:nvSpPr>
        <xdr:cNvPr id="290" name="フローチャート: 判断 289"/>
        <xdr:cNvSpPr/>
      </xdr:nvSpPr>
      <xdr:spPr>
        <a:xfrm>
          <a:off x="18605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127091</xdr:rowOff>
    </xdr:from>
    <xdr:to>
      <xdr:col>116</xdr:col>
      <xdr:colOff>114300</xdr:colOff>
      <xdr:row>39</xdr:row>
      <xdr:rowOff>57241</xdr:rowOff>
    </xdr:to>
    <xdr:sp macro="" textlink="">
      <xdr:nvSpPr>
        <xdr:cNvPr id="296" name="楕円 295"/>
        <xdr:cNvSpPr/>
      </xdr:nvSpPr>
      <xdr:spPr>
        <a:xfrm>
          <a:off x="22110700" y="664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149968</xdr:rowOff>
    </xdr:from>
    <xdr:ext cx="599010" cy="259045"/>
    <xdr:sp macro="" textlink="">
      <xdr:nvSpPr>
        <xdr:cNvPr id="297" name="【一般廃棄物処理施設】&#10;一人当たり有形固定資産（償却資産）額該当値テキスト"/>
        <xdr:cNvSpPr txBox="1"/>
      </xdr:nvSpPr>
      <xdr:spPr>
        <a:xfrm>
          <a:off x="22199600" y="649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136472</xdr:rowOff>
    </xdr:from>
    <xdr:to>
      <xdr:col>112</xdr:col>
      <xdr:colOff>38100</xdr:colOff>
      <xdr:row>39</xdr:row>
      <xdr:rowOff>66622</xdr:rowOff>
    </xdr:to>
    <xdr:sp macro="" textlink="">
      <xdr:nvSpPr>
        <xdr:cNvPr id="298" name="楕円 297"/>
        <xdr:cNvSpPr/>
      </xdr:nvSpPr>
      <xdr:spPr>
        <a:xfrm>
          <a:off x="21272500" y="66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6441</xdr:rowOff>
    </xdr:from>
    <xdr:to>
      <xdr:col>116</xdr:col>
      <xdr:colOff>63500</xdr:colOff>
      <xdr:row>39</xdr:row>
      <xdr:rowOff>15822</xdr:rowOff>
    </xdr:to>
    <xdr:cxnSp macro="">
      <xdr:nvCxnSpPr>
        <xdr:cNvPr id="299" name="直線コネクタ 298"/>
        <xdr:cNvCxnSpPr/>
      </xdr:nvCxnSpPr>
      <xdr:spPr>
        <a:xfrm flipV="1">
          <a:off x="21323300" y="6692991"/>
          <a:ext cx="8382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105890</xdr:rowOff>
    </xdr:from>
    <xdr:to>
      <xdr:col>102</xdr:col>
      <xdr:colOff>165100</xdr:colOff>
      <xdr:row>40</xdr:row>
      <xdr:rowOff>36040</xdr:rowOff>
    </xdr:to>
    <xdr:sp macro="" textlink="">
      <xdr:nvSpPr>
        <xdr:cNvPr id="300" name="楕円 299"/>
        <xdr:cNvSpPr/>
      </xdr:nvSpPr>
      <xdr:spPr>
        <a:xfrm>
          <a:off x="19494500" y="67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113484</xdr:rowOff>
    </xdr:from>
    <xdr:to>
      <xdr:col>98</xdr:col>
      <xdr:colOff>38100</xdr:colOff>
      <xdr:row>40</xdr:row>
      <xdr:rowOff>43634</xdr:rowOff>
    </xdr:to>
    <xdr:sp macro="" textlink="">
      <xdr:nvSpPr>
        <xdr:cNvPr id="301" name="楕円 300"/>
        <xdr:cNvSpPr/>
      </xdr:nvSpPr>
      <xdr:spPr>
        <a:xfrm>
          <a:off x="18605500" y="68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156690</xdr:rowOff>
    </xdr:from>
    <xdr:to>
      <xdr:col>102</xdr:col>
      <xdr:colOff>114300</xdr:colOff>
      <xdr:row>39</xdr:row>
      <xdr:rowOff>164284</xdr:rowOff>
    </xdr:to>
    <xdr:cxnSp macro="">
      <xdr:nvCxnSpPr>
        <xdr:cNvPr id="302" name="直線コネクタ 301"/>
        <xdr:cNvCxnSpPr/>
      </xdr:nvCxnSpPr>
      <xdr:spPr>
        <a:xfrm flipV="1">
          <a:off x="18656300" y="6843240"/>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139209</xdr:rowOff>
    </xdr:from>
    <xdr:ext cx="534377" cy="259045"/>
    <xdr:sp macro="" textlink="">
      <xdr:nvSpPr>
        <xdr:cNvPr id="303" name="n_1aveValue【一般廃棄物処理施設】&#10;一人当たり有形固定資産（償却資産）額"/>
        <xdr:cNvSpPr txBox="1"/>
      </xdr:nvSpPr>
      <xdr:spPr>
        <a:xfrm>
          <a:off x="21043411" y="68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18222</xdr:rowOff>
    </xdr:from>
    <xdr:ext cx="599010" cy="259045"/>
    <xdr:sp macro="" textlink="">
      <xdr:nvSpPr>
        <xdr:cNvPr id="304" name="n_2aveValue【一般廃棄物処理施設】&#10;一人当たり有形固定資産（償却資産）額"/>
        <xdr:cNvSpPr txBox="1"/>
      </xdr:nvSpPr>
      <xdr:spPr>
        <a:xfrm>
          <a:off x="20134795" y="636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46655</xdr:rowOff>
    </xdr:from>
    <xdr:ext cx="599010" cy="259045"/>
    <xdr:sp macro="" textlink="">
      <xdr:nvSpPr>
        <xdr:cNvPr id="305" name="n_3aveValue【一般廃棄物処理施設】&#10;一人当たり有形固定資産（償却資産）額"/>
        <xdr:cNvSpPr txBox="1"/>
      </xdr:nvSpPr>
      <xdr:spPr>
        <a:xfrm>
          <a:off x="19245795" y="639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94200</xdr:rowOff>
    </xdr:from>
    <xdr:ext cx="534377" cy="259045"/>
    <xdr:sp macro="" textlink="">
      <xdr:nvSpPr>
        <xdr:cNvPr id="306" name="n_4aveValue【一般廃棄物処理施設】&#10;一人当たり有形固定資産（償却資産）額"/>
        <xdr:cNvSpPr txBox="1"/>
      </xdr:nvSpPr>
      <xdr:spPr>
        <a:xfrm>
          <a:off x="18389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83149</xdr:rowOff>
    </xdr:from>
    <xdr:ext cx="599010" cy="259045"/>
    <xdr:sp macro="" textlink="">
      <xdr:nvSpPr>
        <xdr:cNvPr id="307" name="n_1mainValue【一般廃棄物処理施設】&#10;一人当たり有形固定資産（償却資産）額"/>
        <xdr:cNvSpPr txBox="1"/>
      </xdr:nvSpPr>
      <xdr:spPr>
        <a:xfrm>
          <a:off x="21011095" y="642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27167</xdr:rowOff>
    </xdr:from>
    <xdr:ext cx="534377" cy="259045"/>
    <xdr:sp macro="" textlink="">
      <xdr:nvSpPr>
        <xdr:cNvPr id="308" name="n_3mainValue【一般廃棄物処理施設】&#10;一人当たり有形固定資産（償却資産）額"/>
        <xdr:cNvSpPr txBox="1"/>
      </xdr:nvSpPr>
      <xdr:spPr>
        <a:xfrm>
          <a:off x="19278111" y="688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34761</xdr:rowOff>
    </xdr:from>
    <xdr:ext cx="534377" cy="259045"/>
    <xdr:sp macro="" textlink="">
      <xdr:nvSpPr>
        <xdr:cNvPr id="309" name="n_4mainValue【一般廃棄物処理施設】&#10;一人当たり有形固定資産（償却資産）額"/>
        <xdr:cNvSpPr txBox="1"/>
      </xdr:nvSpPr>
      <xdr:spPr>
        <a:xfrm>
          <a:off x="18389111" y="689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8" name="正方形/長方形 3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9" name="正方形/長方形 3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0" name="正方形/長方形 3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1" name="正方形/長方形 3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2" name="正方形/長方形 3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3" name="正方形/長方形 3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4" name="正方形/長方形 3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5" name="正方形/長方形 3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6" name="正方形/長方形 3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7" name="正方形/長方形 3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8" name="正方形/長方形 3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9" name="正方形/長方形 3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0" name="正方形/長方形 3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1" name="正方形/長方形 3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2" name="正方形/長方形 3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4" name="テキスト ボックス 3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5" name="直線コネクタ 3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6" name="テキスト ボックス 3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7" name="直線コネクタ 3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8" name="テキスト ボックス 3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9" name="直線コネクタ 3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0" name="テキスト ボックス 3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1" name="直線コネクタ 3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2" name="テキスト ボックス 3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3" name="直線コネクタ 3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4" name="テキスト ボックス 3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5" name="直線コネクタ 3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6" name="テキスト ボックス 3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8" name="テキスト ボックス 3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350" name="直線コネクタ 349"/>
        <xdr:cNvCxnSpPr/>
      </xdr:nvCxnSpPr>
      <xdr:spPr>
        <a:xfrm flipV="1">
          <a:off x="16318864"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351" name="【消防施設】&#10;有形固定資産減価償却率最小値テキスト"/>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352" name="直線コネクタ 351"/>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353" name="【消防施設】&#10;有形固定資産減価償却率最大値テキスト"/>
        <xdr:cNvSpPr txBox="1"/>
      </xdr:nvSpPr>
      <xdr:spPr>
        <a:xfrm>
          <a:off x="16357600"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354" name="直線コネクタ 353"/>
        <xdr:cNvCxnSpPr/>
      </xdr:nvCxnSpPr>
      <xdr:spPr>
        <a:xfrm>
          <a:off x="16230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355" name="【消防施設】&#10;有形固定資産減価償却率平均値テキスト"/>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356" name="フローチャート: 判断 355"/>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357" name="フローチャート: 判断 356"/>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358" name="フローチャート: 判断 357"/>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359" name="フローチャート: 判断 358"/>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360" name="フローチャート: 判断 359"/>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1" name="テキスト ボックス 3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366" name="楕円 365"/>
        <xdr:cNvSpPr/>
      </xdr:nvSpPr>
      <xdr:spPr>
        <a:xfrm>
          <a:off x="16268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81932</xdr:rowOff>
    </xdr:from>
    <xdr:ext cx="405111" cy="259045"/>
    <xdr:sp macro="" textlink="">
      <xdr:nvSpPr>
        <xdr:cNvPr id="367" name="【消防施設】&#10;有形固定資産減価償却率該当値テキスト"/>
        <xdr:cNvSpPr txBox="1"/>
      </xdr:nvSpPr>
      <xdr:spPr>
        <a:xfrm>
          <a:off x="163576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23495</xdr:rowOff>
    </xdr:from>
    <xdr:to>
      <xdr:col>81</xdr:col>
      <xdr:colOff>101600</xdr:colOff>
      <xdr:row>82</xdr:row>
      <xdr:rowOff>125095</xdr:rowOff>
    </xdr:to>
    <xdr:sp macro="" textlink="">
      <xdr:nvSpPr>
        <xdr:cNvPr id="368" name="楕円 367"/>
        <xdr:cNvSpPr/>
      </xdr:nvSpPr>
      <xdr:spPr>
        <a:xfrm>
          <a:off x="15430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74295</xdr:rowOff>
    </xdr:from>
    <xdr:to>
      <xdr:col>85</xdr:col>
      <xdr:colOff>127000</xdr:colOff>
      <xdr:row>82</xdr:row>
      <xdr:rowOff>154305</xdr:rowOff>
    </xdr:to>
    <xdr:cxnSp macro="">
      <xdr:nvCxnSpPr>
        <xdr:cNvPr id="369" name="直線コネクタ 368"/>
        <xdr:cNvCxnSpPr/>
      </xdr:nvCxnSpPr>
      <xdr:spPr>
        <a:xfrm>
          <a:off x="15481300" y="1413319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370" name="楕円 369"/>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82</xdr:row>
      <xdr:rowOff>74295</xdr:rowOff>
    </xdr:to>
    <xdr:cxnSp macro="">
      <xdr:nvCxnSpPr>
        <xdr:cNvPr id="371" name="直線コネクタ 370"/>
        <xdr:cNvCxnSpPr/>
      </xdr:nvCxnSpPr>
      <xdr:spPr>
        <a:xfrm>
          <a:off x="14592300" y="140398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50164</xdr:rowOff>
    </xdr:from>
    <xdr:to>
      <xdr:col>72</xdr:col>
      <xdr:colOff>38100</xdr:colOff>
      <xdr:row>81</xdr:row>
      <xdr:rowOff>151764</xdr:rowOff>
    </xdr:to>
    <xdr:sp macro="" textlink="">
      <xdr:nvSpPr>
        <xdr:cNvPr id="372" name="楕円 371"/>
        <xdr:cNvSpPr/>
      </xdr:nvSpPr>
      <xdr:spPr>
        <a:xfrm>
          <a:off x="13652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100964</xdr:rowOff>
    </xdr:from>
    <xdr:to>
      <xdr:col>76</xdr:col>
      <xdr:colOff>114300</xdr:colOff>
      <xdr:row>81</xdr:row>
      <xdr:rowOff>152400</xdr:rowOff>
    </xdr:to>
    <xdr:cxnSp macro="">
      <xdr:nvCxnSpPr>
        <xdr:cNvPr id="373" name="直線コネクタ 372"/>
        <xdr:cNvCxnSpPr/>
      </xdr:nvCxnSpPr>
      <xdr:spPr>
        <a:xfrm>
          <a:off x="13703300" y="139884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147320</xdr:rowOff>
    </xdr:from>
    <xdr:to>
      <xdr:col>67</xdr:col>
      <xdr:colOff>101600</xdr:colOff>
      <xdr:row>82</xdr:row>
      <xdr:rowOff>77470</xdr:rowOff>
    </xdr:to>
    <xdr:sp macro="" textlink="">
      <xdr:nvSpPr>
        <xdr:cNvPr id="374" name="楕円 373"/>
        <xdr:cNvSpPr/>
      </xdr:nvSpPr>
      <xdr:spPr>
        <a:xfrm>
          <a:off x="12763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100964</xdr:rowOff>
    </xdr:from>
    <xdr:to>
      <xdr:col>71</xdr:col>
      <xdr:colOff>177800</xdr:colOff>
      <xdr:row>82</xdr:row>
      <xdr:rowOff>26670</xdr:rowOff>
    </xdr:to>
    <xdr:cxnSp macro="">
      <xdr:nvCxnSpPr>
        <xdr:cNvPr id="375" name="直線コネクタ 374"/>
        <xdr:cNvCxnSpPr/>
      </xdr:nvCxnSpPr>
      <xdr:spPr>
        <a:xfrm flipV="1">
          <a:off x="12814300" y="1398841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376" name="n_1aveValue【消防施設】&#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377" name="n_2aveValue【消防施設】&#10;有形固定資産減価償却率"/>
        <xdr:cNvSpPr txBox="1"/>
      </xdr:nvSpPr>
      <xdr:spPr>
        <a:xfrm>
          <a:off x="14389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378" name="n_3aveValue【消防施設】&#10;有形固定資産減価償却率"/>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116222</xdr:rowOff>
    </xdr:from>
    <xdr:ext cx="405111" cy="259045"/>
    <xdr:sp macro="" textlink="">
      <xdr:nvSpPr>
        <xdr:cNvPr id="379" name="n_4aveValue【消防施設】&#10;有形固定資産減価償却率"/>
        <xdr:cNvSpPr txBox="1"/>
      </xdr:nvSpPr>
      <xdr:spPr>
        <a:xfrm>
          <a:off x="12611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141622</xdr:rowOff>
    </xdr:from>
    <xdr:ext cx="405111" cy="259045"/>
    <xdr:sp macro="" textlink="">
      <xdr:nvSpPr>
        <xdr:cNvPr id="380" name="n_1mainValue【消防施設】&#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381" name="n_2main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382" name="n_3mainValue【消防施設】&#10;有形固定資産減価償却率"/>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383" name="n_4mainValue【消防施設】&#10;有形固定資産減価償却率"/>
        <xdr:cNvSpPr txBox="1"/>
      </xdr:nvSpPr>
      <xdr:spPr>
        <a:xfrm>
          <a:off x="12611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4" name="直線コネクタ 3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5" name="テキスト ボックス 3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6" name="直線コネクタ 3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7" name="テキスト ボックス 3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8" name="直線コネクタ 3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9" name="テキスト ボックス 3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0" name="直線コネクタ 3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1" name="テキスト ボックス 4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2" name="直線コネクタ 4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3" name="テキスト ボックス 4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407" name="直線コネクタ 406"/>
        <xdr:cNvCxnSpPr/>
      </xdr:nvCxnSpPr>
      <xdr:spPr>
        <a:xfrm flipV="1">
          <a:off x="221608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408" name="【消防施設】&#10;一人当たり面積最小値テキスト"/>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409" name="直線コネクタ 408"/>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410" name="【消防施設】&#10;一人当たり面積最大値テキスト"/>
        <xdr:cNvSpPr txBox="1"/>
      </xdr:nvSpPr>
      <xdr:spPr>
        <a:xfrm>
          <a:off x="221996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411" name="直線コネクタ 410"/>
        <xdr:cNvCxnSpPr/>
      </xdr:nvCxnSpPr>
      <xdr:spPr>
        <a:xfrm>
          <a:off x="22072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412" name="【消防施設】&#10;一人当たり面積平均値テキスト"/>
        <xdr:cNvSpPr txBox="1"/>
      </xdr:nvSpPr>
      <xdr:spPr>
        <a:xfrm>
          <a:off x="22199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413" name="フローチャート: 判断 412"/>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414" name="フローチャート: 判断 413"/>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415" name="フローチャート: 判断 414"/>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416" name="フローチャート: 判断 415"/>
        <xdr:cNvSpPr/>
      </xdr:nvSpPr>
      <xdr:spPr>
        <a:xfrm>
          <a:off x="19494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417" name="フローチャート: 判断 416"/>
        <xdr:cNvSpPr/>
      </xdr:nvSpPr>
      <xdr:spPr>
        <a:xfrm>
          <a:off x="18605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20320</xdr:rowOff>
    </xdr:from>
    <xdr:to>
      <xdr:col>116</xdr:col>
      <xdr:colOff>114300</xdr:colOff>
      <xdr:row>85</xdr:row>
      <xdr:rowOff>121920</xdr:rowOff>
    </xdr:to>
    <xdr:sp macro="" textlink="">
      <xdr:nvSpPr>
        <xdr:cNvPr id="423" name="楕円 422"/>
        <xdr:cNvSpPr/>
      </xdr:nvSpPr>
      <xdr:spPr>
        <a:xfrm>
          <a:off x="221107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170197</xdr:rowOff>
    </xdr:from>
    <xdr:ext cx="469744" cy="259045"/>
    <xdr:sp macro="" textlink="">
      <xdr:nvSpPr>
        <xdr:cNvPr id="424" name="【消防施設】&#10;一人当たり面積該当値テキスト"/>
        <xdr:cNvSpPr txBox="1"/>
      </xdr:nvSpPr>
      <xdr:spPr>
        <a:xfrm>
          <a:off x="22199600" y="1457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26670</xdr:rowOff>
    </xdr:from>
    <xdr:to>
      <xdr:col>112</xdr:col>
      <xdr:colOff>38100</xdr:colOff>
      <xdr:row>85</xdr:row>
      <xdr:rowOff>128270</xdr:rowOff>
    </xdr:to>
    <xdr:sp macro="" textlink="">
      <xdr:nvSpPr>
        <xdr:cNvPr id="425" name="楕円 424"/>
        <xdr:cNvSpPr/>
      </xdr:nvSpPr>
      <xdr:spPr>
        <a:xfrm>
          <a:off x="212725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71120</xdr:rowOff>
    </xdr:from>
    <xdr:to>
      <xdr:col>116</xdr:col>
      <xdr:colOff>63500</xdr:colOff>
      <xdr:row>85</xdr:row>
      <xdr:rowOff>77470</xdr:rowOff>
    </xdr:to>
    <xdr:cxnSp macro="">
      <xdr:nvCxnSpPr>
        <xdr:cNvPr id="426" name="直線コネクタ 425"/>
        <xdr:cNvCxnSpPr/>
      </xdr:nvCxnSpPr>
      <xdr:spPr>
        <a:xfrm flipV="1">
          <a:off x="21323300" y="1464437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30480</xdr:rowOff>
    </xdr:from>
    <xdr:to>
      <xdr:col>107</xdr:col>
      <xdr:colOff>101600</xdr:colOff>
      <xdr:row>85</xdr:row>
      <xdr:rowOff>132080</xdr:rowOff>
    </xdr:to>
    <xdr:sp macro="" textlink="">
      <xdr:nvSpPr>
        <xdr:cNvPr id="427" name="楕円 426"/>
        <xdr:cNvSpPr/>
      </xdr:nvSpPr>
      <xdr:spPr>
        <a:xfrm>
          <a:off x="20383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77470</xdr:rowOff>
    </xdr:from>
    <xdr:to>
      <xdr:col>111</xdr:col>
      <xdr:colOff>177800</xdr:colOff>
      <xdr:row>85</xdr:row>
      <xdr:rowOff>81280</xdr:rowOff>
    </xdr:to>
    <xdr:cxnSp macro="">
      <xdr:nvCxnSpPr>
        <xdr:cNvPr id="428" name="直線コネクタ 427"/>
        <xdr:cNvCxnSpPr/>
      </xdr:nvCxnSpPr>
      <xdr:spPr>
        <a:xfrm flipV="1">
          <a:off x="20434300" y="14650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34289</xdr:rowOff>
    </xdr:from>
    <xdr:to>
      <xdr:col>102</xdr:col>
      <xdr:colOff>165100</xdr:colOff>
      <xdr:row>85</xdr:row>
      <xdr:rowOff>135889</xdr:rowOff>
    </xdr:to>
    <xdr:sp macro="" textlink="">
      <xdr:nvSpPr>
        <xdr:cNvPr id="429" name="楕円 428"/>
        <xdr:cNvSpPr/>
      </xdr:nvSpPr>
      <xdr:spPr>
        <a:xfrm>
          <a:off x="19494500" y="146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81280</xdr:rowOff>
    </xdr:from>
    <xdr:to>
      <xdr:col>107</xdr:col>
      <xdr:colOff>50800</xdr:colOff>
      <xdr:row>85</xdr:row>
      <xdr:rowOff>85089</xdr:rowOff>
    </xdr:to>
    <xdr:cxnSp macro="">
      <xdr:nvCxnSpPr>
        <xdr:cNvPr id="430" name="直線コネクタ 429"/>
        <xdr:cNvCxnSpPr/>
      </xdr:nvCxnSpPr>
      <xdr:spPr>
        <a:xfrm flipV="1">
          <a:off x="19545300" y="146545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45720</xdr:rowOff>
    </xdr:from>
    <xdr:to>
      <xdr:col>98</xdr:col>
      <xdr:colOff>38100</xdr:colOff>
      <xdr:row>85</xdr:row>
      <xdr:rowOff>147320</xdr:rowOff>
    </xdr:to>
    <xdr:sp macro="" textlink="">
      <xdr:nvSpPr>
        <xdr:cNvPr id="431" name="楕円 430"/>
        <xdr:cNvSpPr/>
      </xdr:nvSpPr>
      <xdr:spPr>
        <a:xfrm>
          <a:off x="18605500" y="146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85089</xdr:rowOff>
    </xdr:from>
    <xdr:to>
      <xdr:col>102</xdr:col>
      <xdr:colOff>114300</xdr:colOff>
      <xdr:row>85</xdr:row>
      <xdr:rowOff>96520</xdr:rowOff>
    </xdr:to>
    <xdr:cxnSp macro="">
      <xdr:nvCxnSpPr>
        <xdr:cNvPr id="432" name="直線コネクタ 431"/>
        <xdr:cNvCxnSpPr/>
      </xdr:nvCxnSpPr>
      <xdr:spPr>
        <a:xfrm flipV="1">
          <a:off x="18656300" y="146583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433"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434" name="n_2aveValue【消防施設】&#10;一人当たり面積"/>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121938</xdr:rowOff>
    </xdr:from>
    <xdr:ext cx="469744" cy="259045"/>
    <xdr:sp macro="" textlink="">
      <xdr:nvSpPr>
        <xdr:cNvPr id="435" name="n_3aveValue【消防施設】&#10;一人当たり面積"/>
        <xdr:cNvSpPr txBox="1"/>
      </xdr:nvSpPr>
      <xdr:spPr>
        <a:xfrm>
          <a:off x="19310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116857</xdr:rowOff>
    </xdr:from>
    <xdr:ext cx="469744" cy="259045"/>
    <xdr:sp macro="" textlink="">
      <xdr:nvSpPr>
        <xdr:cNvPr id="436" name="n_4aveValue【消防施設】&#10;一人当たり面積"/>
        <xdr:cNvSpPr txBox="1"/>
      </xdr:nvSpPr>
      <xdr:spPr>
        <a:xfrm>
          <a:off x="18421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119397</xdr:rowOff>
    </xdr:from>
    <xdr:ext cx="469744" cy="259045"/>
    <xdr:sp macro="" textlink="">
      <xdr:nvSpPr>
        <xdr:cNvPr id="437" name="n_1mainValue【消防施設】&#10;一人当たり面積"/>
        <xdr:cNvSpPr txBox="1"/>
      </xdr:nvSpPr>
      <xdr:spPr>
        <a:xfrm>
          <a:off x="21075727"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123207</xdr:rowOff>
    </xdr:from>
    <xdr:ext cx="469744" cy="259045"/>
    <xdr:sp macro="" textlink="">
      <xdr:nvSpPr>
        <xdr:cNvPr id="438" name="n_2mainValue【消防施設】&#10;一人当たり面積"/>
        <xdr:cNvSpPr txBox="1"/>
      </xdr:nvSpPr>
      <xdr:spPr>
        <a:xfrm>
          <a:off x="20199427"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127016</xdr:rowOff>
    </xdr:from>
    <xdr:ext cx="469744" cy="259045"/>
    <xdr:sp macro="" textlink="">
      <xdr:nvSpPr>
        <xdr:cNvPr id="439" name="n_3mainValue【消防施設】&#10;一人当たり面積"/>
        <xdr:cNvSpPr txBox="1"/>
      </xdr:nvSpPr>
      <xdr:spPr>
        <a:xfrm>
          <a:off x="19310427" y="147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138447</xdr:rowOff>
    </xdr:from>
    <xdr:ext cx="469744" cy="259045"/>
    <xdr:sp macro="" textlink="">
      <xdr:nvSpPr>
        <xdr:cNvPr id="440" name="n_4mainValue【消防施設】&#10;一人当たり面積"/>
        <xdr:cNvSpPr txBox="1"/>
      </xdr:nvSpPr>
      <xdr:spPr>
        <a:xfrm>
          <a:off x="18421427" y="147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2" name="直線コネクタ 4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3" name="テキスト ボックス 4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4" name="直線コネクタ 4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5" name="テキスト ボックス 4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6" name="直線コネクタ 4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7" name="テキスト ボックス 4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8" name="直線コネクタ 4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9" name="テキスト ボックス 4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0" name="直線コネクタ 4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1" name="テキスト ボックス 4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2" name="直線コネクタ 4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3" name="テキスト ボックス 4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466" name="直線コネクタ 465"/>
        <xdr:cNvCxnSpPr/>
      </xdr:nvCxnSpPr>
      <xdr:spPr>
        <a:xfrm flipV="1">
          <a:off x="16318864"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467" name="【庁舎】&#10;有形固定資産減価償却率最小値テキスト"/>
        <xdr:cNvSpPr txBox="1"/>
      </xdr:nvSpPr>
      <xdr:spPr>
        <a:xfrm>
          <a:off x="16357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468" name="直線コネクタ 467"/>
        <xdr:cNvCxnSpPr/>
      </xdr:nvCxnSpPr>
      <xdr:spPr>
        <a:xfrm>
          <a:off x="16230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469"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470" name="直線コネクタ 46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471" name="【庁舎】&#10;有形固定資産減価償却率平均値テキスト"/>
        <xdr:cNvSpPr txBox="1"/>
      </xdr:nvSpPr>
      <xdr:spPr>
        <a:xfrm>
          <a:off x="16357600" y="1773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472" name="フローチャート: 判断 471"/>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473" name="フローチャート: 判断 472"/>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474" name="フローチャート: 判断 473"/>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475" name="フローチャート: 判断 474"/>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476" name="フローチャート: 判断 475"/>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482" name="楕円 481"/>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483" name="【庁舎】&#10;有形固定資産減価償却率該当値テキスト"/>
        <xdr:cNvSpPr txBox="1"/>
      </xdr:nvSpPr>
      <xdr:spPr>
        <a:xfrm>
          <a:off x="16357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64588</xdr:rowOff>
    </xdr:from>
    <xdr:to>
      <xdr:col>81</xdr:col>
      <xdr:colOff>101600</xdr:colOff>
      <xdr:row>106</xdr:row>
      <xdr:rowOff>166188</xdr:rowOff>
    </xdr:to>
    <xdr:sp macro="" textlink="">
      <xdr:nvSpPr>
        <xdr:cNvPr id="484" name="楕円 483"/>
        <xdr:cNvSpPr/>
      </xdr:nvSpPr>
      <xdr:spPr>
        <a:xfrm>
          <a:off x="15430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115388</xdr:rowOff>
    </xdr:from>
    <xdr:to>
      <xdr:col>85</xdr:col>
      <xdr:colOff>127000</xdr:colOff>
      <xdr:row>106</xdr:row>
      <xdr:rowOff>133350</xdr:rowOff>
    </xdr:to>
    <xdr:cxnSp macro="">
      <xdr:nvCxnSpPr>
        <xdr:cNvPr id="485" name="直線コネクタ 484"/>
        <xdr:cNvCxnSpPr/>
      </xdr:nvCxnSpPr>
      <xdr:spPr>
        <a:xfrm>
          <a:off x="15481300" y="1828908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486" name="楕円 485"/>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110489</xdr:rowOff>
    </xdr:from>
    <xdr:to>
      <xdr:col>81</xdr:col>
      <xdr:colOff>50800</xdr:colOff>
      <xdr:row>106</xdr:row>
      <xdr:rowOff>115388</xdr:rowOff>
    </xdr:to>
    <xdr:cxnSp macro="">
      <xdr:nvCxnSpPr>
        <xdr:cNvPr id="487" name="直線コネクタ 486"/>
        <xdr:cNvCxnSpPr/>
      </xdr:nvCxnSpPr>
      <xdr:spPr>
        <a:xfrm>
          <a:off x="14592300" y="182841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488" name="楕円 487"/>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110489</xdr:rowOff>
    </xdr:to>
    <xdr:cxnSp macro="">
      <xdr:nvCxnSpPr>
        <xdr:cNvPr id="489" name="直線コネクタ 488"/>
        <xdr:cNvCxnSpPr/>
      </xdr:nvCxnSpPr>
      <xdr:spPr>
        <a:xfrm>
          <a:off x="13703300" y="1828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61323</xdr:rowOff>
    </xdr:from>
    <xdr:to>
      <xdr:col>67</xdr:col>
      <xdr:colOff>101600</xdr:colOff>
      <xdr:row>106</xdr:row>
      <xdr:rowOff>162923</xdr:rowOff>
    </xdr:to>
    <xdr:sp macro="" textlink="">
      <xdr:nvSpPr>
        <xdr:cNvPr id="490" name="楕円 489"/>
        <xdr:cNvSpPr/>
      </xdr:nvSpPr>
      <xdr:spPr>
        <a:xfrm>
          <a:off x="12763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112123</xdr:rowOff>
    </xdr:to>
    <xdr:cxnSp macro="">
      <xdr:nvCxnSpPr>
        <xdr:cNvPr id="491" name="直線コネクタ 490"/>
        <xdr:cNvCxnSpPr/>
      </xdr:nvCxnSpPr>
      <xdr:spPr>
        <a:xfrm flipV="1">
          <a:off x="12814300" y="182841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492"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493" name="n_2aveValue【庁舎】&#10;有形固定資産減価償却率"/>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494" name="n_3aveValue【庁舎】&#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495"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157315</xdr:rowOff>
    </xdr:from>
    <xdr:ext cx="405111" cy="259045"/>
    <xdr:sp macro="" textlink="">
      <xdr:nvSpPr>
        <xdr:cNvPr id="496" name="n_1mainValue【庁舎】&#10;有形固定資産減価償却率"/>
        <xdr:cNvSpPr txBox="1"/>
      </xdr:nvSpPr>
      <xdr:spPr>
        <a:xfrm>
          <a:off x="152660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497" name="n_2mainValue【庁舎】&#10;有形固定資産減価償却率"/>
        <xdr:cNvSpPr txBox="1"/>
      </xdr:nvSpPr>
      <xdr:spPr>
        <a:xfrm>
          <a:off x="14389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498" name="n_3mainValue【庁舎】&#10;有形固定資産減価償却率"/>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154050</xdr:rowOff>
    </xdr:from>
    <xdr:ext cx="405111" cy="259045"/>
    <xdr:sp macro="" textlink="">
      <xdr:nvSpPr>
        <xdr:cNvPr id="499" name="n_4mainValue【庁舎】&#10;有形固定資産減価償却率"/>
        <xdr:cNvSpPr txBox="1"/>
      </xdr:nvSpPr>
      <xdr:spPr>
        <a:xfrm>
          <a:off x="12611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10" name="テキスト ボックス 5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11" name="直線コネクタ 5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2" name="テキスト ボックス 5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3" name="直線コネクタ 5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4" name="テキスト ボックス 5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7" name="直線コネクタ 5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8" name="テキスト ボックス 5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9" name="直線コネクタ 5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0" name="テキスト ボックス 5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524" name="直線コネクタ 523"/>
        <xdr:cNvCxnSpPr/>
      </xdr:nvCxnSpPr>
      <xdr:spPr>
        <a:xfrm flipV="1">
          <a:off x="221608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525" name="【庁舎】&#10;一人当たり面積最小値テキスト"/>
        <xdr:cNvSpPr txBox="1"/>
      </xdr:nvSpPr>
      <xdr:spPr>
        <a:xfrm>
          <a:off x="221996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526" name="直線コネクタ 525"/>
        <xdr:cNvCxnSpPr/>
      </xdr:nvCxnSpPr>
      <xdr:spPr>
        <a:xfrm>
          <a:off x="22072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527" name="【庁舎】&#10;一人当たり面積最大値テキスト"/>
        <xdr:cNvSpPr txBox="1"/>
      </xdr:nvSpPr>
      <xdr:spPr>
        <a:xfrm>
          <a:off x="221996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528" name="直線コネクタ 527"/>
        <xdr:cNvCxnSpPr/>
      </xdr:nvCxnSpPr>
      <xdr:spPr>
        <a:xfrm>
          <a:off x="22072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529" name="【庁舎】&#10;一人当たり面積平均値テキスト"/>
        <xdr:cNvSpPr txBox="1"/>
      </xdr:nvSpPr>
      <xdr:spPr>
        <a:xfrm>
          <a:off x="22199600" y="1810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530" name="フローチャート: 判断 529"/>
        <xdr:cNvSpPr/>
      </xdr:nvSpPr>
      <xdr:spPr>
        <a:xfrm>
          <a:off x="221107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531" name="フローチャート: 判断 530"/>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532" name="フローチャート: 判断 531"/>
        <xdr:cNvSpPr/>
      </xdr:nvSpPr>
      <xdr:spPr>
        <a:xfrm>
          <a:off x="20383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533" name="フローチャート: 判断 532"/>
        <xdr:cNvSpPr/>
      </xdr:nvSpPr>
      <xdr:spPr>
        <a:xfrm>
          <a:off x="19494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534" name="フローチャート: 判断 533"/>
        <xdr:cNvSpPr/>
      </xdr:nvSpPr>
      <xdr:spPr>
        <a:xfrm>
          <a:off x="18605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5" name="テキスト ボックス 5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6" name="テキスト ボックス 5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7" name="テキスト ボックス 5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8" name="テキスト ボックス 5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9" name="テキスト ボックス 5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540" name="楕円 539"/>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26688</xdr:rowOff>
    </xdr:from>
    <xdr:ext cx="469744" cy="259045"/>
    <xdr:sp macro="" textlink="">
      <xdr:nvSpPr>
        <xdr:cNvPr id="541" name="【庁舎】&#10;一人当たり面積該当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542" name="楕円 541"/>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106680</xdr:rowOff>
    </xdr:to>
    <xdr:cxnSp macro="">
      <xdr:nvCxnSpPr>
        <xdr:cNvPr id="543" name="直線コネクタ 542"/>
        <xdr:cNvCxnSpPr/>
      </xdr:nvCxnSpPr>
      <xdr:spPr>
        <a:xfrm flipV="1">
          <a:off x="21323300" y="18615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65405</xdr:rowOff>
    </xdr:from>
    <xdr:to>
      <xdr:col>107</xdr:col>
      <xdr:colOff>101600</xdr:colOff>
      <xdr:row>108</xdr:row>
      <xdr:rowOff>167005</xdr:rowOff>
    </xdr:to>
    <xdr:sp macro="" textlink="">
      <xdr:nvSpPr>
        <xdr:cNvPr id="544" name="楕円 543"/>
        <xdr:cNvSpPr/>
      </xdr:nvSpPr>
      <xdr:spPr>
        <a:xfrm>
          <a:off x="20383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106680</xdr:rowOff>
    </xdr:from>
    <xdr:to>
      <xdr:col>111</xdr:col>
      <xdr:colOff>177800</xdr:colOff>
      <xdr:row>108</xdr:row>
      <xdr:rowOff>116205</xdr:rowOff>
    </xdr:to>
    <xdr:cxnSp macro="">
      <xdr:nvCxnSpPr>
        <xdr:cNvPr id="545" name="直線コネクタ 544"/>
        <xdr:cNvCxnSpPr/>
      </xdr:nvCxnSpPr>
      <xdr:spPr>
        <a:xfrm flipV="1">
          <a:off x="20434300" y="186232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74930</xdr:rowOff>
    </xdr:from>
    <xdr:to>
      <xdr:col>102</xdr:col>
      <xdr:colOff>165100</xdr:colOff>
      <xdr:row>109</xdr:row>
      <xdr:rowOff>5080</xdr:rowOff>
    </xdr:to>
    <xdr:sp macro="" textlink="">
      <xdr:nvSpPr>
        <xdr:cNvPr id="546" name="楕円 545"/>
        <xdr:cNvSpPr/>
      </xdr:nvSpPr>
      <xdr:spPr>
        <a:xfrm>
          <a:off x="19494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116205</xdr:rowOff>
    </xdr:from>
    <xdr:to>
      <xdr:col>107</xdr:col>
      <xdr:colOff>50800</xdr:colOff>
      <xdr:row>108</xdr:row>
      <xdr:rowOff>125730</xdr:rowOff>
    </xdr:to>
    <xdr:cxnSp macro="">
      <xdr:nvCxnSpPr>
        <xdr:cNvPr id="547" name="直線コネクタ 546"/>
        <xdr:cNvCxnSpPr/>
      </xdr:nvCxnSpPr>
      <xdr:spPr>
        <a:xfrm flipV="1">
          <a:off x="19545300" y="186328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82550</xdr:rowOff>
    </xdr:from>
    <xdr:to>
      <xdr:col>98</xdr:col>
      <xdr:colOff>38100</xdr:colOff>
      <xdr:row>109</xdr:row>
      <xdr:rowOff>12700</xdr:rowOff>
    </xdr:to>
    <xdr:sp macro="" textlink="">
      <xdr:nvSpPr>
        <xdr:cNvPr id="548" name="楕円 547"/>
        <xdr:cNvSpPr/>
      </xdr:nvSpPr>
      <xdr:spPr>
        <a:xfrm>
          <a:off x="18605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125730</xdr:rowOff>
    </xdr:from>
    <xdr:to>
      <xdr:col>102</xdr:col>
      <xdr:colOff>114300</xdr:colOff>
      <xdr:row>108</xdr:row>
      <xdr:rowOff>133350</xdr:rowOff>
    </xdr:to>
    <xdr:cxnSp macro="">
      <xdr:nvCxnSpPr>
        <xdr:cNvPr id="549" name="直線コネクタ 548"/>
        <xdr:cNvCxnSpPr/>
      </xdr:nvCxnSpPr>
      <xdr:spPr>
        <a:xfrm flipV="1">
          <a:off x="18656300" y="18642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550"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137813</xdr:rowOff>
    </xdr:from>
    <xdr:ext cx="469744" cy="259045"/>
    <xdr:sp macro="" textlink="">
      <xdr:nvSpPr>
        <xdr:cNvPr id="551" name="n_2aveValue【庁舎】&#10;一人当たり面積"/>
        <xdr:cNvSpPr txBox="1"/>
      </xdr:nvSpPr>
      <xdr:spPr>
        <a:xfrm>
          <a:off x="20199427" y="181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143527</xdr:rowOff>
    </xdr:from>
    <xdr:ext cx="469744" cy="259045"/>
    <xdr:sp macro="" textlink="">
      <xdr:nvSpPr>
        <xdr:cNvPr id="552" name="n_3aveValue【庁舎】&#10;一人当たり面積"/>
        <xdr:cNvSpPr txBox="1"/>
      </xdr:nvSpPr>
      <xdr:spPr>
        <a:xfrm>
          <a:off x="19310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118763</xdr:rowOff>
    </xdr:from>
    <xdr:ext cx="469744" cy="259045"/>
    <xdr:sp macro="" textlink="">
      <xdr:nvSpPr>
        <xdr:cNvPr id="553" name="n_4aveValue【庁舎】&#10;一人当たり面積"/>
        <xdr:cNvSpPr txBox="1"/>
      </xdr:nvSpPr>
      <xdr:spPr>
        <a:xfrm>
          <a:off x="18421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554" name="n_1mainValue【庁舎】&#10;一人当たり面積"/>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158132</xdr:rowOff>
    </xdr:from>
    <xdr:ext cx="469744" cy="259045"/>
    <xdr:sp macro="" textlink="">
      <xdr:nvSpPr>
        <xdr:cNvPr id="555" name="n_2mainValue【庁舎】&#10;一人当たり面積"/>
        <xdr:cNvSpPr txBox="1"/>
      </xdr:nvSpPr>
      <xdr:spPr>
        <a:xfrm>
          <a:off x="201994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167657</xdr:rowOff>
    </xdr:from>
    <xdr:ext cx="469744" cy="259045"/>
    <xdr:sp macro="" textlink="">
      <xdr:nvSpPr>
        <xdr:cNvPr id="556" name="n_3mainValue【庁舎】&#10;一人当たり面積"/>
        <xdr:cNvSpPr txBox="1"/>
      </xdr:nvSpPr>
      <xdr:spPr>
        <a:xfrm>
          <a:off x="193104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3827</xdr:rowOff>
    </xdr:from>
    <xdr:ext cx="469744" cy="259045"/>
    <xdr:sp macro="" textlink="">
      <xdr:nvSpPr>
        <xdr:cNvPr id="557" name="n_4mainValue【庁舎】&#10;一人当たり面積"/>
        <xdr:cNvSpPr txBox="1"/>
      </xdr:nvSpPr>
      <xdr:spPr>
        <a:xfrm>
          <a:off x="184214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一般廃棄物処理施設の有形固定資産減価償却率については、令和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年度に会津若松地方広域市町村圏整備組合においてごみ処理施設を整備したことにより大幅に減少したが、令和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年度についても類似団体平均を上回っている状況。しかし、今後、施設整備計画があることから比率は減少する見込み。</a:t>
          </a:r>
          <a:endParaRPr lang="ja-JP" altLang="ja-JP" sz="1400">
            <a:effectLst/>
          </a:endParaRPr>
        </a:p>
        <a:p>
          <a:r>
            <a:rPr kumimoji="1" lang="ja-JP" altLang="ja-JP" sz="1100">
              <a:solidFill>
                <a:schemeClr val="dk1"/>
              </a:solidFill>
              <a:effectLst/>
              <a:latin typeface="+mn-lt"/>
              <a:ea typeface="+mn-ea"/>
              <a:cs typeface="+mn-cs"/>
            </a:rPr>
            <a:t>　庁舎の有形固定資産減価償却率については、類似団体と平均と比較して非常に高い状況にある。庁舎のうち一番規模の大きい本庁舎については、昭和</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年竣工であり、老朽化の進行が著しい状況にある。さらに、本庁舎とつながっている北庁舎についても昭和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年竣工であり、本庁舎と同様に老朽化が進んでいる。このことから平成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年度に新庁舎検討委員会を設置して新庁舎建設に向けて検討を開始したが、財政状況の悪化により財政健全化を最優先課題と位置づけたため、平成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年度に新庁舎建設について延期の決定をした。令和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年度については新庁舎建設に向けて、建設候補地の土地購入等はあったものの、建設に係る具体的な事業はなく、引き続き財政健全化に向けて取り組んだ。</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15,116
15,003
91.59
9,979,598
9,555,440
381,219
5,352,223
7,787,983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令和</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年度は、基準財政需要額が</a:t>
          </a:r>
          <a:r>
            <a:rPr kumimoji="1" lang="en-US" altLang="ja-JP" sz="1100" baseline="0">
              <a:solidFill>
                <a:schemeClr val="dk1"/>
              </a:solidFill>
              <a:effectLst/>
              <a:latin typeface="+mn-lt"/>
              <a:ea typeface="+mn-ea"/>
              <a:cs typeface="+mn-cs"/>
            </a:rPr>
            <a:t>4,698,303</a:t>
          </a:r>
          <a:r>
            <a:rPr kumimoji="1" lang="ja-JP" altLang="ja-JP" sz="1100" baseline="0">
              <a:solidFill>
                <a:schemeClr val="dk1"/>
              </a:solidFill>
              <a:effectLst/>
              <a:latin typeface="+mn-lt"/>
              <a:ea typeface="+mn-ea"/>
              <a:cs typeface="+mn-cs"/>
            </a:rPr>
            <a:t>千円、基準財政収入額が</a:t>
          </a:r>
          <a:r>
            <a:rPr kumimoji="1" lang="en-US" altLang="ja-JP" sz="1100" baseline="0">
              <a:solidFill>
                <a:schemeClr val="dk1"/>
              </a:solidFill>
              <a:effectLst/>
              <a:latin typeface="+mn-lt"/>
              <a:ea typeface="+mn-ea"/>
              <a:cs typeface="+mn-cs"/>
            </a:rPr>
            <a:t>1,666,692</a:t>
          </a:r>
          <a:r>
            <a:rPr kumimoji="1" lang="ja-JP" altLang="ja-JP" sz="1100" baseline="0">
              <a:solidFill>
                <a:schemeClr val="dk1"/>
              </a:solidFill>
              <a:effectLst/>
              <a:latin typeface="+mn-lt"/>
              <a:ea typeface="+mn-ea"/>
              <a:cs typeface="+mn-cs"/>
            </a:rPr>
            <a:t>千円となり、単年度の財政力指数は</a:t>
          </a:r>
          <a:r>
            <a:rPr kumimoji="1" lang="en-US" altLang="ja-JP" sz="1100" baseline="0">
              <a:solidFill>
                <a:schemeClr val="dk1"/>
              </a:solidFill>
              <a:effectLst/>
              <a:latin typeface="+mn-lt"/>
              <a:ea typeface="+mn-ea"/>
              <a:cs typeface="+mn-cs"/>
            </a:rPr>
            <a:t>0.355</a:t>
          </a:r>
          <a:r>
            <a:rPr kumimoji="1" lang="ja-JP" altLang="ja-JP" sz="1100" baseline="0">
              <a:solidFill>
                <a:schemeClr val="dk1"/>
              </a:solidFill>
              <a:effectLst/>
              <a:latin typeface="+mn-lt"/>
              <a:ea typeface="+mn-ea"/>
              <a:cs typeface="+mn-cs"/>
            </a:rPr>
            <a:t>となった。令和元年度は</a:t>
          </a:r>
          <a:r>
            <a:rPr kumimoji="1" lang="en-US" altLang="ja-JP" sz="1100" baseline="0">
              <a:solidFill>
                <a:schemeClr val="dk1"/>
              </a:solidFill>
              <a:effectLst/>
              <a:latin typeface="+mn-lt"/>
              <a:ea typeface="+mn-ea"/>
              <a:cs typeface="+mn-cs"/>
            </a:rPr>
            <a:t>0.384</a:t>
          </a:r>
          <a:r>
            <a:rPr kumimoji="1" lang="ja-JP" altLang="en-US" sz="1100" baseline="0">
              <a:solidFill>
                <a:schemeClr val="dk1"/>
              </a:solidFill>
              <a:effectLst/>
              <a:latin typeface="+mn-lt"/>
              <a:ea typeface="+mn-ea"/>
              <a:cs typeface="+mn-cs"/>
            </a:rPr>
            <a:t>、令和２年度は</a:t>
          </a:r>
          <a:r>
            <a:rPr kumimoji="1" lang="en-US" altLang="ja-JP" sz="1100" baseline="0">
              <a:solidFill>
                <a:schemeClr val="dk1"/>
              </a:solidFill>
              <a:effectLst/>
              <a:latin typeface="+mn-lt"/>
              <a:ea typeface="+mn-ea"/>
              <a:cs typeface="+mn-cs"/>
            </a:rPr>
            <a:t>0.383</a:t>
          </a:r>
          <a:r>
            <a:rPr kumimoji="1" lang="ja-JP" altLang="ja-JP" sz="1100" baseline="0">
              <a:solidFill>
                <a:schemeClr val="dk1"/>
              </a:solidFill>
              <a:effectLst/>
              <a:latin typeface="+mn-lt"/>
              <a:ea typeface="+mn-ea"/>
              <a:cs typeface="+mn-cs"/>
            </a:rPr>
            <a:t>であったため、３ヶ年平均は昨年度</a:t>
          </a:r>
          <a:r>
            <a:rPr kumimoji="1" lang="ja-JP" altLang="en-US" sz="1100" baseline="0">
              <a:solidFill>
                <a:schemeClr val="dk1"/>
              </a:solidFill>
              <a:effectLst/>
              <a:latin typeface="+mn-lt"/>
              <a:ea typeface="+mn-ea"/>
              <a:cs typeface="+mn-cs"/>
            </a:rPr>
            <a:t>より</a:t>
          </a:r>
          <a:r>
            <a:rPr kumimoji="1" lang="en-US" altLang="ja-JP" sz="1100" baseline="0">
              <a:solidFill>
                <a:schemeClr val="dk1"/>
              </a:solidFill>
              <a:effectLst/>
              <a:latin typeface="+mn-lt"/>
              <a:ea typeface="+mn-ea"/>
              <a:cs typeface="+mn-cs"/>
            </a:rPr>
            <a:t>0.01</a:t>
          </a:r>
          <a:r>
            <a:rPr kumimoji="1" lang="ja-JP" altLang="en-US" sz="1100" baseline="0">
              <a:solidFill>
                <a:schemeClr val="dk1"/>
              </a:solidFill>
              <a:effectLst/>
              <a:latin typeface="+mn-lt"/>
              <a:ea typeface="+mn-ea"/>
              <a:cs typeface="+mn-cs"/>
            </a:rPr>
            <a:t>ポイント減の</a:t>
          </a:r>
          <a:r>
            <a:rPr kumimoji="1" lang="en-US" altLang="ja-JP" sz="1100" baseline="0">
              <a:solidFill>
                <a:schemeClr val="dk1"/>
              </a:solidFill>
              <a:effectLst/>
              <a:latin typeface="+mn-lt"/>
              <a:ea typeface="+mn-ea"/>
              <a:cs typeface="+mn-cs"/>
            </a:rPr>
            <a:t>0.37</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全国平均、県平均及び、類似団体平均と比較すると、いずれも前年度と同様に低く、財源に余裕がない状況であることから、町税の高い徴収率を維持しながら、未利用町有財産の積極的な活用・処分や受益者負担の見直し、ふるさと納税の推進等に努め、自主財源の確保に向けて取り組んで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36406</xdr:rowOff>
    </xdr:from>
    <xdr:to>
      <xdr:col>23</xdr:col>
      <xdr:colOff>133350</xdr:colOff>
      <xdr:row>44</xdr:row>
      <xdr:rowOff>52494</xdr:rowOff>
    </xdr:to>
    <xdr:cxnSp macro="">
      <xdr:nvCxnSpPr>
        <xdr:cNvPr id="67" name="直線コネクタ 66"/>
        <xdr:cNvCxnSpPr/>
      </xdr:nvCxnSpPr>
      <xdr:spPr>
        <a:xfrm>
          <a:off x="4114800" y="75802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36406</xdr:rowOff>
    </xdr:from>
    <xdr:to>
      <xdr:col>19</xdr:col>
      <xdr:colOff>133350</xdr:colOff>
      <xdr:row>44</xdr:row>
      <xdr:rowOff>36406</xdr:rowOff>
    </xdr:to>
    <xdr:cxnSp macro="">
      <xdr:nvCxnSpPr>
        <xdr:cNvPr id="70" name="直線コネクタ 69"/>
        <xdr:cNvCxnSpPr/>
      </xdr:nvCxnSpPr>
      <xdr:spPr>
        <a:xfrm>
          <a:off x="3225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36406</xdr:rowOff>
    </xdr:from>
    <xdr:to>
      <xdr:col>15</xdr:col>
      <xdr:colOff>82550</xdr:colOff>
      <xdr:row>44</xdr:row>
      <xdr:rowOff>36406</xdr:rowOff>
    </xdr:to>
    <xdr:cxnSp macro="">
      <xdr:nvCxnSpPr>
        <xdr:cNvPr id="73" name="直線コネクタ 72"/>
        <xdr:cNvCxnSpPr/>
      </xdr:nvCxnSpPr>
      <xdr:spPr>
        <a:xfrm>
          <a:off x="2336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5" name="テキスト ボックス 74"/>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36406</xdr:rowOff>
    </xdr:from>
    <xdr:to>
      <xdr:col>11</xdr:col>
      <xdr:colOff>31750</xdr:colOff>
      <xdr:row>44</xdr:row>
      <xdr:rowOff>36406</xdr:rowOff>
    </xdr:to>
    <xdr:cxnSp macro="">
      <xdr:nvCxnSpPr>
        <xdr:cNvPr id="76" name="直線コネクタ 75"/>
        <xdr:cNvCxnSpPr/>
      </xdr:nvCxnSpPr>
      <xdr:spPr>
        <a:xfrm>
          <a:off x="1447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124054</xdr:rowOff>
    </xdr:from>
    <xdr:ext cx="762000" cy="259045"/>
    <xdr:sp macro="" textlink="">
      <xdr:nvSpPr>
        <xdr:cNvPr id="78" name="テキスト ボックス 77"/>
        <xdr:cNvSpPr txBox="1"/>
      </xdr:nvSpPr>
      <xdr:spPr>
        <a:xfrm>
          <a:off x="1955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6" name="楕円 85"/>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145221</xdr:rowOff>
    </xdr:from>
    <xdr:ext cx="762000" cy="259045"/>
    <xdr:sp macro="" textlink="">
      <xdr:nvSpPr>
        <xdr:cNvPr id="87" name="財政力該当値テキスト"/>
        <xdr:cNvSpPr txBox="1"/>
      </xdr:nvSpPr>
      <xdr:spPr>
        <a:xfrm>
          <a:off x="5041900" y="751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157056</xdr:rowOff>
    </xdr:from>
    <xdr:to>
      <xdr:col>19</xdr:col>
      <xdr:colOff>184150</xdr:colOff>
      <xdr:row>44</xdr:row>
      <xdr:rowOff>87206</xdr:rowOff>
    </xdr:to>
    <xdr:sp macro="" textlink="">
      <xdr:nvSpPr>
        <xdr:cNvPr id="88" name="楕円 87"/>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71983</xdr:rowOff>
    </xdr:from>
    <xdr:ext cx="736600" cy="259045"/>
    <xdr:sp macro="" textlink="">
      <xdr:nvSpPr>
        <xdr:cNvPr id="89" name="テキスト ボックス 88"/>
        <xdr:cNvSpPr txBox="1"/>
      </xdr:nvSpPr>
      <xdr:spPr>
        <a:xfrm>
          <a:off x="3733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157056</xdr:rowOff>
    </xdr:from>
    <xdr:to>
      <xdr:col>15</xdr:col>
      <xdr:colOff>133350</xdr:colOff>
      <xdr:row>44</xdr:row>
      <xdr:rowOff>87206</xdr:rowOff>
    </xdr:to>
    <xdr:sp macro="" textlink="">
      <xdr:nvSpPr>
        <xdr:cNvPr id="90" name="楕円 89"/>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71983</xdr:rowOff>
    </xdr:from>
    <xdr:ext cx="762000" cy="259045"/>
    <xdr:sp macro="" textlink="">
      <xdr:nvSpPr>
        <xdr:cNvPr id="91" name="テキスト ボックス 90"/>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157056</xdr:rowOff>
    </xdr:from>
    <xdr:to>
      <xdr:col>11</xdr:col>
      <xdr:colOff>82550</xdr:colOff>
      <xdr:row>44</xdr:row>
      <xdr:rowOff>87206</xdr:rowOff>
    </xdr:to>
    <xdr:sp macro="" textlink="">
      <xdr:nvSpPr>
        <xdr:cNvPr id="92" name="楕円 91"/>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71983</xdr:rowOff>
    </xdr:from>
    <xdr:ext cx="762000" cy="259045"/>
    <xdr:sp macro="" textlink="">
      <xdr:nvSpPr>
        <xdr:cNvPr id="93" name="テキスト ボックス 92"/>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94" name="楕円 93"/>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95" name="テキスト ボックス 94"/>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年度は、経常的収入が</a:t>
          </a:r>
          <a:r>
            <a:rPr kumimoji="1" lang="en-US" altLang="ja-JP" sz="1100">
              <a:solidFill>
                <a:schemeClr val="dk1"/>
              </a:solidFill>
              <a:effectLst/>
              <a:latin typeface="+mn-lt"/>
              <a:ea typeface="+mn-ea"/>
              <a:cs typeface="+mn-cs"/>
            </a:rPr>
            <a:t>6,171,229</a:t>
          </a:r>
          <a:r>
            <a:rPr kumimoji="1" lang="ja-JP" altLang="ja-JP" sz="1100">
              <a:solidFill>
                <a:schemeClr val="dk1"/>
              </a:solidFill>
              <a:effectLst/>
              <a:latin typeface="+mn-lt"/>
              <a:ea typeface="+mn-ea"/>
              <a:cs typeface="+mn-cs"/>
            </a:rPr>
            <a:t>千円、経常的支出が</a:t>
          </a:r>
          <a:r>
            <a:rPr kumimoji="1" lang="en-US" altLang="ja-JP" sz="1100">
              <a:solidFill>
                <a:schemeClr val="dk1"/>
              </a:solidFill>
              <a:effectLst/>
              <a:latin typeface="+mn-lt"/>
              <a:ea typeface="+mn-ea"/>
              <a:cs typeface="+mn-cs"/>
            </a:rPr>
            <a:t>5,563,957</a:t>
          </a:r>
          <a:r>
            <a:rPr kumimoji="1" lang="ja-JP" altLang="ja-JP" sz="1100">
              <a:solidFill>
                <a:schemeClr val="dk1"/>
              </a:solidFill>
              <a:effectLst/>
              <a:latin typeface="+mn-lt"/>
              <a:ea typeface="+mn-ea"/>
              <a:cs typeface="+mn-cs"/>
            </a:rPr>
            <a:t>千円となった。</a:t>
          </a:r>
          <a:r>
            <a:rPr kumimoji="1" lang="ja-JP" altLang="ja-JP" sz="1100" b="0" i="0" baseline="0">
              <a:solidFill>
                <a:schemeClr val="dk1"/>
              </a:solidFill>
              <a:effectLst/>
              <a:latin typeface="+mn-lt"/>
              <a:ea typeface="+mn-ea"/>
              <a:cs typeface="+mn-cs"/>
            </a:rPr>
            <a:t>地方税や普通交付税といった一般財源等歳入の増や、緊急事態宣言などの要請により経常支出が抑えられたことによる減などにより、</a:t>
          </a:r>
          <a:r>
            <a:rPr kumimoji="1" lang="ja-JP" altLang="ja-JP" sz="1100">
              <a:solidFill>
                <a:schemeClr val="dk1"/>
              </a:solidFill>
              <a:effectLst/>
              <a:latin typeface="+mn-lt"/>
              <a:ea typeface="+mn-ea"/>
              <a:cs typeface="+mn-cs"/>
            </a:rPr>
            <a:t>経常収支比率は前年度と比較して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83.2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前年度から改善はして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、改善の要因として</a:t>
          </a:r>
          <a:r>
            <a:rPr kumimoji="1" lang="ja-JP" altLang="en-US" sz="1100">
              <a:solidFill>
                <a:schemeClr val="dk1"/>
              </a:solidFill>
              <a:effectLst/>
              <a:latin typeface="+mn-lt"/>
              <a:ea typeface="+mn-ea"/>
              <a:cs typeface="+mn-cs"/>
            </a:rPr>
            <a:t>やはり</a:t>
          </a:r>
          <a:r>
            <a:rPr kumimoji="1" lang="ja-JP" altLang="ja-JP" sz="1100">
              <a:solidFill>
                <a:schemeClr val="dk1"/>
              </a:solidFill>
              <a:effectLst/>
              <a:latin typeface="+mn-lt"/>
              <a:ea typeface="+mn-ea"/>
              <a:cs typeface="+mn-cs"/>
            </a:rPr>
            <a:t>新型コロナの影響が大きかった。</a:t>
          </a:r>
          <a:r>
            <a:rPr kumimoji="1" lang="ja-JP" altLang="en-US" sz="1100">
              <a:solidFill>
                <a:schemeClr val="dk1"/>
              </a:solidFill>
              <a:effectLst/>
              <a:latin typeface="+mn-lt"/>
              <a:ea typeface="+mn-ea"/>
              <a:cs typeface="+mn-cs"/>
            </a:rPr>
            <a:t>新型コロナ流行以前と同様に事業を進めていくため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財政健全化のために引き続き地方税の高い徴収率を維持して行きながら、真に必要な事業を見極めて必要以上の歳出の抑制を図っていく必要がある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65</xdr:row>
      <xdr:rowOff>162306</xdr:rowOff>
    </xdr:to>
    <xdr:cxnSp macro="">
      <xdr:nvCxnSpPr>
        <xdr:cNvPr id="128" name="直線コネクタ 127"/>
        <xdr:cNvCxnSpPr/>
      </xdr:nvCxnSpPr>
      <xdr:spPr>
        <a:xfrm flipV="1">
          <a:off x="4114800" y="1119073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29" name="財政構造の弾力性平均値テキスト"/>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162306</xdr:rowOff>
    </xdr:from>
    <xdr:to>
      <xdr:col>19</xdr:col>
      <xdr:colOff>133350</xdr:colOff>
      <xdr:row>67</xdr:row>
      <xdr:rowOff>7620</xdr:rowOff>
    </xdr:to>
    <xdr:cxnSp macro="">
      <xdr:nvCxnSpPr>
        <xdr:cNvPr id="131" name="直線コネクタ 130"/>
        <xdr:cNvCxnSpPr/>
      </xdr:nvCxnSpPr>
      <xdr:spPr>
        <a:xfrm flipV="1">
          <a:off x="3225800" y="1130655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33" name="テキスト ボックス 132"/>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7620</xdr:rowOff>
    </xdr:from>
    <xdr:to>
      <xdr:col>15</xdr:col>
      <xdr:colOff>82550</xdr:colOff>
      <xdr:row>67</xdr:row>
      <xdr:rowOff>41402</xdr:rowOff>
    </xdr:to>
    <xdr:cxnSp macro="">
      <xdr:nvCxnSpPr>
        <xdr:cNvPr id="134" name="直線コネクタ 133"/>
        <xdr:cNvCxnSpPr/>
      </xdr:nvCxnSpPr>
      <xdr:spPr>
        <a:xfrm flipV="1">
          <a:off x="2336800" y="114947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46228</xdr:rowOff>
    </xdr:from>
    <xdr:to>
      <xdr:col>15</xdr:col>
      <xdr:colOff>133350</xdr:colOff>
      <xdr:row>66</xdr:row>
      <xdr:rowOff>147828</xdr:rowOff>
    </xdr:to>
    <xdr:sp macro="" textlink="">
      <xdr:nvSpPr>
        <xdr:cNvPr id="135" name="フローチャート: 判断 134"/>
        <xdr:cNvSpPr/>
      </xdr:nvSpPr>
      <xdr:spPr>
        <a:xfrm>
          <a:off x="3175000" y="1136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158005</xdr:rowOff>
    </xdr:from>
    <xdr:ext cx="762000" cy="259045"/>
    <xdr:sp macro="" textlink="">
      <xdr:nvSpPr>
        <xdr:cNvPr id="136" name="テキスト ボックス 135"/>
        <xdr:cNvSpPr txBox="1"/>
      </xdr:nvSpPr>
      <xdr:spPr>
        <a:xfrm>
          <a:off x="2844800" y="111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41402</xdr:rowOff>
    </xdr:from>
    <xdr:to>
      <xdr:col>11</xdr:col>
      <xdr:colOff>31750</xdr:colOff>
      <xdr:row>67</xdr:row>
      <xdr:rowOff>41402</xdr:rowOff>
    </xdr:to>
    <xdr:cxnSp macro="">
      <xdr:nvCxnSpPr>
        <xdr:cNvPr id="137" name="直線コネクタ 136"/>
        <xdr:cNvCxnSpPr/>
      </xdr:nvCxnSpPr>
      <xdr:spPr>
        <a:xfrm>
          <a:off x="1447800" y="1152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41402</xdr:rowOff>
    </xdr:from>
    <xdr:to>
      <xdr:col>11</xdr:col>
      <xdr:colOff>82550</xdr:colOff>
      <xdr:row>66</xdr:row>
      <xdr:rowOff>143002</xdr:rowOff>
    </xdr:to>
    <xdr:sp macro="" textlink="">
      <xdr:nvSpPr>
        <xdr:cNvPr id="138" name="フローチャート: 判断 137"/>
        <xdr:cNvSpPr/>
      </xdr:nvSpPr>
      <xdr:spPr>
        <a:xfrm>
          <a:off x="2286000" y="1135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153179</xdr:rowOff>
    </xdr:from>
    <xdr:ext cx="762000" cy="259045"/>
    <xdr:sp macro="" textlink="">
      <xdr:nvSpPr>
        <xdr:cNvPr id="139" name="テキスト ボックス 138"/>
        <xdr:cNvSpPr txBox="1"/>
      </xdr:nvSpPr>
      <xdr:spPr>
        <a:xfrm>
          <a:off x="1955800" y="1112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40" name="フローチャート: 判断 139"/>
        <xdr:cNvSpPr/>
      </xdr:nvSpPr>
      <xdr:spPr>
        <a:xfrm>
          <a:off x="1397000" y="113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133875</xdr:rowOff>
    </xdr:from>
    <xdr:ext cx="762000" cy="259045"/>
    <xdr:sp macro="" textlink="">
      <xdr:nvSpPr>
        <xdr:cNvPr id="141" name="テキスト ボックス 140"/>
        <xdr:cNvSpPr txBox="1"/>
      </xdr:nvSpPr>
      <xdr:spPr>
        <a:xfrm>
          <a:off x="1066800" y="11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47" name="楕円 146"/>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12209</xdr:rowOff>
    </xdr:from>
    <xdr:ext cx="762000" cy="259045"/>
    <xdr:sp macro="" textlink="">
      <xdr:nvSpPr>
        <xdr:cNvPr id="148" name="財政構造の弾力性該当値テキスト"/>
        <xdr:cNvSpPr txBox="1"/>
      </xdr:nvSpPr>
      <xdr:spPr>
        <a:xfrm>
          <a:off x="50419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49" name="楕円 148"/>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51833</xdr:rowOff>
    </xdr:from>
    <xdr:ext cx="736600" cy="259045"/>
    <xdr:sp macro="" textlink="">
      <xdr:nvSpPr>
        <xdr:cNvPr id="150" name="テキスト ボックス 149"/>
        <xdr:cNvSpPr txBox="1"/>
      </xdr:nvSpPr>
      <xdr:spPr>
        <a:xfrm>
          <a:off x="3733800" y="1102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1" name="楕円 150"/>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2" name="テキスト ボックス 151"/>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162052</xdr:rowOff>
    </xdr:from>
    <xdr:to>
      <xdr:col>11</xdr:col>
      <xdr:colOff>82550</xdr:colOff>
      <xdr:row>67</xdr:row>
      <xdr:rowOff>92202</xdr:rowOff>
    </xdr:to>
    <xdr:sp macro="" textlink="">
      <xdr:nvSpPr>
        <xdr:cNvPr id="153" name="楕円 152"/>
        <xdr:cNvSpPr/>
      </xdr:nvSpPr>
      <xdr:spPr>
        <a:xfrm>
          <a:off x="2286000" y="114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76979</xdr:rowOff>
    </xdr:from>
    <xdr:ext cx="762000" cy="259045"/>
    <xdr:sp macro="" textlink="">
      <xdr:nvSpPr>
        <xdr:cNvPr id="154" name="テキスト ボックス 153"/>
        <xdr:cNvSpPr txBox="1"/>
      </xdr:nvSpPr>
      <xdr:spPr>
        <a:xfrm>
          <a:off x="1955800" y="115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162052</xdr:rowOff>
    </xdr:from>
    <xdr:to>
      <xdr:col>7</xdr:col>
      <xdr:colOff>31750</xdr:colOff>
      <xdr:row>67</xdr:row>
      <xdr:rowOff>92202</xdr:rowOff>
    </xdr:to>
    <xdr:sp macro="" textlink="">
      <xdr:nvSpPr>
        <xdr:cNvPr id="155" name="楕円 154"/>
        <xdr:cNvSpPr/>
      </xdr:nvSpPr>
      <xdr:spPr>
        <a:xfrm>
          <a:off x="1397000" y="114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76979</xdr:rowOff>
    </xdr:from>
    <xdr:ext cx="762000" cy="259045"/>
    <xdr:sp macro="" textlink="">
      <xdr:nvSpPr>
        <xdr:cNvPr id="156" name="テキスト ボックス 155"/>
        <xdr:cNvSpPr txBox="1"/>
      </xdr:nvSpPr>
      <xdr:spPr>
        <a:xfrm>
          <a:off x="1066800" y="115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年度の人件費は、前年度と比較して</a:t>
          </a:r>
          <a:r>
            <a:rPr kumimoji="1" lang="en-US" altLang="ja-JP" sz="1100">
              <a:solidFill>
                <a:schemeClr val="dk1"/>
              </a:solidFill>
              <a:effectLst/>
              <a:latin typeface="+mn-lt"/>
              <a:ea typeface="+mn-ea"/>
              <a:cs typeface="+mn-cs"/>
            </a:rPr>
            <a:t>99,241</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1,477,248</a:t>
          </a:r>
          <a:r>
            <a:rPr kumimoji="1" lang="ja-JP" altLang="ja-JP" sz="1100">
              <a:solidFill>
                <a:schemeClr val="dk1"/>
              </a:solidFill>
              <a:effectLst/>
              <a:latin typeface="+mn-lt"/>
              <a:ea typeface="+mn-ea"/>
              <a:cs typeface="+mn-cs"/>
            </a:rPr>
            <a:t>千円、物件費は</a:t>
          </a:r>
          <a:r>
            <a:rPr kumimoji="1" lang="en-US" altLang="ja-JP" sz="1100">
              <a:solidFill>
                <a:schemeClr val="dk1"/>
              </a:solidFill>
              <a:effectLst/>
              <a:latin typeface="+mn-lt"/>
              <a:ea typeface="+mn-ea"/>
              <a:cs typeface="+mn-cs"/>
            </a:rPr>
            <a:t>63,845</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1,184,951</a:t>
          </a:r>
          <a:r>
            <a:rPr kumimoji="1" lang="ja-JP" altLang="ja-JP" sz="1100">
              <a:solidFill>
                <a:schemeClr val="dk1"/>
              </a:solidFill>
              <a:effectLst/>
              <a:latin typeface="+mn-lt"/>
              <a:ea typeface="+mn-ea"/>
              <a:cs typeface="+mn-cs"/>
            </a:rPr>
            <a:t>千円となった。人件費が増加した要因は、</a:t>
          </a:r>
          <a:r>
            <a:rPr kumimoji="1" lang="ja-JP" altLang="en-US" sz="1100">
              <a:solidFill>
                <a:schemeClr val="dk1"/>
              </a:solidFill>
              <a:effectLst/>
              <a:latin typeface="+mn-lt"/>
              <a:ea typeface="+mn-ea"/>
              <a:cs typeface="+mn-cs"/>
            </a:rPr>
            <a:t>産休代替などの</a:t>
          </a:r>
          <a:r>
            <a:rPr kumimoji="1" lang="ja-JP" altLang="ja-JP" sz="1100">
              <a:solidFill>
                <a:schemeClr val="dk1"/>
              </a:solidFill>
              <a:effectLst/>
              <a:latin typeface="+mn-lt"/>
              <a:ea typeface="+mn-ea"/>
              <a:cs typeface="+mn-cs"/>
            </a:rPr>
            <a:t>会計年度任用職員</a:t>
          </a:r>
          <a:r>
            <a:rPr kumimoji="1" lang="ja-JP" altLang="en-US" sz="1100">
              <a:solidFill>
                <a:schemeClr val="dk1"/>
              </a:solidFill>
              <a:effectLst/>
              <a:latin typeface="+mn-lt"/>
              <a:ea typeface="+mn-ea"/>
              <a:cs typeface="+mn-cs"/>
            </a:rPr>
            <a:t>の増など</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もので、物件費が増加した要因は、</a:t>
          </a:r>
          <a:r>
            <a:rPr kumimoji="1" lang="ja-JP" altLang="en-US" sz="1100">
              <a:solidFill>
                <a:schemeClr val="dk1"/>
              </a:solidFill>
              <a:effectLst/>
              <a:latin typeface="+mn-lt"/>
              <a:ea typeface="+mn-ea"/>
              <a:cs typeface="+mn-cs"/>
            </a:rPr>
            <a:t>ふるさと納税額が大きく増となったことによる、関連する諸経費の</a:t>
          </a:r>
          <a:r>
            <a:rPr kumimoji="1" lang="ja-JP" altLang="ja-JP" sz="1100">
              <a:solidFill>
                <a:schemeClr val="dk1"/>
              </a:solidFill>
              <a:effectLst/>
              <a:latin typeface="+mn-lt"/>
              <a:ea typeface="+mn-ea"/>
              <a:cs typeface="+mn-cs"/>
            </a:rPr>
            <a:t>増などによる。</a:t>
          </a:r>
          <a:endParaRPr lang="ja-JP" altLang="ja-JP" sz="1400">
            <a:effectLst/>
          </a:endParaRPr>
        </a:p>
        <a:p>
          <a:r>
            <a:rPr kumimoji="1" lang="ja-JP" altLang="ja-JP" sz="1100">
              <a:solidFill>
                <a:schemeClr val="dk1"/>
              </a:solidFill>
              <a:effectLst/>
              <a:latin typeface="+mn-lt"/>
              <a:ea typeface="+mn-ea"/>
              <a:cs typeface="+mn-cs"/>
            </a:rPr>
            <a:t>　財政健全化の取組の成果により、前年度に引き続き類似団体平均と比較して低い値となっている。今後、老朽化している施設に係る費用が増大する見込みであるため、所有する資産の維持管理や利活用について積極的に検討し、基金への積立も計画的に行うなど効率的・効果的な行財政運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140300</xdr:rowOff>
    </xdr:from>
    <xdr:to>
      <xdr:col>23</xdr:col>
      <xdr:colOff>133350</xdr:colOff>
      <xdr:row>84</xdr:row>
      <xdr:rowOff>110058</xdr:rowOff>
    </xdr:to>
    <xdr:cxnSp macro="">
      <xdr:nvCxnSpPr>
        <xdr:cNvPr id="191" name="直線コネクタ 190"/>
        <xdr:cNvCxnSpPr/>
      </xdr:nvCxnSpPr>
      <xdr:spPr>
        <a:xfrm>
          <a:off x="4114800" y="14370650"/>
          <a:ext cx="838200" cy="14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78277</xdr:rowOff>
    </xdr:from>
    <xdr:ext cx="762000" cy="259045"/>
    <xdr:sp macro="" textlink="">
      <xdr:nvSpPr>
        <xdr:cNvPr id="192" name="人件費・物件費等の状況平均値テキスト"/>
        <xdr:cNvSpPr txBox="1"/>
      </xdr:nvSpPr>
      <xdr:spPr>
        <a:xfrm>
          <a:off x="5041900" y="144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6660</xdr:rowOff>
    </xdr:from>
    <xdr:to>
      <xdr:col>19</xdr:col>
      <xdr:colOff>133350</xdr:colOff>
      <xdr:row>83</xdr:row>
      <xdr:rowOff>140300</xdr:rowOff>
    </xdr:to>
    <xdr:cxnSp macro="">
      <xdr:nvCxnSpPr>
        <xdr:cNvPr id="194" name="直線コネクタ 193"/>
        <xdr:cNvCxnSpPr/>
      </xdr:nvCxnSpPr>
      <xdr:spPr>
        <a:xfrm>
          <a:off x="3225800" y="14237010"/>
          <a:ext cx="889000" cy="13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196" name="テキスト ボックス 195"/>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6660</xdr:rowOff>
    </xdr:from>
    <xdr:to>
      <xdr:col>15</xdr:col>
      <xdr:colOff>82550</xdr:colOff>
      <xdr:row>83</xdr:row>
      <xdr:rowOff>10866</xdr:rowOff>
    </xdr:to>
    <xdr:cxnSp macro="">
      <xdr:nvCxnSpPr>
        <xdr:cNvPr id="197" name="直線コネクタ 196"/>
        <xdr:cNvCxnSpPr/>
      </xdr:nvCxnSpPr>
      <xdr:spPr>
        <a:xfrm flipV="1">
          <a:off x="2336800" y="1423701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198" name="フローチャート: 判断 197"/>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199" name="テキスト ボックス 198"/>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10866</xdr:rowOff>
    </xdr:from>
    <xdr:to>
      <xdr:col>11</xdr:col>
      <xdr:colOff>31750</xdr:colOff>
      <xdr:row>83</xdr:row>
      <xdr:rowOff>103470</xdr:rowOff>
    </xdr:to>
    <xdr:cxnSp macro="">
      <xdr:nvCxnSpPr>
        <xdr:cNvPr id="200" name="直線コネクタ 199"/>
        <xdr:cNvCxnSpPr/>
      </xdr:nvCxnSpPr>
      <xdr:spPr>
        <a:xfrm flipV="1">
          <a:off x="1447800" y="14241216"/>
          <a:ext cx="889000" cy="9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1" name="フローチャート: 判断 200"/>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120104</xdr:rowOff>
    </xdr:from>
    <xdr:ext cx="762000" cy="259045"/>
    <xdr:sp macro="" textlink="">
      <xdr:nvSpPr>
        <xdr:cNvPr id="202" name="テキスト ボックス 201"/>
        <xdr:cNvSpPr txBox="1"/>
      </xdr:nvSpPr>
      <xdr:spPr>
        <a:xfrm>
          <a:off x="1955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3" name="フローチャート: 判断 202"/>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135216</xdr:rowOff>
    </xdr:from>
    <xdr:ext cx="762000" cy="259045"/>
    <xdr:sp macro="" textlink="">
      <xdr:nvSpPr>
        <xdr:cNvPr id="204" name="テキスト ボックス 203"/>
        <xdr:cNvSpPr txBox="1"/>
      </xdr:nvSpPr>
      <xdr:spPr>
        <a:xfrm>
          <a:off x="1066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59258</xdr:rowOff>
    </xdr:from>
    <xdr:to>
      <xdr:col>23</xdr:col>
      <xdr:colOff>184150</xdr:colOff>
      <xdr:row>84</xdr:row>
      <xdr:rowOff>160858</xdr:rowOff>
    </xdr:to>
    <xdr:sp macro="" textlink="">
      <xdr:nvSpPr>
        <xdr:cNvPr id="210" name="楕円 209"/>
        <xdr:cNvSpPr/>
      </xdr:nvSpPr>
      <xdr:spPr>
        <a:xfrm>
          <a:off x="4902200" y="144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75785</xdr:rowOff>
    </xdr:from>
    <xdr:ext cx="762000" cy="259045"/>
    <xdr:sp macro="" textlink="">
      <xdr:nvSpPr>
        <xdr:cNvPr id="211" name="人件費・物件費等の状況該当値テキスト"/>
        <xdr:cNvSpPr txBox="1"/>
      </xdr:nvSpPr>
      <xdr:spPr>
        <a:xfrm>
          <a:off x="5041900" y="1430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89500</xdr:rowOff>
    </xdr:from>
    <xdr:to>
      <xdr:col>19</xdr:col>
      <xdr:colOff>184150</xdr:colOff>
      <xdr:row>84</xdr:row>
      <xdr:rowOff>19650</xdr:rowOff>
    </xdr:to>
    <xdr:sp macro="" textlink="">
      <xdr:nvSpPr>
        <xdr:cNvPr id="212" name="楕円 211"/>
        <xdr:cNvSpPr/>
      </xdr:nvSpPr>
      <xdr:spPr>
        <a:xfrm>
          <a:off x="4064000" y="143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29827</xdr:rowOff>
    </xdr:from>
    <xdr:ext cx="736600" cy="259045"/>
    <xdr:sp macro="" textlink="">
      <xdr:nvSpPr>
        <xdr:cNvPr id="213" name="テキスト ボックス 212"/>
        <xdr:cNvSpPr txBox="1"/>
      </xdr:nvSpPr>
      <xdr:spPr>
        <a:xfrm>
          <a:off x="3733800" y="140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127310</xdr:rowOff>
    </xdr:from>
    <xdr:to>
      <xdr:col>15</xdr:col>
      <xdr:colOff>133350</xdr:colOff>
      <xdr:row>83</xdr:row>
      <xdr:rowOff>57460</xdr:rowOff>
    </xdr:to>
    <xdr:sp macro="" textlink="">
      <xdr:nvSpPr>
        <xdr:cNvPr id="214" name="楕円 213"/>
        <xdr:cNvSpPr/>
      </xdr:nvSpPr>
      <xdr:spPr>
        <a:xfrm>
          <a:off x="3175000" y="1418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67637</xdr:rowOff>
    </xdr:from>
    <xdr:ext cx="762000" cy="259045"/>
    <xdr:sp macro="" textlink="">
      <xdr:nvSpPr>
        <xdr:cNvPr id="215" name="テキスト ボックス 214"/>
        <xdr:cNvSpPr txBox="1"/>
      </xdr:nvSpPr>
      <xdr:spPr>
        <a:xfrm>
          <a:off x="2844800" y="1395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131516</xdr:rowOff>
    </xdr:from>
    <xdr:to>
      <xdr:col>11</xdr:col>
      <xdr:colOff>82550</xdr:colOff>
      <xdr:row>83</xdr:row>
      <xdr:rowOff>61666</xdr:rowOff>
    </xdr:to>
    <xdr:sp macro="" textlink="">
      <xdr:nvSpPr>
        <xdr:cNvPr id="216" name="楕円 215"/>
        <xdr:cNvSpPr/>
      </xdr:nvSpPr>
      <xdr:spPr>
        <a:xfrm>
          <a:off x="2286000" y="141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71843</xdr:rowOff>
    </xdr:from>
    <xdr:ext cx="762000" cy="259045"/>
    <xdr:sp macro="" textlink="">
      <xdr:nvSpPr>
        <xdr:cNvPr id="217" name="テキスト ボックス 216"/>
        <xdr:cNvSpPr txBox="1"/>
      </xdr:nvSpPr>
      <xdr:spPr>
        <a:xfrm>
          <a:off x="1955800" y="1395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52670</xdr:rowOff>
    </xdr:from>
    <xdr:to>
      <xdr:col>7</xdr:col>
      <xdr:colOff>31750</xdr:colOff>
      <xdr:row>83</xdr:row>
      <xdr:rowOff>154270</xdr:rowOff>
    </xdr:to>
    <xdr:sp macro="" textlink="">
      <xdr:nvSpPr>
        <xdr:cNvPr id="218" name="楕円 217"/>
        <xdr:cNvSpPr/>
      </xdr:nvSpPr>
      <xdr:spPr>
        <a:xfrm>
          <a:off x="1397000" y="142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139047</xdr:rowOff>
    </xdr:from>
    <xdr:ext cx="762000" cy="259045"/>
    <xdr:sp macro="" textlink="">
      <xdr:nvSpPr>
        <xdr:cNvPr id="219" name="テキスト ボックス 218"/>
        <xdr:cNvSpPr txBox="1"/>
      </xdr:nvSpPr>
      <xdr:spPr>
        <a:xfrm>
          <a:off x="1066800" y="1436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年度のラスパイレス指数は、前年度と</a:t>
          </a:r>
          <a:r>
            <a:rPr kumimoji="1" lang="ja-JP" altLang="en-US" sz="1100">
              <a:solidFill>
                <a:schemeClr val="dk1"/>
              </a:solidFill>
              <a:effectLst/>
              <a:latin typeface="+mn-lt"/>
              <a:ea typeface="+mn-ea"/>
              <a:cs typeface="+mn-cs"/>
            </a:rPr>
            <a:t>同率の</a:t>
          </a:r>
          <a:r>
            <a:rPr kumimoji="1" lang="en-US" altLang="ja-JP" sz="1100">
              <a:solidFill>
                <a:schemeClr val="dk1"/>
              </a:solidFill>
              <a:effectLst/>
              <a:latin typeface="+mn-lt"/>
              <a:ea typeface="+mn-ea"/>
              <a:cs typeface="+mn-cs"/>
            </a:rPr>
            <a:t>98.1</a:t>
          </a:r>
          <a:r>
            <a:rPr kumimoji="1" lang="ja-JP" altLang="ja-JP" sz="1100">
              <a:solidFill>
                <a:schemeClr val="dk1"/>
              </a:solidFill>
              <a:effectLst/>
              <a:latin typeface="+mn-lt"/>
              <a:ea typeface="+mn-ea"/>
              <a:cs typeface="+mn-cs"/>
            </a:rPr>
            <a:t>％であった。</a:t>
          </a:r>
          <a:endParaRPr lang="ja-JP" altLang="ja-JP" sz="1400">
            <a:effectLst/>
          </a:endParaRPr>
        </a:p>
        <a:p>
          <a:r>
            <a:rPr kumimoji="1" lang="ja-JP" altLang="ja-JP" sz="1100">
              <a:solidFill>
                <a:schemeClr val="dk1"/>
              </a:solidFill>
              <a:effectLst/>
              <a:latin typeface="+mn-lt"/>
              <a:ea typeface="+mn-ea"/>
              <a:cs typeface="+mn-cs"/>
            </a:rPr>
            <a:t>　今後も福島県の俸給表に準拠していく。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55" name="直線コネクタ 254"/>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6"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49893</xdr:rowOff>
    </xdr:to>
    <xdr:cxnSp macro="">
      <xdr:nvCxnSpPr>
        <xdr:cNvPr id="258" name="直線コネクタ 257"/>
        <xdr:cNvCxnSpPr/>
      </xdr:nvCxnSpPr>
      <xdr:spPr>
        <a:xfrm>
          <a:off x="15290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0" name="テキスト ボックス 259"/>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152400</xdr:rowOff>
    </xdr:to>
    <xdr:cxnSp macro="">
      <xdr:nvCxnSpPr>
        <xdr:cNvPr id="261" name="直線コネクタ 260"/>
        <xdr:cNvCxnSpPr/>
      </xdr:nvCxnSpPr>
      <xdr:spPr>
        <a:xfrm>
          <a:off x="14401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3" name="テキスト ボックス 262"/>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64" name="直線コネクタ 263"/>
        <xdr:cNvCxnSpPr/>
      </xdr:nvCxnSpPr>
      <xdr:spPr>
        <a:xfrm flipV="1">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6" name="テキスト ボックス 265"/>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68" name="テキスト ボックス 267"/>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4" name="楕円 273"/>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5"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2" name="楕円 281"/>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3" name="テキスト ボックス 282"/>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人口の減少により前年度と比較して</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人増の</a:t>
          </a:r>
          <a:r>
            <a:rPr kumimoji="1" lang="en-US" altLang="ja-JP" sz="1100" baseline="0">
              <a:solidFill>
                <a:schemeClr val="dk1"/>
              </a:solidFill>
              <a:effectLst/>
              <a:latin typeface="+mn-lt"/>
              <a:ea typeface="+mn-ea"/>
              <a:cs typeface="+mn-cs"/>
            </a:rPr>
            <a:t>9.86</a:t>
          </a:r>
          <a:r>
            <a:rPr kumimoji="1" lang="ja-JP" altLang="ja-JP" sz="1100" baseline="0">
              <a:solidFill>
                <a:schemeClr val="dk1"/>
              </a:solidFill>
              <a:effectLst/>
              <a:latin typeface="+mn-lt"/>
              <a:ea typeface="+mn-ea"/>
              <a:cs typeface="+mn-cs"/>
            </a:rPr>
            <a:t>人となり、類似団体平均から</a:t>
          </a:r>
          <a:r>
            <a:rPr kumimoji="1" lang="en-US" altLang="ja-JP" sz="1100" baseline="0">
              <a:solidFill>
                <a:schemeClr val="dk1"/>
              </a:solidFill>
              <a:effectLst/>
              <a:latin typeface="+mn-lt"/>
              <a:ea typeface="+mn-ea"/>
              <a:cs typeface="+mn-cs"/>
            </a:rPr>
            <a:t>0.16</a:t>
          </a:r>
          <a:r>
            <a:rPr kumimoji="1" lang="ja-JP" altLang="ja-JP" sz="1100" baseline="0">
              <a:solidFill>
                <a:schemeClr val="dk1"/>
              </a:solidFill>
              <a:effectLst/>
              <a:latin typeface="+mn-lt"/>
              <a:ea typeface="+mn-ea"/>
              <a:cs typeface="+mn-cs"/>
            </a:rPr>
            <a:t>人上回る結果となった。</a:t>
          </a:r>
          <a:endParaRPr lang="ja-JP" altLang="ja-JP" sz="1400">
            <a:effectLst/>
          </a:endParaRPr>
        </a:p>
        <a:p>
          <a:r>
            <a:rPr kumimoji="1" lang="ja-JP" altLang="ja-JP" sz="1100" baseline="0">
              <a:solidFill>
                <a:schemeClr val="dk1"/>
              </a:solidFill>
              <a:effectLst/>
              <a:latin typeface="+mn-lt"/>
              <a:ea typeface="+mn-ea"/>
              <a:cs typeface="+mn-cs"/>
            </a:rPr>
            <a:t>　人口は減少傾向に</a:t>
          </a:r>
          <a:r>
            <a:rPr kumimoji="1" lang="ja-JP" altLang="en-US" sz="1100" baseline="0">
              <a:solidFill>
                <a:schemeClr val="dk1"/>
              </a:solidFill>
              <a:effectLst/>
              <a:latin typeface="+mn-lt"/>
              <a:ea typeface="+mn-ea"/>
              <a:cs typeface="+mn-cs"/>
            </a:rPr>
            <a:t>あ</a:t>
          </a:r>
          <a:r>
            <a:rPr kumimoji="1" lang="ja-JP" altLang="ja-JP" sz="1100" baseline="0">
              <a:solidFill>
                <a:schemeClr val="dk1"/>
              </a:solidFill>
              <a:effectLst/>
              <a:latin typeface="+mn-lt"/>
              <a:ea typeface="+mn-ea"/>
              <a:cs typeface="+mn-cs"/>
            </a:rPr>
            <a:t>るが、住民サービスの多様化や事務の複雑化により、職員一人当たりの業務量は増加している状況にある。今後、大量退職が見込まれることから、業務の効率化を図るとともに、定員適正化計画に基づき職員の採用を計画的に進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96731</xdr:rowOff>
    </xdr:from>
    <xdr:to>
      <xdr:col>81</xdr:col>
      <xdr:colOff>44450</xdr:colOff>
      <xdr:row>62</xdr:row>
      <xdr:rowOff>136948</xdr:rowOff>
    </xdr:to>
    <xdr:cxnSp macro="">
      <xdr:nvCxnSpPr>
        <xdr:cNvPr id="318" name="直線コネクタ 317"/>
        <xdr:cNvCxnSpPr/>
      </xdr:nvCxnSpPr>
      <xdr:spPr>
        <a:xfrm>
          <a:off x="16179800" y="1072663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19" name="定員管理の状況平均値テキスト"/>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42439</xdr:rowOff>
    </xdr:from>
    <xdr:to>
      <xdr:col>77</xdr:col>
      <xdr:colOff>44450</xdr:colOff>
      <xdr:row>62</xdr:row>
      <xdr:rowOff>96731</xdr:rowOff>
    </xdr:to>
    <xdr:cxnSp macro="">
      <xdr:nvCxnSpPr>
        <xdr:cNvPr id="321" name="直線コネクタ 320"/>
        <xdr:cNvCxnSpPr/>
      </xdr:nvCxnSpPr>
      <xdr:spPr>
        <a:xfrm>
          <a:off x="15290800" y="10672339"/>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3" name="テキスト ボックス 322"/>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42439</xdr:rowOff>
    </xdr:from>
    <xdr:to>
      <xdr:col>72</xdr:col>
      <xdr:colOff>203200</xdr:colOff>
      <xdr:row>62</xdr:row>
      <xdr:rowOff>64558</xdr:rowOff>
    </xdr:to>
    <xdr:cxnSp macro="">
      <xdr:nvCxnSpPr>
        <xdr:cNvPr id="324" name="直線コネクタ 323"/>
        <xdr:cNvCxnSpPr/>
      </xdr:nvCxnSpPr>
      <xdr:spPr>
        <a:xfrm flipV="1">
          <a:off x="14401800" y="1067233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5" name="フローチャート: 判断 324"/>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26" name="テキスト ボックス 325"/>
        <xdr:cNvSpPr txBox="1"/>
      </xdr:nvSpPr>
      <xdr:spPr>
        <a:xfrm>
          <a:off x="14909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64558</xdr:rowOff>
    </xdr:to>
    <xdr:cxnSp macro="">
      <xdr:nvCxnSpPr>
        <xdr:cNvPr id="327" name="直線コネクタ 326"/>
        <xdr:cNvCxnSpPr/>
      </xdr:nvCxnSpPr>
      <xdr:spPr>
        <a:xfrm>
          <a:off x="13512800" y="1065826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28" name="フローチャート: 判断 327"/>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106168</xdr:rowOff>
    </xdr:from>
    <xdr:ext cx="762000" cy="259045"/>
    <xdr:sp macro="" textlink="">
      <xdr:nvSpPr>
        <xdr:cNvPr id="329" name="テキスト ボックス 328"/>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0" name="フローチャート: 判断 329"/>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31" name="テキスト ボックス 330"/>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86148</xdr:rowOff>
    </xdr:from>
    <xdr:to>
      <xdr:col>81</xdr:col>
      <xdr:colOff>95250</xdr:colOff>
      <xdr:row>63</xdr:row>
      <xdr:rowOff>16298</xdr:rowOff>
    </xdr:to>
    <xdr:sp macro="" textlink="">
      <xdr:nvSpPr>
        <xdr:cNvPr id="337" name="楕円 336"/>
        <xdr:cNvSpPr/>
      </xdr:nvSpPr>
      <xdr:spPr>
        <a:xfrm>
          <a:off x="16967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58225</xdr:rowOff>
    </xdr:from>
    <xdr:ext cx="762000" cy="259045"/>
    <xdr:sp macro="" textlink="">
      <xdr:nvSpPr>
        <xdr:cNvPr id="338" name="定員管理の状況該当値テキスト"/>
        <xdr:cNvSpPr txBox="1"/>
      </xdr:nvSpPr>
      <xdr:spPr>
        <a:xfrm>
          <a:off x="17106900" y="1068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45931</xdr:rowOff>
    </xdr:from>
    <xdr:to>
      <xdr:col>77</xdr:col>
      <xdr:colOff>95250</xdr:colOff>
      <xdr:row>62</xdr:row>
      <xdr:rowOff>147531</xdr:rowOff>
    </xdr:to>
    <xdr:sp macro="" textlink="">
      <xdr:nvSpPr>
        <xdr:cNvPr id="339" name="楕円 338"/>
        <xdr:cNvSpPr/>
      </xdr:nvSpPr>
      <xdr:spPr>
        <a:xfrm>
          <a:off x="16129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132308</xdr:rowOff>
    </xdr:from>
    <xdr:ext cx="736600" cy="259045"/>
    <xdr:sp macro="" textlink="">
      <xdr:nvSpPr>
        <xdr:cNvPr id="340" name="テキスト ボックス 339"/>
        <xdr:cNvSpPr txBox="1"/>
      </xdr:nvSpPr>
      <xdr:spPr>
        <a:xfrm>
          <a:off x="15798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163089</xdr:rowOff>
    </xdr:from>
    <xdr:to>
      <xdr:col>73</xdr:col>
      <xdr:colOff>44450</xdr:colOff>
      <xdr:row>62</xdr:row>
      <xdr:rowOff>93239</xdr:rowOff>
    </xdr:to>
    <xdr:sp macro="" textlink="">
      <xdr:nvSpPr>
        <xdr:cNvPr id="341" name="楕円 340"/>
        <xdr:cNvSpPr/>
      </xdr:nvSpPr>
      <xdr:spPr>
        <a:xfrm>
          <a:off x="15240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103416</xdr:rowOff>
    </xdr:from>
    <xdr:ext cx="762000" cy="259045"/>
    <xdr:sp macro="" textlink="">
      <xdr:nvSpPr>
        <xdr:cNvPr id="342" name="テキスト ボックス 341"/>
        <xdr:cNvSpPr txBox="1"/>
      </xdr:nvSpPr>
      <xdr:spPr>
        <a:xfrm>
          <a:off x="14909800" y="10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13758</xdr:rowOff>
    </xdr:from>
    <xdr:to>
      <xdr:col>68</xdr:col>
      <xdr:colOff>203200</xdr:colOff>
      <xdr:row>62</xdr:row>
      <xdr:rowOff>115358</xdr:rowOff>
    </xdr:to>
    <xdr:sp macro="" textlink="">
      <xdr:nvSpPr>
        <xdr:cNvPr id="343" name="楕円 342"/>
        <xdr:cNvSpPr/>
      </xdr:nvSpPr>
      <xdr:spPr>
        <a:xfrm>
          <a:off x="14351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125535</xdr:rowOff>
    </xdr:from>
    <xdr:ext cx="762000" cy="259045"/>
    <xdr:sp macro="" textlink="">
      <xdr:nvSpPr>
        <xdr:cNvPr id="344" name="テキスト ボックス 343"/>
        <xdr:cNvSpPr txBox="1"/>
      </xdr:nvSpPr>
      <xdr:spPr>
        <a:xfrm>
          <a:off x="14020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45" name="楕円 344"/>
        <xdr:cNvSpPr/>
      </xdr:nvSpPr>
      <xdr:spPr>
        <a:xfrm>
          <a:off x="13462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46" name="テキスト ボックス 345"/>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年度決算の実質公債費比率は、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ヵ年平均が</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％、単年度が</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％となり、単年度の比率は起債額の抑制による元利償還金の減などにより、前年度と比較して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教育施設適正配置事業等で発行した地方債の償還が続いている状況であり、令和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年度までは公債費が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億円を超える見通しであることから、実質公債費比率を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％以下にすることを目標に、</a:t>
          </a:r>
          <a:r>
            <a:rPr kumimoji="1" lang="ja-JP" altLang="ja-JP" sz="1100" baseline="0">
              <a:solidFill>
                <a:schemeClr val="dk1"/>
              </a:solidFill>
              <a:effectLst/>
              <a:latin typeface="+mn-lt"/>
              <a:ea typeface="+mn-ea"/>
              <a:cs typeface="+mn-cs"/>
            </a:rPr>
            <a:t>起債額の新規借入の抑制や上限設定により公債費の縮減に努めていく。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66294</xdr:rowOff>
    </xdr:to>
    <xdr:cxnSp macro="">
      <xdr:nvCxnSpPr>
        <xdr:cNvPr id="378" name="直線コネクタ 377"/>
        <xdr:cNvCxnSpPr/>
      </xdr:nvCxnSpPr>
      <xdr:spPr>
        <a:xfrm flipV="1">
          <a:off x="16179800" y="732282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79"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66294</xdr:rowOff>
    </xdr:from>
    <xdr:to>
      <xdr:col>77</xdr:col>
      <xdr:colOff>44450</xdr:colOff>
      <xdr:row>44</xdr:row>
      <xdr:rowOff>1016</xdr:rowOff>
    </xdr:to>
    <xdr:cxnSp macro="">
      <xdr:nvCxnSpPr>
        <xdr:cNvPr id="381" name="直線コネクタ 380"/>
        <xdr:cNvCxnSpPr/>
      </xdr:nvCxnSpPr>
      <xdr:spPr>
        <a:xfrm flipV="1">
          <a:off x="15290800" y="74386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3" name="テキスト ボックス 382"/>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1016</xdr:rowOff>
    </xdr:from>
    <xdr:to>
      <xdr:col>72</xdr:col>
      <xdr:colOff>203200</xdr:colOff>
      <xdr:row>44</xdr:row>
      <xdr:rowOff>39624</xdr:rowOff>
    </xdr:to>
    <xdr:cxnSp macro="">
      <xdr:nvCxnSpPr>
        <xdr:cNvPr id="384" name="直線コネクタ 383"/>
        <xdr:cNvCxnSpPr/>
      </xdr:nvCxnSpPr>
      <xdr:spPr>
        <a:xfrm flipV="1">
          <a:off x="14401800" y="75448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5" name="フローチャート: 判断 384"/>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6" name="テキスト ボックス 385"/>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39624</xdr:rowOff>
    </xdr:from>
    <xdr:to>
      <xdr:col>68</xdr:col>
      <xdr:colOff>152400</xdr:colOff>
      <xdr:row>44</xdr:row>
      <xdr:rowOff>58928</xdr:rowOff>
    </xdr:to>
    <xdr:cxnSp macro="">
      <xdr:nvCxnSpPr>
        <xdr:cNvPr id="387" name="直線コネクタ 386"/>
        <xdr:cNvCxnSpPr/>
      </xdr:nvCxnSpPr>
      <xdr:spPr>
        <a:xfrm flipV="1">
          <a:off x="13512800" y="75834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9" name="テキスト ボックス 388"/>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1" name="テキスト ボックス 390"/>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7" name="楕円 396"/>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8"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15494</xdr:rowOff>
    </xdr:from>
    <xdr:to>
      <xdr:col>77</xdr:col>
      <xdr:colOff>95250</xdr:colOff>
      <xdr:row>43</xdr:row>
      <xdr:rowOff>117094</xdr:rowOff>
    </xdr:to>
    <xdr:sp macro="" textlink="">
      <xdr:nvSpPr>
        <xdr:cNvPr id="399" name="楕円 398"/>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101871</xdr:rowOff>
    </xdr:from>
    <xdr:ext cx="736600" cy="259045"/>
    <xdr:sp macro="" textlink="">
      <xdr:nvSpPr>
        <xdr:cNvPr id="400" name="テキスト ボックス 399"/>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121666</xdr:rowOff>
    </xdr:from>
    <xdr:to>
      <xdr:col>73</xdr:col>
      <xdr:colOff>44450</xdr:colOff>
      <xdr:row>44</xdr:row>
      <xdr:rowOff>51816</xdr:rowOff>
    </xdr:to>
    <xdr:sp macro="" textlink="">
      <xdr:nvSpPr>
        <xdr:cNvPr id="401" name="楕円 400"/>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36593</xdr:rowOff>
    </xdr:from>
    <xdr:ext cx="762000" cy="259045"/>
    <xdr:sp macro="" textlink="">
      <xdr:nvSpPr>
        <xdr:cNvPr id="402" name="テキスト ボックス 401"/>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160274</xdr:rowOff>
    </xdr:from>
    <xdr:to>
      <xdr:col>68</xdr:col>
      <xdr:colOff>203200</xdr:colOff>
      <xdr:row>44</xdr:row>
      <xdr:rowOff>90424</xdr:rowOff>
    </xdr:to>
    <xdr:sp macro="" textlink="">
      <xdr:nvSpPr>
        <xdr:cNvPr id="403" name="楕円 402"/>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75201</xdr:rowOff>
    </xdr:from>
    <xdr:ext cx="762000" cy="259045"/>
    <xdr:sp macro="" textlink="">
      <xdr:nvSpPr>
        <xdr:cNvPr id="404" name="テキスト ボックス 403"/>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8128</xdr:rowOff>
    </xdr:from>
    <xdr:to>
      <xdr:col>64</xdr:col>
      <xdr:colOff>152400</xdr:colOff>
      <xdr:row>44</xdr:row>
      <xdr:rowOff>109728</xdr:rowOff>
    </xdr:to>
    <xdr:sp macro="" textlink="">
      <xdr:nvSpPr>
        <xdr:cNvPr id="405" name="楕円 404"/>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94505</xdr:rowOff>
    </xdr:from>
    <xdr:ext cx="762000" cy="259045"/>
    <xdr:sp macro="" textlink="">
      <xdr:nvSpPr>
        <xdr:cNvPr id="406" name="テキスト ボックス 405"/>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年度決算の将来負担比率は、前年度と比較して</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49.1</a:t>
          </a:r>
          <a:r>
            <a:rPr kumimoji="1" lang="ja-JP" altLang="ja-JP" sz="1100">
              <a:solidFill>
                <a:schemeClr val="dk1"/>
              </a:solidFill>
              <a:effectLst/>
              <a:latin typeface="+mn-lt"/>
              <a:ea typeface="+mn-ea"/>
              <a:cs typeface="+mn-cs"/>
            </a:rPr>
            <a:t>％となった。地方債の新規借入を抑制してきたことによる地方債残高の減少と、充当可能基金の増加が要因と考えられる。また、固定資産税の収入基準額増による標準税収額等の増加や普通交付税額の増加も要因としてが挙げられ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年度から順調に改善してきてはいるが、</a:t>
          </a:r>
          <a:r>
            <a:rPr kumimoji="1" lang="ja-JP" altLang="ja-JP" sz="1100" baseline="0">
              <a:solidFill>
                <a:schemeClr val="dk1"/>
              </a:solidFill>
              <a:effectLst/>
              <a:latin typeface="+mn-lt"/>
              <a:ea typeface="+mn-ea"/>
              <a:cs typeface="+mn-cs"/>
            </a:rPr>
            <a:t>全国平均、県平均及び、類似団体平均と比較すると、いずれも前年度と同様に高い状況にあることから、基金を活用した起債額の上限設定による地方債残高の縮減や繰上償還を計画的に実施していく。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160091</xdr:rowOff>
    </xdr:to>
    <xdr:cxnSp macro="">
      <xdr:nvCxnSpPr>
        <xdr:cNvPr id="435" name="直線コネクタ 434"/>
        <xdr:cNvCxnSpPr/>
      </xdr:nvCxnSpPr>
      <xdr:spPr>
        <a:xfrm flipV="1">
          <a:off x="17018000" y="2370667"/>
          <a:ext cx="0" cy="1046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132168</xdr:rowOff>
    </xdr:from>
    <xdr:ext cx="762000" cy="259045"/>
    <xdr:sp macro="" textlink="">
      <xdr:nvSpPr>
        <xdr:cNvPr id="436" name="将来負担の状況最小値テキスト"/>
        <xdr:cNvSpPr txBox="1"/>
      </xdr:nvSpPr>
      <xdr:spPr>
        <a:xfrm>
          <a:off x="17106900" y="338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160091</xdr:rowOff>
    </xdr:from>
    <xdr:to>
      <xdr:col>81</xdr:col>
      <xdr:colOff>133350</xdr:colOff>
      <xdr:row>19</xdr:row>
      <xdr:rowOff>160091</xdr:rowOff>
    </xdr:to>
    <xdr:cxnSp macro="">
      <xdr:nvCxnSpPr>
        <xdr:cNvPr id="437" name="直線コネクタ 436"/>
        <xdr:cNvCxnSpPr/>
      </xdr:nvCxnSpPr>
      <xdr:spPr>
        <a:xfrm>
          <a:off x="16929100" y="34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114229</xdr:rowOff>
    </xdr:from>
    <xdr:to>
      <xdr:col>81</xdr:col>
      <xdr:colOff>44450</xdr:colOff>
      <xdr:row>18</xdr:row>
      <xdr:rowOff>149225</xdr:rowOff>
    </xdr:to>
    <xdr:cxnSp macro="">
      <xdr:nvCxnSpPr>
        <xdr:cNvPr id="440" name="直線コネクタ 439"/>
        <xdr:cNvCxnSpPr/>
      </xdr:nvCxnSpPr>
      <xdr:spPr>
        <a:xfrm flipV="1">
          <a:off x="16179800" y="3028879"/>
          <a:ext cx="838200" cy="20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149225</xdr:rowOff>
    </xdr:from>
    <xdr:to>
      <xdr:col>77</xdr:col>
      <xdr:colOff>44450</xdr:colOff>
      <xdr:row>20</xdr:row>
      <xdr:rowOff>113312</xdr:rowOff>
    </xdr:to>
    <xdr:cxnSp macro="">
      <xdr:nvCxnSpPr>
        <xdr:cNvPr id="443" name="直線コネクタ 442"/>
        <xdr:cNvCxnSpPr/>
      </xdr:nvCxnSpPr>
      <xdr:spPr>
        <a:xfrm flipV="1">
          <a:off x="15290800" y="3235325"/>
          <a:ext cx="889000" cy="30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100542</xdr:rowOff>
    </xdr:from>
    <xdr:to>
      <xdr:col>77</xdr:col>
      <xdr:colOff>95250</xdr:colOff>
      <xdr:row>15</xdr:row>
      <xdr:rowOff>30692</xdr:rowOff>
    </xdr:to>
    <xdr:sp macro="" textlink="">
      <xdr:nvSpPr>
        <xdr:cNvPr id="444" name="フローチャート: 判断 443"/>
        <xdr:cNvSpPr/>
      </xdr:nvSpPr>
      <xdr:spPr>
        <a:xfrm>
          <a:off x="16129000" y="25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40869</xdr:rowOff>
    </xdr:from>
    <xdr:ext cx="736600" cy="259045"/>
    <xdr:sp macro="" textlink="">
      <xdr:nvSpPr>
        <xdr:cNvPr id="445" name="テキスト ボックス 444"/>
        <xdr:cNvSpPr txBox="1"/>
      </xdr:nvSpPr>
      <xdr:spPr>
        <a:xfrm>
          <a:off x="15798800" y="226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113312</xdr:rowOff>
    </xdr:from>
    <xdr:to>
      <xdr:col>72</xdr:col>
      <xdr:colOff>203200</xdr:colOff>
      <xdr:row>21</xdr:row>
      <xdr:rowOff>74577</xdr:rowOff>
    </xdr:to>
    <xdr:cxnSp macro="">
      <xdr:nvCxnSpPr>
        <xdr:cNvPr id="446" name="直線コネクタ 445"/>
        <xdr:cNvCxnSpPr/>
      </xdr:nvCxnSpPr>
      <xdr:spPr>
        <a:xfrm flipV="1">
          <a:off x="14401800" y="354231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52564</xdr:rowOff>
    </xdr:from>
    <xdr:to>
      <xdr:col>73</xdr:col>
      <xdr:colOff>44450</xdr:colOff>
      <xdr:row>16</xdr:row>
      <xdr:rowOff>154164</xdr:rowOff>
    </xdr:to>
    <xdr:sp macro="" textlink="">
      <xdr:nvSpPr>
        <xdr:cNvPr id="447" name="フローチャート: 判断 446"/>
        <xdr:cNvSpPr/>
      </xdr:nvSpPr>
      <xdr:spPr>
        <a:xfrm>
          <a:off x="15240000" y="279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164341</xdr:rowOff>
    </xdr:from>
    <xdr:ext cx="762000" cy="259045"/>
    <xdr:sp macro="" textlink="">
      <xdr:nvSpPr>
        <xdr:cNvPr id="448" name="テキスト ボックス 447"/>
        <xdr:cNvSpPr txBox="1"/>
      </xdr:nvSpPr>
      <xdr:spPr>
        <a:xfrm>
          <a:off x="14909800" y="25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74577</xdr:rowOff>
    </xdr:from>
    <xdr:to>
      <xdr:col>68</xdr:col>
      <xdr:colOff>152400</xdr:colOff>
      <xdr:row>22</xdr:row>
      <xdr:rowOff>18415</xdr:rowOff>
    </xdr:to>
    <xdr:cxnSp macro="">
      <xdr:nvCxnSpPr>
        <xdr:cNvPr id="449" name="直線コネクタ 448"/>
        <xdr:cNvCxnSpPr/>
      </xdr:nvCxnSpPr>
      <xdr:spPr>
        <a:xfrm flipV="1">
          <a:off x="13512800" y="3675027"/>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92781</xdr:rowOff>
    </xdr:from>
    <xdr:to>
      <xdr:col>68</xdr:col>
      <xdr:colOff>203200</xdr:colOff>
      <xdr:row>17</xdr:row>
      <xdr:rowOff>22931</xdr:rowOff>
    </xdr:to>
    <xdr:sp macro="" textlink="">
      <xdr:nvSpPr>
        <xdr:cNvPr id="450" name="フローチャート: 判断 449"/>
        <xdr:cNvSpPr/>
      </xdr:nvSpPr>
      <xdr:spPr>
        <a:xfrm>
          <a:off x="14351000" y="283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33108</xdr:rowOff>
    </xdr:from>
    <xdr:ext cx="762000" cy="259045"/>
    <xdr:sp macro="" textlink="">
      <xdr:nvSpPr>
        <xdr:cNvPr id="451" name="テキスト ボックス 450"/>
        <xdr:cNvSpPr txBox="1"/>
      </xdr:nvSpPr>
      <xdr:spPr>
        <a:xfrm>
          <a:off x="14020800" y="260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123613</xdr:rowOff>
    </xdr:from>
    <xdr:to>
      <xdr:col>64</xdr:col>
      <xdr:colOff>152400</xdr:colOff>
      <xdr:row>17</xdr:row>
      <xdr:rowOff>53763</xdr:rowOff>
    </xdr:to>
    <xdr:sp macro="" textlink="">
      <xdr:nvSpPr>
        <xdr:cNvPr id="452" name="フローチャート: 判断 451"/>
        <xdr:cNvSpPr/>
      </xdr:nvSpPr>
      <xdr:spPr>
        <a:xfrm>
          <a:off x="13462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63940</xdr:rowOff>
    </xdr:from>
    <xdr:ext cx="762000" cy="259045"/>
    <xdr:sp macro="" textlink="">
      <xdr:nvSpPr>
        <xdr:cNvPr id="453" name="テキスト ボックス 452"/>
        <xdr:cNvSpPr txBox="1"/>
      </xdr:nvSpPr>
      <xdr:spPr>
        <a:xfrm>
          <a:off x="13131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63429</xdr:rowOff>
    </xdr:from>
    <xdr:to>
      <xdr:col>81</xdr:col>
      <xdr:colOff>95250</xdr:colOff>
      <xdr:row>17</xdr:row>
      <xdr:rowOff>165029</xdr:rowOff>
    </xdr:to>
    <xdr:sp macro="" textlink="">
      <xdr:nvSpPr>
        <xdr:cNvPr id="459" name="楕円 458"/>
        <xdr:cNvSpPr/>
      </xdr:nvSpPr>
      <xdr:spPr>
        <a:xfrm>
          <a:off x="16967200" y="29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35506</xdr:rowOff>
    </xdr:from>
    <xdr:ext cx="762000" cy="259045"/>
    <xdr:sp macro="" textlink="">
      <xdr:nvSpPr>
        <xdr:cNvPr id="460" name="将来負担の状況該当値テキスト"/>
        <xdr:cNvSpPr txBox="1"/>
      </xdr:nvSpPr>
      <xdr:spPr>
        <a:xfrm>
          <a:off x="17106900" y="295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98425</xdr:rowOff>
    </xdr:from>
    <xdr:to>
      <xdr:col>77</xdr:col>
      <xdr:colOff>95250</xdr:colOff>
      <xdr:row>19</xdr:row>
      <xdr:rowOff>28575</xdr:rowOff>
    </xdr:to>
    <xdr:sp macro="" textlink="">
      <xdr:nvSpPr>
        <xdr:cNvPr id="461" name="楕円 460"/>
        <xdr:cNvSpPr/>
      </xdr:nvSpPr>
      <xdr:spPr>
        <a:xfrm>
          <a:off x="16129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13352</xdr:rowOff>
    </xdr:from>
    <xdr:ext cx="736600" cy="259045"/>
    <xdr:sp macro="" textlink="">
      <xdr:nvSpPr>
        <xdr:cNvPr id="462" name="テキスト ボックス 461"/>
        <xdr:cNvSpPr txBox="1"/>
      </xdr:nvSpPr>
      <xdr:spPr>
        <a:xfrm>
          <a:off x="15798800" y="327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62512</xdr:rowOff>
    </xdr:from>
    <xdr:to>
      <xdr:col>73</xdr:col>
      <xdr:colOff>44450</xdr:colOff>
      <xdr:row>20</xdr:row>
      <xdr:rowOff>164112</xdr:rowOff>
    </xdr:to>
    <xdr:sp macro="" textlink="">
      <xdr:nvSpPr>
        <xdr:cNvPr id="463" name="楕円 462"/>
        <xdr:cNvSpPr/>
      </xdr:nvSpPr>
      <xdr:spPr>
        <a:xfrm>
          <a:off x="15240000" y="34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148889</xdr:rowOff>
    </xdr:from>
    <xdr:ext cx="762000" cy="259045"/>
    <xdr:sp macro="" textlink="">
      <xdr:nvSpPr>
        <xdr:cNvPr id="464" name="テキスト ボックス 463"/>
        <xdr:cNvSpPr txBox="1"/>
      </xdr:nvSpPr>
      <xdr:spPr>
        <a:xfrm>
          <a:off x="14909800" y="357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23777</xdr:rowOff>
    </xdr:from>
    <xdr:to>
      <xdr:col>68</xdr:col>
      <xdr:colOff>203200</xdr:colOff>
      <xdr:row>21</xdr:row>
      <xdr:rowOff>125377</xdr:rowOff>
    </xdr:to>
    <xdr:sp macro="" textlink="">
      <xdr:nvSpPr>
        <xdr:cNvPr id="465" name="楕円 464"/>
        <xdr:cNvSpPr/>
      </xdr:nvSpPr>
      <xdr:spPr>
        <a:xfrm>
          <a:off x="14351000" y="36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110154</xdr:rowOff>
    </xdr:from>
    <xdr:ext cx="762000" cy="259045"/>
    <xdr:sp macro="" textlink="">
      <xdr:nvSpPr>
        <xdr:cNvPr id="466" name="テキスト ボックス 465"/>
        <xdr:cNvSpPr txBox="1"/>
      </xdr:nvSpPr>
      <xdr:spPr>
        <a:xfrm>
          <a:off x="14020800" y="371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139065</xdr:rowOff>
    </xdr:from>
    <xdr:to>
      <xdr:col>64</xdr:col>
      <xdr:colOff>152400</xdr:colOff>
      <xdr:row>22</xdr:row>
      <xdr:rowOff>69215</xdr:rowOff>
    </xdr:to>
    <xdr:sp macro="" textlink="">
      <xdr:nvSpPr>
        <xdr:cNvPr id="467" name="楕円 466"/>
        <xdr:cNvSpPr/>
      </xdr:nvSpPr>
      <xdr:spPr>
        <a:xfrm>
          <a:off x="13462000" y="37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53992</xdr:rowOff>
    </xdr:from>
    <xdr:ext cx="762000" cy="259045"/>
    <xdr:sp macro="" textlink="">
      <xdr:nvSpPr>
        <xdr:cNvPr id="468" name="テキスト ボックス 467"/>
        <xdr:cNvSpPr txBox="1"/>
      </xdr:nvSpPr>
      <xdr:spPr>
        <a:xfrm>
          <a:off x="13131800" y="38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9525</xdr:rowOff>
    </xdr:from>
    <xdr:ext cx="9099176" cy="425758"/>
    <xdr:sp macro="" textlink="">
      <xdr:nvSpPr>
        <xdr:cNvPr id="469" name="テキスト ボックス 468">
          <a:extLst>
            <a:ext uri="{FF2B5EF4-FFF2-40B4-BE49-F238E27FC236}">
              <a16:creationId xmlns:a16="http://schemas.microsoft.com/office/drawing/2014/main" id="{B7833EC5-7802-49C9-93AF-5F55205E114C}"/>
            </a:ext>
          </a:extLst>
        </xdr:cNvPr>
        <xdr:cNvSpPr txBox="1"/>
      </xdr:nvSpPr>
      <xdr:spPr>
        <a:xfrm>
          <a:off x="762000" y="44672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15,116
15,003
91.59
9,979,598
9,555,440
381,219
5,352,223
7,787,983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産休代替による</a:t>
          </a:r>
          <a:r>
            <a:rPr kumimoji="1" lang="ja-JP" altLang="ja-JP" sz="1100" b="0" i="0" baseline="0">
              <a:solidFill>
                <a:schemeClr val="dk1"/>
              </a:solidFill>
              <a:effectLst/>
              <a:latin typeface="+mn-lt"/>
              <a:ea typeface="+mn-ea"/>
              <a:cs typeface="+mn-cs"/>
            </a:rPr>
            <a:t>会計年度任用職員</a:t>
          </a:r>
          <a:r>
            <a:rPr kumimoji="1" lang="ja-JP" altLang="en-US" sz="1100" b="0" i="0" baseline="0">
              <a:solidFill>
                <a:schemeClr val="dk1"/>
              </a:solidFill>
              <a:effectLst/>
              <a:latin typeface="+mn-lt"/>
              <a:ea typeface="+mn-ea"/>
              <a:cs typeface="+mn-cs"/>
            </a:rPr>
            <a:t>の増など</a:t>
          </a:r>
          <a:r>
            <a:rPr kumimoji="1" lang="ja-JP" altLang="ja-JP" sz="1100" b="0" i="0" baseline="0">
              <a:solidFill>
                <a:schemeClr val="dk1"/>
              </a:solidFill>
              <a:effectLst/>
              <a:latin typeface="+mn-lt"/>
              <a:ea typeface="+mn-ea"/>
              <a:cs typeface="+mn-cs"/>
            </a:rPr>
            <a:t>により、前年度と比較して</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24.8</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職員の大量退職を見据え、定員適正化計画に基づき職員数の適正化を図っていく。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60706</xdr:rowOff>
    </xdr:to>
    <xdr:cxnSp macro="">
      <xdr:nvCxnSpPr>
        <xdr:cNvPr id="64" name="直線コネクタ 63"/>
        <xdr:cNvCxnSpPr/>
      </xdr:nvCxnSpPr>
      <xdr:spPr>
        <a:xfrm>
          <a:off x="3987800" y="6386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42418</xdr:rowOff>
    </xdr:to>
    <xdr:cxnSp macro="">
      <xdr:nvCxnSpPr>
        <xdr:cNvPr id="67" name="直線コネクタ 66"/>
        <xdr:cNvCxnSpPr/>
      </xdr:nvCxnSpPr>
      <xdr:spPr>
        <a:xfrm>
          <a:off x="3098800" y="6344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14986</xdr:rowOff>
    </xdr:to>
    <xdr:cxnSp macro="">
      <xdr:nvCxnSpPr>
        <xdr:cNvPr id="70" name="直線コネクタ 69"/>
        <xdr:cNvCxnSpPr/>
      </xdr:nvCxnSpPr>
      <xdr:spPr>
        <a:xfrm flipV="1">
          <a:off x="2209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19558</xdr:rowOff>
    </xdr:to>
    <xdr:cxnSp macro="">
      <xdr:nvCxnSpPr>
        <xdr:cNvPr id="73" name="直線コネクタ 72"/>
        <xdr:cNvCxnSpPr/>
      </xdr:nvCxnSpPr>
      <xdr:spPr>
        <a:xfrm flipV="1">
          <a:off x="1320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年度は、新型コロナの影響を受け中止となった事業などの実績による需用費の減や事業見直しによる物件費の減など</a:t>
          </a:r>
          <a:r>
            <a:rPr kumimoji="1" lang="ja-JP" altLang="en-US" sz="1100">
              <a:solidFill>
                <a:schemeClr val="dk1"/>
              </a:solidFill>
              <a:effectLst/>
              <a:latin typeface="+mn-lt"/>
              <a:ea typeface="+mn-ea"/>
              <a:cs typeface="+mn-cs"/>
            </a:rPr>
            <a:t>はあったものの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ふるさと納税額の増に伴い、関連経費のが増額となったことなどにより全</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財政健全化の取組の成果により、平成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年度から減少傾向に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あるが、今後施設の老朽化に伴い修繕費用等が増大する見込みであることから、所有する資産の維持管理や利活用について検討し、効率的・効果的な行財政運営に努めていく。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114300</xdr:rowOff>
    </xdr:from>
    <xdr:to>
      <xdr:col>82</xdr:col>
      <xdr:colOff>107950</xdr:colOff>
      <xdr:row>15</xdr:row>
      <xdr:rowOff>6350</xdr:rowOff>
    </xdr:to>
    <xdr:cxnSp macro="">
      <xdr:nvCxnSpPr>
        <xdr:cNvPr id="125" name="直線コネクタ 124"/>
        <xdr:cNvCxnSpPr/>
      </xdr:nvCxnSpPr>
      <xdr:spPr>
        <a:xfrm>
          <a:off x="15671800" y="2514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16</xdr:row>
      <xdr:rowOff>50800</xdr:rowOff>
    </xdr:to>
    <xdr:cxnSp macro="">
      <xdr:nvCxnSpPr>
        <xdr:cNvPr id="128" name="直線コネクタ 127"/>
        <xdr:cNvCxnSpPr/>
      </xdr:nvCxnSpPr>
      <xdr:spPr>
        <a:xfrm flipV="1">
          <a:off x="14782800" y="2514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0" name="テキスト ボックス 129"/>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101600</xdr:rowOff>
    </xdr:to>
    <xdr:cxnSp macro="">
      <xdr:nvCxnSpPr>
        <xdr:cNvPr id="131" name="直線コネクタ 130"/>
        <xdr:cNvCxnSpPr/>
      </xdr:nvCxnSpPr>
      <xdr:spPr>
        <a:xfrm flipV="1">
          <a:off x="13893800" y="279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3" name="テキスト ボックス 132"/>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101600</xdr:rowOff>
    </xdr:from>
    <xdr:to>
      <xdr:col>69</xdr:col>
      <xdr:colOff>92075</xdr:colOff>
      <xdr:row>17</xdr:row>
      <xdr:rowOff>57150</xdr:rowOff>
    </xdr:to>
    <xdr:cxnSp macro="">
      <xdr:nvCxnSpPr>
        <xdr:cNvPr id="134" name="直線コネクタ 133"/>
        <xdr:cNvCxnSpPr/>
      </xdr:nvCxnSpPr>
      <xdr:spPr>
        <a:xfrm flipV="1">
          <a:off x="13004800" y="2844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38" name="テキスト ボックス 137"/>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127000</xdr:rowOff>
    </xdr:from>
    <xdr:to>
      <xdr:col>82</xdr:col>
      <xdr:colOff>158750</xdr:colOff>
      <xdr:row>15</xdr:row>
      <xdr:rowOff>57150</xdr:rowOff>
    </xdr:to>
    <xdr:sp macro="" textlink="">
      <xdr:nvSpPr>
        <xdr:cNvPr id="144" name="楕円 143"/>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143527</xdr:rowOff>
    </xdr:from>
    <xdr:ext cx="762000" cy="259045"/>
    <xdr:sp macro="" textlink="">
      <xdr:nvSpPr>
        <xdr:cNvPr id="145"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63500</xdr:rowOff>
    </xdr:from>
    <xdr:to>
      <xdr:col>78</xdr:col>
      <xdr:colOff>120650</xdr:colOff>
      <xdr:row>14</xdr:row>
      <xdr:rowOff>165100</xdr:rowOff>
    </xdr:to>
    <xdr:sp macro="" textlink="">
      <xdr:nvSpPr>
        <xdr:cNvPr id="146" name="楕円 145"/>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3827</xdr:rowOff>
    </xdr:from>
    <xdr:ext cx="736600" cy="259045"/>
    <xdr:sp macro="" textlink="">
      <xdr:nvSpPr>
        <xdr:cNvPr id="147" name="テキスト ボックス 146"/>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8" name="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49" name="テキスト ボックス 148"/>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50800</xdr:rowOff>
    </xdr:from>
    <xdr:to>
      <xdr:col>69</xdr:col>
      <xdr:colOff>142875</xdr:colOff>
      <xdr:row>16</xdr:row>
      <xdr:rowOff>152400</xdr:rowOff>
    </xdr:to>
    <xdr:sp macro="" textlink="">
      <xdr:nvSpPr>
        <xdr:cNvPr id="150" name="楕円 149"/>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51" name="テキスト ボックス 150"/>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2" name="楕円 151"/>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53" name="テキスト ボックス 152"/>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年度は、新型コロナ</a:t>
          </a:r>
          <a:r>
            <a:rPr kumimoji="1" lang="ja-JP" altLang="en-US" sz="1100">
              <a:solidFill>
                <a:schemeClr val="dk1"/>
              </a:solidFill>
              <a:effectLst/>
              <a:latin typeface="+mn-lt"/>
              <a:ea typeface="+mn-ea"/>
              <a:cs typeface="+mn-cs"/>
            </a:rPr>
            <a:t>や物価高騰</a:t>
          </a:r>
          <a:r>
            <a:rPr kumimoji="1" lang="ja-JP" altLang="ja-JP" sz="1100">
              <a:solidFill>
                <a:schemeClr val="dk1"/>
              </a:solidFill>
              <a:effectLst/>
              <a:latin typeface="+mn-lt"/>
              <a:ea typeface="+mn-ea"/>
              <a:cs typeface="+mn-cs"/>
            </a:rPr>
            <a:t>の影響による</a:t>
          </a:r>
          <a:r>
            <a:rPr kumimoji="1" lang="ja-JP" altLang="en-US" sz="1100">
              <a:solidFill>
                <a:schemeClr val="dk1"/>
              </a:solidFill>
              <a:effectLst/>
              <a:latin typeface="+mn-lt"/>
              <a:ea typeface="+mn-ea"/>
              <a:cs typeface="+mn-cs"/>
            </a:rPr>
            <a:t>非課税世帯や子育て世帯への臨時補助金などの臨時</a:t>
          </a:r>
          <a:r>
            <a:rPr kumimoji="1" lang="ja-JP" altLang="ja-JP" sz="1100">
              <a:solidFill>
                <a:schemeClr val="dk1"/>
              </a:solidFill>
              <a:effectLst/>
              <a:latin typeface="+mn-lt"/>
              <a:ea typeface="+mn-ea"/>
              <a:cs typeface="+mn-cs"/>
            </a:rPr>
            <a:t>支出の増により、前年度と比較して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全国平均、県平均及び、類似団体平均と比較すると、いずれも前年度と同様に低い状況にあることから、引き続き予防事業を推進し、疾病の重度化防止に努め</a:t>
          </a:r>
          <a:r>
            <a:rPr kumimoji="1" lang="ja-JP" altLang="en-US" sz="1100">
              <a:solidFill>
                <a:schemeClr val="dk1"/>
              </a:solidFill>
              <a:effectLst/>
              <a:latin typeface="+mn-lt"/>
              <a:ea typeface="+mn-ea"/>
              <a:cs typeface="+mn-cs"/>
            </a:rPr>
            <a:t>、経常的な扶助費の支出の抑制</a:t>
          </a:r>
          <a:r>
            <a:rPr kumimoji="1" lang="ja-JP" altLang="ja-JP" sz="1100">
              <a:solidFill>
                <a:schemeClr val="dk1"/>
              </a:solidFill>
              <a:effectLst/>
              <a:latin typeface="+mn-lt"/>
              <a:ea typeface="+mn-ea"/>
              <a:cs typeface="+mn-cs"/>
            </a:rPr>
            <a:t>ていく。</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78015</xdr:rowOff>
    </xdr:to>
    <xdr:cxnSp macro="">
      <xdr:nvCxnSpPr>
        <xdr:cNvPr id="188" name="直線コネクタ 187"/>
        <xdr:cNvCxnSpPr/>
      </xdr:nvCxnSpPr>
      <xdr:spPr>
        <a:xfrm flipV="1">
          <a:off x="3987800" y="92546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143328</xdr:rowOff>
    </xdr:to>
    <xdr:cxnSp macro="">
      <xdr:nvCxnSpPr>
        <xdr:cNvPr id="191" name="直線コネクタ 190"/>
        <xdr:cNvCxnSpPr/>
      </xdr:nvCxnSpPr>
      <xdr:spPr>
        <a:xfrm flipV="1">
          <a:off x="3098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193" name="テキスト ボックス 192"/>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143328</xdr:rowOff>
    </xdr:to>
    <xdr:cxnSp macro="">
      <xdr:nvCxnSpPr>
        <xdr:cNvPr id="194" name="直線コネクタ 193"/>
        <xdr:cNvCxnSpPr/>
      </xdr:nvCxnSpPr>
      <xdr:spPr>
        <a:xfrm>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6" name="テキスト ボックス 195"/>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110672</xdr:rowOff>
    </xdr:to>
    <xdr:cxnSp macro="">
      <xdr:nvCxnSpPr>
        <xdr:cNvPr id="197" name="直線コネクタ 196"/>
        <xdr:cNvCxnSpPr/>
      </xdr:nvCxnSpPr>
      <xdr:spPr>
        <a:xfrm>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199" name="テキスト ボックス 198"/>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1" name="テキスト ボックス 200"/>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7" name="楕円 206"/>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25599</xdr:rowOff>
    </xdr:from>
    <xdr:ext cx="762000" cy="259045"/>
    <xdr:sp macro="" textlink="">
      <xdr:nvSpPr>
        <xdr:cNvPr id="208" name="扶助費該当値テキスト"/>
        <xdr:cNvSpPr txBox="1"/>
      </xdr:nvSpPr>
      <xdr:spPr>
        <a:xfrm>
          <a:off x="4914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9" name="楕円 208"/>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0" name="テキスト ボックス 209"/>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1" name="楕円 210"/>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2" name="テキスト ボックス 211"/>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3" name="楕円 212"/>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4" name="テキスト ボックス 213"/>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年度は前年度と比較して、</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水道特別会計への繰出金の減等により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坂下東第一地区土地区画整理事業、下水道事業及び農業集落排水事業については、事業の有効性や採算性の観点から事業計画の見直し等を行い、繰出金の抑制を図っていく。　また、少子高齢化の影響で、医療給付や介護給付等が増えていく見込みであるため、予防事業の推進等で給付費の適正化に努め、繰出金の抑制を図っていく。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64407</xdr:rowOff>
    </xdr:to>
    <xdr:cxnSp macro="">
      <xdr:nvCxnSpPr>
        <xdr:cNvPr id="251" name="直線コネクタ 250"/>
        <xdr:cNvCxnSpPr/>
      </xdr:nvCxnSpPr>
      <xdr:spPr>
        <a:xfrm flipV="1">
          <a:off x="15671800" y="94397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40112</xdr:rowOff>
    </xdr:from>
    <xdr:ext cx="762000" cy="259045"/>
    <xdr:sp macro="" textlink="">
      <xdr:nvSpPr>
        <xdr:cNvPr id="252" name="その他平均値テキスト"/>
        <xdr:cNvSpPr txBox="1"/>
      </xdr:nvSpPr>
      <xdr:spPr>
        <a:xfrm>
          <a:off x="16598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64407</xdr:rowOff>
    </xdr:from>
    <xdr:to>
      <xdr:col>78</xdr:col>
      <xdr:colOff>69850</xdr:colOff>
      <xdr:row>55</xdr:row>
      <xdr:rowOff>118835</xdr:rowOff>
    </xdr:to>
    <xdr:cxnSp macro="">
      <xdr:nvCxnSpPr>
        <xdr:cNvPr id="254" name="直線コネクタ 253"/>
        <xdr:cNvCxnSpPr/>
      </xdr:nvCxnSpPr>
      <xdr:spPr>
        <a:xfrm flipV="1">
          <a:off x="14782800" y="9494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4734</xdr:rowOff>
    </xdr:from>
    <xdr:ext cx="736600" cy="259045"/>
    <xdr:sp macro="" textlink="">
      <xdr:nvSpPr>
        <xdr:cNvPr id="256" name="テキスト ボックス 255"/>
        <xdr:cNvSpPr txBox="1"/>
      </xdr:nvSpPr>
      <xdr:spPr>
        <a:xfrm>
          <a:off x="15290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55</xdr:row>
      <xdr:rowOff>118835</xdr:rowOff>
    </xdr:to>
    <xdr:cxnSp macro="">
      <xdr:nvCxnSpPr>
        <xdr:cNvPr id="257" name="直線コネクタ 256"/>
        <xdr:cNvCxnSpPr/>
      </xdr:nvCxnSpPr>
      <xdr:spPr>
        <a:xfrm>
          <a:off x="13893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70049</xdr:rowOff>
    </xdr:from>
    <xdr:ext cx="762000" cy="259045"/>
    <xdr:sp macro="" textlink="">
      <xdr:nvSpPr>
        <xdr:cNvPr id="259" name="テキスト ボックス 258"/>
        <xdr:cNvSpPr txBox="1"/>
      </xdr:nvSpPr>
      <xdr:spPr>
        <a:xfrm>
          <a:off x="14401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97065</xdr:rowOff>
    </xdr:from>
    <xdr:to>
      <xdr:col>69</xdr:col>
      <xdr:colOff>92075</xdr:colOff>
      <xdr:row>56</xdr:row>
      <xdr:rowOff>78015</xdr:rowOff>
    </xdr:to>
    <xdr:cxnSp macro="">
      <xdr:nvCxnSpPr>
        <xdr:cNvPr id="260" name="直線コネクタ 259"/>
        <xdr:cNvCxnSpPr/>
      </xdr:nvCxnSpPr>
      <xdr:spPr>
        <a:xfrm flipV="1">
          <a:off x="13004800" y="9526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130628</xdr:rowOff>
    </xdr:from>
    <xdr:to>
      <xdr:col>82</xdr:col>
      <xdr:colOff>158750</xdr:colOff>
      <xdr:row>55</xdr:row>
      <xdr:rowOff>60778</xdr:rowOff>
    </xdr:to>
    <xdr:sp macro="" textlink="">
      <xdr:nvSpPr>
        <xdr:cNvPr id="270" name="楕円 269"/>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147155</xdr:rowOff>
    </xdr:from>
    <xdr:ext cx="762000" cy="259045"/>
    <xdr:sp macro="" textlink="">
      <xdr:nvSpPr>
        <xdr:cNvPr id="271" name="その他該当値テキスト"/>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13607</xdr:rowOff>
    </xdr:from>
    <xdr:to>
      <xdr:col>78</xdr:col>
      <xdr:colOff>120650</xdr:colOff>
      <xdr:row>55</xdr:row>
      <xdr:rowOff>115207</xdr:rowOff>
    </xdr:to>
    <xdr:sp macro="" textlink="">
      <xdr:nvSpPr>
        <xdr:cNvPr id="272" name="楕円 271"/>
        <xdr:cNvSpPr/>
      </xdr:nvSpPr>
      <xdr:spPr>
        <a:xfrm>
          <a:off x="15621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125384</xdr:rowOff>
    </xdr:from>
    <xdr:ext cx="736600" cy="259045"/>
    <xdr:sp macro="" textlink="">
      <xdr:nvSpPr>
        <xdr:cNvPr id="273" name="テキスト ボックス 272"/>
        <xdr:cNvSpPr txBox="1"/>
      </xdr:nvSpPr>
      <xdr:spPr>
        <a:xfrm>
          <a:off x="15290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4" name="楕円 273"/>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5" name="テキスト ボックス 274"/>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76" name="楕円 275"/>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158042</xdr:rowOff>
    </xdr:from>
    <xdr:ext cx="762000" cy="259045"/>
    <xdr:sp macro="" textlink="">
      <xdr:nvSpPr>
        <xdr:cNvPr id="277" name="テキスト ボックス 276"/>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8" name="楕円 277"/>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79" name="テキスト ボックス 278"/>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全国平均、県平均及び、類似団体平均と比較すると低い状況にあるが、今後</a:t>
          </a:r>
          <a:r>
            <a:rPr kumimoji="1" lang="ja-JP" altLang="en-US" sz="1100">
              <a:solidFill>
                <a:schemeClr val="dk1"/>
              </a:solidFill>
              <a:effectLst/>
              <a:latin typeface="+mn-lt"/>
              <a:ea typeface="+mn-ea"/>
              <a:cs typeface="+mn-cs"/>
            </a:rPr>
            <a:t>関係施設の新設工事などにより</a:t>
          </a:r>
          <a:r>
            <a:rPr kumimoji="1" lang="ja-JP" altLang="ja-JP" sz="1100">
              <a:solidFill>
                <a:schemeClr val="dk1"/>
              </a:solidFill>
              <a:effectLst/>
              <a:latin typeface="+mn-lt"/>
              <a:ea typeface="+mn-ea"/>
              <a:cs typeface="+mn-cs"/>
            </a:rPr>
            <a:t>一部事務組合への負担金が大きく増加する見込みであることから、事業内容を精査しながら経費の縮減に努めていく。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69850</xdr:rowOff>
    </xdr:to>
    <xdr:cxnSp macro="">
      <xdr:nvCxnSpPr>
        <xdr:cNvPr id="312" name="直線コネクタ 311"/>
        <xdr:cNvCxnSpPr/>
      </xdr:nvCxnSpPr>
      <xdr:spPr>
        <a:xfrm flipV="1">
          <a:off x="15671800" y="6040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3"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100330</xdr:rowOff>
    </xdr:to>
    <xdr:cxnSp macro="">
      <xdr:nvCxnSpPr>
        <xdr:cNvPr id="315" name="直線コネクタ 314"/>
        <xdr:cNvCxnSpPr/>
      </xdr:nvCxnSpPr>
      <xdr:spPr>
        <a:xfrm flipV="1">
          <a:off x="14782800" y="607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35</xdr:row>
      <xdr:rowOff>100330</xdr:rowOff>
    </xdr:to>
    <xdr:cxnSp macro="">
      <xdr:nvCxnSpPr>
        <xdr:cNvPr id="318" name="直線コネクタ 317"/>
        <xdr:cNvCxnSpPr/>
      </xdr:nvCxnSpPr>
      <xdr:spPr>
        <a:xfrm>
          <a:off x="13893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35</xdr:row>
      <xdr:rowOff>100330</xdr:rowOff>
    </xdr:to>
    <xdr:cxnSp macro="">
      <xdr:nvCxnSpPr>
        <xdr:cNvPr id="321" name="直線コネクタ 320"/>
        <xdr:cNvCxnSpPr/>
      </xdr:nvCxnSpPr>
      <xdr:spPr>
        <a:xfrm>
          <a:off x="13004800" y="59105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3" name="テキスト ボックス 322"/>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5" name="テキスト ボックス 324"/>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31" name="楕円 330"/>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5097</xdr:rowOff>
    </xdr:from>
    <xdr:ext cx="762000" cy="259045"/>
    <xdr:sp macro="" textlink="">
      <xdr:nvSpPr>
        <xdr:cNvPr id="332" name="補助費等該当値テキスト"/>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3" name="楕円 332"/>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4" name="テキスト ボックス 333"/>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35" name="楕円 334"/>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161307</xdr:rowOff>
    </xdr:from>
    <xdr:ext cx="762000" cy="259045"/>
    <xdr:sp macro="" textlink="">
      <xdr:nvSpPr>
        <xdr:cNvPr id="336" name="テキスト ボックス 335"/>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37" name="楕円 336"/>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38" name="テキスト ボックス 337"/>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9" name="楕円 338"/>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40" name="テキスト ボックス 339"/>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20.3</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全国平均、県平均及び、類似団体平均と比較すると、いずれも非常に高い状況にある。令和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年度までは公債費が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億円を超える見通しであることから、実質公債費比率を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％以下にすることを目標に、</a:t>
          </a:r>
          <a:r>
            <a:rPr kumimoji="1" lang="ja-JP" altLang="ja-JP" sz="1100" baseline="0">
              <a:solidFill>
                <a:schemeClr val="dk1"/>
              </a:solidFill>
              <a:effectLst/>
              <a:latin typeface="+mn-lt"/>
              <a:ea typeface="+mn-ea"/>
              <a:cs typeface="+mn-cs"/>
            </a:rPr>
            <a:t>起債額の上限設定により公債費の縮減に努めていく。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56135</xdr:rowOff>
    </xdr:to>
    <xdr:cxnSp macro="">
      <xdr:nvCxnSpPr>
        <xdr:cNvPr id="365" name="直線コネクタ 364"/>
        <xdr:cNvCxnSpPr/>
      </xdr:nvCxnSpPr>
      <xdr:spPr>
        <a:xfrm flipV="1">
          <a:off x="4826000" y="12631420"/>
          <a:ext cx="0" cy="969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28212</xdr:rowOff>
    </xdr:from>
    <xdr:ext cx="762000" cy="259045"/>
    <xdr:sp macro="" textlink="">
      <xdr:nvSpPr>
        <xdr:cNvPr id="366" name="公債費最小値テキスト"/>
        <xdr:cNvSpPr txBox="1"/>
      </xdr:nvSpPr>
      <xdr:spPr>
        <a:xfrm>
          <a:off x="4914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56135</xdr:rowOff>
    </xdr:from>
    <xdr:to>
      <xdr:col>24</xdr:col>
      <xdr:colOff>114300</xdr:colOff>
      <xdr:row>79</xdr:row>
      <xdr:rowOff>56135</xdr:rowOff>
    </xdr:to>
    <xdr:cxnSp macro="">
      <xdr:nvCxnSpPr>
        <xdr:cNvPr id="367" name="直線コネクタ 366"/>
        <xdr:cNvCxnSpPr/>
      </xdr:nvCxnSpPr>
      <xdr:spPr>
        <a:xfrm>
          <a:off x="4737100" y="1360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140715</xdr:rowOff>
    </xdr:from>
    <xdr:to>
      <xdr:col>24</xdr:col>
      <xdr:colOff>25400</xdr:colOff>
      <xdr:row>79</xdr:row>
      <xdr:rowOff>56135</xdr:rowOff>
    </xdr:to>
    <xdr:cxnSp macro="">
      <xdr:nvCxnSpPr>
        <xdr:cNvPr id="370" name="直線コネクタ 369"/>
        <xdr:cNvCxnSpPr/>
      </xdr:nvCxnSpPr>
      <xdr:spPr>
        <a:xfrm flipV="1">
          <a:off x="3987800" y="13513815"/>
          <a:ext cx="8382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71"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72" name="フローチャート: 判断 371"/>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56135</xdr:rowOff>
    </xdr:from>
    <xdr:to>
      <xdr:col>19</xdr:col>
      <xdr:colOff>187325</xdr:colOff>
      <xdr:row>79</xdr:row>
      <xdr:rowOff>115570</xdr:rowOff>
    </xdr:to>
    <xdr:cxnSp macro="">
      <xdr:nvCxnSpPr>
        <xdr:cNvPr id="373" name="直線コネクタ 372"/>
        <xdr:cNvCxnSpPr/>
      </xdr:nvCxnSpPr>
      <xdr:spPr>
        <a:xfrm flipV="1">
          <a:off x="3098800" y="136006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4" name="フローチャート: 判断 373"/>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5" name="テキスト ボックス 374"/>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79</xdr:row>
      <xdr:rowOff>133858</xdr:rowOff>
    </xdr:to>
    <xdr:cxnSp macro="">
      <xdr:nvCxnSpPr>
        <xdr:cNvPr id="376" name="直線コネクタ 375"/>
        <xdr:cNvCxnSpPr/>
      </xdr:nvCxnSpPr>
      <xdr:spPr>
        <a:xfrm flipV="1">
          <a:off x="2209800" y="136601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7" name="フローチャート: 判断 376"/>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8" name="テキスト ボックス 377"/>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133858</xdr:rowOff>
    </xdr:from>
    <xdr:to>
      <xdr:col>11</xdr:col>
      <xdr:colOff>9525</xdr:colOff>
      <xdr:row>79</xdr:row>
      <xdr:rowOff>138430</xdr:rowOff>
    </xdr:to>
    <xdr:cxnSp macro="">
      <xdr:nvCxnSpPr>
        <xdr:cNvPr id="379" name="直線コネクタ 378"/>
        <xdr:cNvCxnSpPr/>
      </xdr:nvCxnSpPr>
      <xdr:spPr>
        <a:xfrm flipV="1">
          <a:off x="1320800" y="136784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0" name="フローチャート: 判断 379"/>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1" name="テキスト ボックス 380"/>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82" name="フローチャート: 判断 381"/>
        <xdr:cNvSpPr/>
      </xdr:nvSpPr>
      <xdr:spPr>
        <a:xfrm>
          <a:off x="1270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83" name="テキスト ボックス 382"/>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89915</xdr:rowOff>
    </xdr:from>
    <xdr:to>
      <xdr:col>24</xdr:col>
      <xdr:colOff>76200</xdr:colOff>
      <xdr:row>79</xdr:row>
      <xdr:rowOff>20065</xdr:rowOff>
    </xdr:to>
    <xdr:sp macro="" textlink="">
      <xdr:nvSpPr>
        <xdr:cNvPr id="389" name="楕円 388"/>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169942</xdr:rowOff>
    </xdr:from>
    <xdr:ext cx="762000" cy="259045"/>
    <xdr:sp macro="" textlink="">
      <xdr:nvSpPr>
        <xdr:cNvPr id="390" name="公債費該当値テキスト"/>
        <xdr:cNvSpPr txBox="1"/>
      </xdr:nvSpPr>
      <xdr:spPr>
        <a:xfrm>
          <a:off x="4914900" y="133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5335</xdr:rowOff>
    </xdr:from>
    <xdr:to>
      <xdr:col>20</xdr:col>
      <xdr:colOff>38100</xdr:colOff>
      <xdr:row>79</xdr:row>
      <xdr:rowOff>106935</xdr:rowOff>
    </xdr:to>
    <xdr:sp macro="" textlink="">
      <xdr:nvSpPr>
        <xdr:cNvPr id="391" name="楕円 390"/>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91712</xdr:rowOff>
    </xdr:from>
    <xdr:ext cx="736600" cy="259045"/>
    <xdr:sp macro="" textlink="">
      <xdr:nvSpPr>
        <xdr:cNvPr id="392" name="テキスト ボックス 391"/>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93" name="楕円 392"/>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94" name="テキスト ボックス 393"/>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83058</xdr:rowOff>
    </xdr:from>
    <xdr:to>
      <xdr:col>11</xdr:col>
      <xdr:colOff>60325</xdr:colOff>
      <xdr:row>80</xdr:row>
      <xdr:rowOff>13208</xdr:rowOff>
    </xdr:to>
    <xdr:sp macro="" textlink="">
      <xdr:nvSpPr>
        <xdr:cNvPr id="395" name="楕円 394"/>
        <xdr:cNvSpPr/>
      </xdr:nvSpPr>
      <xdr:spPr>
        <a:xfrm>
          <a:off x="2159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169435</xdr:rowOff>
    </xdr:from>
    <xdr:ext cx="762000" cy="259045"/>
    <xdr:sp macro="" textlink="">
      <xdr:nvSpPr>
        <xdr:cNvPr id="396" name="テキスト ボックス 395"/>
        <xdr:cNvSpPr txBox="1"/>
      </xdr:nvSpPr>
      <xdr:spPr>
        <a:xfrm>
          <a:off x="1828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87630</xdr:rowOff>
    </xdr:from>
    <xdr:to>
      <xdr:col>6</xdr:col>
      <xdr:colOff>171450</xdr:colOff>
      <xdr:row>80</xdr:row>
      <xdr:rowOff>17780</xdr:rowOff>
    </xdr:to>
    <xdr:sp macro="" textlink="">
      <xdr:nvSpPr>
        <xdr:cNvPr id="397" name="楕円 396"/>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2557</xdr:rowOff>
    </xdr:from>
    <xdr:ext cx="762000" cy="259045"/>
    <xdr:sp macro="" textlink="">
      <xdr:nvSpPr>
        <xdr:cNvPr id="398" name="テキスト ボックス 397"/>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産休代替などによる</a:t>
          </a:r>
          <a:r>
            <a:rPr kumimoji="1" lang="ja-JP" altLang="ja-JP" sz="1100">
              <a:solidFill>
                <a:schemeClr val="dk1"/>
              </a:solidFill>
              <a:effectLst/>
              <a:latin typeface="+mn-lt"/>
              <a:ea typeface="+mn-ea"/>
              <a:cs typeface="+mn-cs"/>
            </a:rPr>
            <a:t>会計年度任用職員の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により人件費分では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、地方税や普通交付税といった経常一般財源等歳入の増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62.9</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公債費以外の経費は、類似団体平均と比較して、いずれも同程度か低い値となっていることから、公債費の負担が大きいことが伺える。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4" name="直線コネクタ 423"/>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5"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6" name="直線コネクタ 425"/>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7" name="公債費以外最大値テキスト"/>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8" name="直線コネクタ 427"/>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76</xdr:row>
      <xdr:rowOff>168148</xdr:rowOff>
    </xdr:to>
    <xdr:cxnSp macro="">
      <xdr:nvCxnSpPr>
        <xdr:cNvPr id="429" name="直線コネクタ 428"/>
        <xdr:cNvCxnSpPr/>
      </xdr:nvCxnSpPr>
      <xdr:spPr>
        <a:xfrm flipV="1">
          <a:off x="15671800" y="131754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155719</xdr:rowOff>
    </xdr:from>
    <xdr:ext cx="762000" cy="259045"/>
    <xdr:sp macro="" textlink="">
      <xdr:nvSpPr>
        <xdr:cNvPr id="430"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31" name="フローチャート: 判断 430"/>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115570</xdr:rowOff>
    </xdr:to>
    <xdr:cxnSp macro="">
      <xdr:nvCxnSpPr>
        <xdr:cNvPr id="432" name="直線コネクタ 431"/>
        <xdr:cNvCxnSpPr/>
      </xdr:nvCxnSpPr>
      <xdr:spPr>
        <a:xfrm flipV="1">
          <a:off x="14782800" y="13198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3" name="フローチャート: 判断 432"/>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34" name="テキスト ボックス 433"/>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129287</xdr:rowOff>
    </xdr:to>
    <xdr:cxnSp macro="">
      <xdr:nvCxnSpPr>
        <xdr:cNvPr id="435" name="直線コネクタ 434"/>
        <xdr:cNvCxnSpPr/>
      </xdr:nvCxnSpPr>
      <xdr:spPr>
        <a:xfrm flipV="1">
          <a:off x="13893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6" name="フローチャート: 判断 435"/>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37" name="テキスト ボックス 436"/>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129287</xdr:rowOff>
    </xdr:to>
    <xdr:cxnSp macro="">
      <xdr:nvCxnSpPr>
        <xdr:cNvPr id="438" name="直線コネクタ 437"/>
        <xdr:cNvCxnSpPr/>
      </xdr:nvCxnSpPr>
      <xdr:spPr>
        <a:xfrm>
          <a:off x="13004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9" name="フローチャート: 判断 438"/>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40" name="テキスト ボックス 439"/>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41" name="フローチャート: 判断 440"/>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42" name="テキスト ボックス 441"/>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8" name="楕円 447"/>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49" name="公債費以外該当値テキスト"/>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0" name="楕円 449"/>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1" name="テキスト ボックス 450"/>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2" name="楕円 451"/>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3" name="テキスト ボックス 452"/>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4" name="楕円 453"/>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55" name="テキスト ボックス 454"/>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6" name="楕円 455"/>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14240</xdr:rowOff>
    </xdr:from>
    <xdr:ext cx="762000" cy="259045"/>
    <xdr:sp macro="" textlink="">
      <xdr:nvSpPr>
        <xdr:cNvPr id="457" name="テキスト ボックス 456"/>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105343</xdr:rowOff>
    </xdr:from>
    <xdr:to>
      <xdr:col>29</xdr:col>
      <xdr:colOff>127000</xdr:colOff>
      <xdr:row>16</xdr:row>
      <xdr:rowOff>43033</xdr:rowOff>
    </xdr:to>
    <xdr:cxnSp macro="">
      <xdr:nvCxnSpPr>
        <xdr:cNvPr id="52" name="直線コネクタ 51"/>
        <xdr:cNvCxnSpPr/>
      </xdr:nvCxnSpPr>
      <xdr:spPr bwMode="auto">
        <a:xfrm flipV="1">
          <a:off x="5003800" y="2724718"/>
          <a:ext cx="647700" cy="109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126436</xdr:rowOff>
    </xdr:from>
    <xdr:ext cx="762000" cy="259045"/>
    <xdr:sp macro="" textlink="">
      <xdr:nvSpPr>
        <xdr:cNvPr id="53" name="人口1人当たり決算額の推移平均値テキスト130"/>
        <xdr:cNvSpPr txBox="1"/>
      </xdr:nvSpPr>
      <xdr:spPr>
        <a:xfrm>
          <a:off x="5740400" y="274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43033</xdr:rowOff>
    </xdr:from>
    <xdr:to>
      <xdr:col>26</xdr:col>
      <xdr:colOff>50800</xdr:colOff>
      <xdr:row>16</xdr:row>
      <xdr:rowOff>52308</xdr:rowOff>
    </xdr:to>
    <xdr:cxnSp macro="">
      <xdr:nvCxnSpPr>
        <xdr:cNvPr id="55" name="直線コネクタ 54"/>
        <xdr:cNvCxnSpPr/>
      </xdr:nvCxnSpPr>
      <xdr:spPr bwMode="auto">
        <a:xfrm flipV="1">
          <a:off x="4305300" y="2833858"/>
          <a:ext cx="698500" cy="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144235</xdr:rowOff>
    </xdr:from>
    <xdr:ext cx="736600" cy="259045"/>
    <xdr:sp macro="" textlink="">
      <xdr:nvSpPr>
        <xdr:cNvPr id="57" name="テキスト ボックス 56"/>
        <xdr:cNvSpPr txBox="1"/>
      </xdr:nvSpPr>
      <xdr:spPr>
        <a:xfrm>
          <a:off x="4622800" y="293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52308</xdr:rowOff>
    </xdr:from>
    <xdr:to>
      <xdr:col>22</xdr:col>
      <xdr:colOff>114300</xdr:colOff>
      <xdr:row>16</xdr:row>
      <xdr:rowOff>87349</xdr:rowOff>
    </xdr:to>
    <xdr:cxnSp macro="">
      <xdr:nvCxnSpPr>
        <xdr:cNvPr id="58" name="直線コネクタ 57"/>
        <xdr:cNvCxnSpPr/>
      </xdr:nvCxnSpPr>
      <xdr:spPr bwMode="auto">
        <a:xfrm flipV="1">
          <a:off x="3606800" y="2843133"/>
          <a:ext cx="698500" cy="35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152611</xdr:rowOff>
    </xdr:from>
    <xdr:ext cx="762000" cy="259045"/>
    <xdr:sp macro="" textlink="">
      <xdr:nvSpPr>
        <xdr:cNvPr id="60" name="テキスト ボックス 59"/>
        <xdr:cNvSpPr txBox="1"/>
      </xdr:nvSpPr>
      <xdr:spPr>
        <a:xfrm>
          <a:off x="3924300" y="294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87349</xdr:rowOff>
    </xdr:from>
    <xdr:to>
      <xdr:col>18</xdr:col>
      <xdr:colOff>177800</xdr:colOff>
      <xdr:row>16</xdr:row>
      <xdr:rowOff>158884</xdr:rowOff>
    </xdr:to>
    <xdr:cxnSp macro="">
      <xdr:nvCxnSpPr>
        <xdr:cNvPr id="61" name="直線コネクタ 60"/>
        <xdr:cNvCxnSpPr/>
      </xdr:nvCxnSpPr>
      <xdr:spPr bwMode="auto">
        <a:xfrm flipV="1">
          <a:off x="2908300" y="2878174"/>
          <a:ext cx="698500" cy="7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161331</xdr:rowOff>
    </xdr:from>
    <xdr:ext cx="762000" cy="259045"/>
    <xdr:sp macro="" textlink="">
      <xdr:nvSpPr>
        <xdr:cNvPr id="63" name="テキスト ボックス 62"/>
        <xdr:cNvSpPr txBox="1"/>
      </xdr:nvSpPr>
      <xdr:spPr>
        <a:xfrm>
          <a:off x="32258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10415</xdr:rowOff>
    </xdr:from>
    <xdr:ext cx="762000" cy="259045"/>
    <xdr:sp macro="" textlink="">
      <xdr:nvSpPr>
        <xdr:cNvPr id="65" name="テキスト ボックス 64"/>
        <xdr:cNvSpPr txBox="1"/>
      </xdr:nvSpPr>
      <xdr:spPr>
        <a:xfrm>
          <a:off x="25273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54543</xdr:rowOff>
    </xdr:from>
    <xdr:to>
      <xdr:col>29</xdr:col>
      <xdr:colOff>177800</xdr:colOff>
      <xdr:row>15</xdr:row>
      <xdr:rowOff>156143</xdr:rowOff>
    </xdr:to>
    <xdr:sp macro="" textlink="">
      <xdr:nvSpPr>
        <xdr:cNvPr id="71" name="楕円 70"/>
        <xdr:cNvSpPr/>
      </xdr:nvSpPr>
      <xdr:spPr bwMode="auto">
        <a:xfrm>
          <a:off x="5600700" y="267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71070</xdr:rowOff>
    </xdr:from>
    <xdr:ext cx="762000" cy="259045"/>
    <xdr:sp macro="" textlink="">
      <xdr:nvSpPr>
        <xdr:cNvPr id="72" name="人口1人当たり決算額の推移該当値テキスト130"/>
        <xdr:cNvSpPr txBox="1"/>
      </xdr:nvSpPr>
      <xdr:spPr>
        <a:xfrm>
          <a:off x="5740400" y="251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163683</xdr:rowOff>
    </xdr:from>
    <xdr:to>
      <xdr:col>26</xdr:col>
      <xdr:colOff>101600</xdr:colOff>
      <xdr:row>16</xdr:row>
      <xdr:rowOff>93833</xdr:rowOff>
    </xdr:to>
    <xdr:sp macro="" textlink="">
      <xdr:nvSpPr>
        <xdr:cNvPr id="73" name="楕円 72"/>
        <xdr:cNvSpPr/>
      </xdr:nvSpPr>
      <xdr:spPr bwMode="auto">
        <a:xfrm>
          <a:off x="4953000" y="278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104010</xdr:rowOff>
    </xdr:from>
    <xdr:ext cx="736600" cy="259045"/>
    <xdr:sp macro="" textlink="">
      <xdr:nvSpPr>
        <xdr:cNvPr id="74" name="テキスト ボックス 73"/>
        <xdr:cNvSpPr txBox="1"/>
      </xdr:nvSpPr>
      <xdr:spPr>
        <a:xfrm>
          <a:off x="4622800" y="2551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1508</xdr:rowOff>
    </xdr:from>
    <xdr:to>
      <xdr:col>22</xdr:col>
      <xdr:colOff>165100</xdr:colOff>
      <xdr:row>16</xdr:row>
      <xdr:rowOff>103108</xdr:rowOff>
    </xdr:to>
    <xdr:sp macro="" textlink="">
      <xdr:nvSpPr>
        <xdr:cNvPr id="75" name="楕円 74"/>
        <xdr:cNvSpPr/>
      </xdr:nvSpPr>
      <xdr:spPr bwMode="auto">
        <a:xfrm>
          <a:off x="4254500" y="279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113285</xdr:rowOff>
    </xdr:from>
    <xdr:ext cx="762000" cy="259045"/>
    <xdr:sp macro="" textlink="">
      <xdr:nvSpPr>
        <xdr:cNvPr id="76" name="テキスト ボックス 75"/>
        <xdr:cNvSpPr txBox="1"/>
      </xdr:nvSpPr>
      <xdr:spPr>
        <a:xfrm>
          <a:off x="3924300" y="256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36549</xdr:rowOff>
    </xdr:from>
    <xdr:to>
      <xdr:col>19</xdr:col>
      <xdr:colOff>38100</xdr:colOff>
      <xdr:row>16</xdr:row>
      <xdr:rowOff>138149</xdr:rowOff>
    </xdr:to>
    <xdr:sp macro="" textlink="">
      <xdr:nvSpPr>
        <xdr:cNvPr id="77" name="楕円 76"/>
        <xdr:cNvSpPr/>
      </xdr:nvSpPr>
      <xdr:spPr bwMode="auto">
        <a:xfrm>
          <a:off x="3556000" y="282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148326</xdr:rowOff>
    </xdr:from>
    <xdr:ext cx="762000" cy="259045"/>
    <xdr:sp macro="" textlink="">
      <xdr:nvSpPr>
        <xdr:cNvPr id="78" name="テキスト ボックス 77"/>
        <xdr:cNvSpPr txBox="1"/>
      </xdr:nvSpPr>
      <xdr:spPr>
        <a:xfrm>
          <a:off x="3225800" y="259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108084</xdr:rowOff>
    </xdr:from>
    <xdr:to>
      <xdr:col>15</xdr:col>
      <xdr:colOff>101600</xdr:colOff>
      <xdr:row>17</xdr:row>
      <xdr:rowOff>38234</xdr:rowOff>
    </xdr:to>
    <xdr:sp macro="" textlink="">
      <xdr:nvSpPr>
        <xdr:cNvPr id="79" name="楕円 78"/>
        <xdr:cNvSpPr/>
      </xdr:nvSpPr>
      <xdr:spPr bwMode="auto">
        <a:xfrm>
          <a:off x="2857500" y="289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23011</xdr:rowOff>
    </xdr:from>
    <xdr:ext cx="762000" cy="259045"/>
    <xdr:sp macro="" textlink="">
      <xdr:nvSpPr>
        <xdr:cNvPr id="80" name="テキスト ボックス 79"/>
        <xdr:cNvSpPr txBox="1"/>
      </xdr:nvSpPr>
      <xdr:spPr>
        <a:xfrm>
          <a:off x="2527300" y="29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337503</xdr:rowOff>
    </xdr:from>
    <xdr:to>
      <xdr:col>29</xdr:col>
      <xdr:colOff>127000</xdr:colOff>
      <xdr:row>35</xdr:row>
      <xdr:rowOff>3899</xdr:rowOff>
    </xdr:to>
    <xdr:cxnSp macro="">
      <xdr:nvCxnSpPr>
        <xdr:cNvPr id="113" name="直線コネクタ 112"/>
        <xdr:cNvCxnSpPr/>
      </xdr:nvCxnSpPr>
      <xdr:spPr bwMode="auto">
        <a:xfrm flipV="1">
          <a:off x="5003800" y="6604953"/>
          <a:ext cx="6477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27132</xdr:rowOff>
    </xdr:from>
    <xdr:ext cx="762000" cy="259045"/>
    <xdr:sp macro="" textlink="">
      <xdr:nvSpPr>
        <xdr:cNvPr id="114" name="人口1人当たり決算額の推移平均値テキスト445"/>
        <xdr:cNvSpPr txBox="1"/>
      </xdr:nvSpPr>
      <xdr:spPr>
        <a:xfrm>
          <a:off x="5740400" y="6637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289096</xdr:rowOff>
    </xdr:from>
    <xdr:to>
      <xdr:col>26</xdr:col>
      <xdr:colOff>50800</xdr:colOff>
      <xdr:row>35</xdr:row>
      <xdr:rowOff>3899</xdr:rowOff>
    </xdr:to>
    <xdr:cxnSp macro="">
      <xdr:nvCxnSpPr>
        <xdr:cNvPr id="116" name="直線コネクタ 115"/>
        <xdr:cNvCxnSpPr/>
      </xdr:nvCxnSpPr>
      <xdr:spPr bwMode="auto">
        <a:xfrm>
          <a:off x="4305300" y="6556546"/>
          <a:ext cx="698500" cy="57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170197</xdr:rowOff>
    </xdr:from>
    <xdr:ext cx="736600" cy="259045"/>
    <xdr:sp macro="" textlink="">
      <xdr:nvSpPr>
        <xdr:cNvPr id="118" name="テキスト ボックス 117"/>
        <xdr:cNvSpPr txBox="1"/>
      </xdr:nvSpPr>
      <xdr:spPr>
        <a:xfrm>
          <a:off x="4622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270751</xdr:rowOff>
    </xdr:from>
    <xdr:to>
      <xdr:col>22</xdr:col>
      <xdr:colOff>114300</xdr:colOff>
      <xdr:row>34</xdr:row>
      <xdr:rowOff>289096</xdr:rowOff>
    </xdr:to>
    <xdr:cxnSp macro="">
      <xdr:nvCxnSpPr>
        <xdr:cNvPr id="119" name="直線コネクタ 118"/>
        <xdr:cNvCxnSpPr/>
      </xdr:nvCxnSpPr>
      <xdr:spPr bwMode="auto">
        <a:xfrm>
          <a:off x="3606800" y="6538201"/>
          <a:ext cx="698500" cy="18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165244</xdr:rowOff>
    </xdr:from>
    <xdr:ext cx="762000" cy="259045"/>
    <xdr:sp macro="" textlink="">
      <xdr:nvSpPr>
        <xdr:cNvPr id="121" name="テキスト ボックス 120"/>
        <xdr:cNvSpPr txBox="1"/>
      </xdr:nvSpPr>
      <xdr:spPr>
        <a:xfrm>
          <a:off x="3924300" y="67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252882</xdr:rowOff>
    </xdr:from>
    <xdr:to>
      <xdr:col>18</xdr:col>
      <xdr:colOff>177800</xdr:colOff>
      <xdr:row>34</xdr:row>
      <xdr:rowOff>270751</xdr:rowOff>
    </xdr:to>
    <xdr:cxnSp macro="">
      <xdr:nvCxnSpPr>
        <xdr:cNvPr id="122" name="直線コネクタ 121"/>
        <xdr:cNvCxnSpPr/>
      </xdr:nvCxnSpPr>
      <xdr:spPr bwMode="auto">
        <a:xfrm>
          <a:off x="2908300" y="6520332"/>
          <a:ext cx="6985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141888</xdr:rowOff>
    </xdr:from>
    <xdr:ext cx="762000" cy="259045"/>
    <xdr:sp macro="" textlink="">
      <xdr:nvSpPr>
        <xdr:cNvPr id="124" name="テキスト ボックス 123"/>
        <xdr:cNvSpPr txBox="1"/>
      </xdr:nvSpPr>
      <xdr:spPr>
        <a:xfrm>
          <a:off x="3225800" y="67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140612</xdr:rowOff>
    </xdr:from>
    <xdr:ext cx="762000" cy="259045"/>
    <xdr:sp macro="" textlink="">
      <xdr:nvSpPr>
        <xdr:cNvPr id="126" name="テキスト ボックス 125"/>
        <xdr:cNvSpPr txBox="1"/>
      </xdr:nvSpPr>
      <xdr:spPr>
        <a:xfrm>
          <a:off x="2527300" y="67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286703</xdr:rowOff>
    </xdr:from>
    <xdr:to>
      <xdr:col>29</xdr:col>
      <xdr:colOff>177800</xdr:colOff>
      <xdr:row>35</xdr:row>
      <xdr:rowOff>45403</xdr:rowOff>
    </xdr:to>
    <xdr:sp macro="" textlink="">
      <xdr:nvSpPr>
        <xdr:cNvPr id="132" name="楕円 131"/>
        <xdr:cNvSpPr/>
      </xdr:nvSpPr>
      <xdr:spPr bwMode="auto">
        <a:xfrm>
          <a:off x="5600700" y="655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131780</xdr:rowOff>
    </xdr:from>
    <xdr:ext cx="762000" cy="259045"/>
    <xdr:sp macro="" textlink="">
      <xdr:nvSpPr>
        <xdr:cNvPr id="133" name="人口1人当たり決算額の推移該当値テキスト445"/>
        <xdr:cNvSpPr txBox="1"/>
      </xdr:nvSpPr>
      <xdr:spPr>
        <a:xfrm>
          <a:off x="5740400" y="63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295999</xdr:rowOff>
    </xdr:from>
    <xdr:to>
      <xdr:col>26</xdr:col>
      <xdr:colOff>101600</xdr:colOff>
      <xdr:row>35</xdr:row>
      <xdr:rowOff>54699</xdr:rowOff>
    </xdr:to>
    <xdr:sp macro="" textlink="">
      <xdr:nvSpPr>
        <xdr:cNvPr id="134" name="楕円 133"/>
        <xdr:cNvSpPr/>
      </xdr:nvSpPr>
      <xdr:spPr bwMode="auto">
        <a:xfrm>
          <a:off x="4953000" y="656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64876</xdr:rowOff>
    </xdr:from>
    <xdr:ext cx="736600" cy="259045"/>
    <xdr:sp macro="" textlink="">
      <xdr:nvSpPr>
        <xdr:cNvPr id="135" name="テキスト ボックス 134"/>
        <xdr:cNvSpPr txBox="1"/>
      </xdr:nvSpPr>
      <xdr:spPr>
        <a:xfrm>
          <a:off x="4622800" y="6332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238296</xdr:rowOff>
    </xdr:from>
    <xdr:to>
      <xdr:col>22</xdr:col>
      <xdr:colOff>165100</xdr:colOff>
      <xdr:row>34</xdr:row>
      <xdr:rowOff>339896</xdr:rowOff>
    </xdr:to>
    <xdr:sp macro="" textlink="">
      <xdr:nvSpPr>
        <xdr:cNvPr id="136" name="楕円 135"/>
        <xdr:cNvSpPr/>
      </xdr:nvSpPr>
      <xdr:spPr bwMode="auto">
        <a:xfrm>
          <a:off x="4254500" y="6505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7173</xdr:rowOff>
    </xdr:from>
    <xdr:ext cx="762000" cy="259045"/>
    <xdr:sp macro="" textlink="">
      <xdr:nvSpPr>
        <xdr:cNvPr id="137" name="テキスト ボックス 136"/>
        <xdr:cNvSpPr txBox="1"/>
      </xdr:nvSpPr>
      <xdr:spPr>
        <a:xfrm>
          <a:off x="3924300" y="62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219951</xdr:rowOff>
    </xdr:from>
    <xdr:to>
      <xdr:col>19</xdr:col>
      <xdr:colOff>38100</xdr:colOff>
      <xdr:row>34</xdr:row>
      <xdr:rowOff>321551</xdr:rowOff>
    </xdr:to>
    <xdr:sp macro="" textlink="">
      <xdr:nvSpPr>
        <xdr:cNvPr id="138" name="楕円 137"/>
        <xdr:cNvSpPr/>
      </xdr:nvSpPr>
      <xdr:spPr bwMode="auto">
        <a:xfrm>
          <a:off x="3556000" y="648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331728</xdr:rowOff>
    </xdr:from>
    <xdr:ext cx="762000" cy="259045"/>
    <xdr:sp macro="" textlink="">
      <xdr:nvSpPr>
        <xdr:cNvPr id="139" name="テキスト ボックス 138"/>
        <xdr:cNvSpPr txBox="1"/>
      </xdr:nvSpPr>
      <xdr:spPr>
        <a:xfrm>
          <a:off x="3225800" y="625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202082</xdr:rowOff>
    </xdr:from>
    <xdr:to>
      <xdr:col>15</xdr:col>
      <xdr:colOff>101600</xdr:colOff>
      <xdr:row>34</xdr:row>
      <xdr:rowOff>303682</xdr:rowOff>
    </xdr:to>
    <xdr:sp macro="" textlink="">
      <xdr:nvSpPr>
        <xdr:cNvPr id="140" name="楕円 139"/>
        <xdr:cNvSpPr/>
      </xdr:nvSpPr>
      <xdr:spPr bwMode="auto">
        <a:xfrm>
          <a:off x="2857500" y="6469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313859</xdr:rowOff>
    </xdr:from>
    <xdr:ext cx="762000" cy="259045"/>
    <xdr:sp macro="" textlink="">
      <xdr:nvSpPr>
        <xdr:cNvPr id="141" name="テキスト ボックス 140"/>
        <xdr:cNvSpPr txBox="1"/>
      </xdr:nvSpPr>
      <xdr:spPr>
        <a:xfrm>
          <a:off x="2527300" y="623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15,116
15,003
91.59
9,979,598
9,555,440
381,219
5,352,223
7,787,983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168651</xdr:rowOff>
    </xdr:from>
    <xdr:to>
      <xdr:col>24</xdr:col>
      <xdr:colOff>63500</xdr:colOff>
      <xdr:row>36</xdr:row>
      <xdr:rowOff>134115</xdr:rowOff>
    </xdr:to>
    <xdr:cxnSp macro="">
      <xdr:nvCxnSpPr>
        <xdr:cNvPr id="63" name="直線コネクタ 62"/>
        <xdr:cNvCxnSpPr/>
      </xdr:nvCxnSpPr>
      <xdr:spPr>
        <a:xfrm flipV="1">
          <a:off x="3797300" y="6169401"/>
          <a:ext cx="838200" cy="13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107495</xdr:rowOff>
    </xdr:from>
    <xdr:ext cx="534377" cy="259045"/>
    <xdr:sp macro="" textlink="">
      <xdr:nvSpPr>
        <xdr:cNvPr id="64" name="人件費平均値テキスト"/>
        <xdr:cNvSpPr txBox="1"/>
      </xdr:nvSpPr>
      <xdr:spPr>
        <a:xfrm>
          <a:off x="4686300" y="610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134115</xdr:rowOff>
    </xdr:from>
    <xdr:to>
      <xdr:col>19</xdr:col>
      <xdr:colOff>177800</xdr:colOff>
      <xdr:row>37</xdr:row>
      <xdr:rowOff>125951</xdr:rowOff>
    </xdr:to>
    <xdr:cxnSp macro="">
      <xdr:nvCxnSpPr>
        <xdr:cNvPr id="66" name="直線コネクタ 65"/>
        <xdr:cNvCxnSpPr/>
      </xdr:nvCxnSpPr>
      <xdr:spPr>
        <a:xfrm flipV="1">
          <a:off x="2908300" y="6306315"/>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153322</xdr:rowOff>
    </xdr:from>
    <xdr:ext cx="534377" cy="259045"/>
    <xdr:sp macro="" textlink="">
      <xdr:nvSpPr>
        <xdr:cNvPr id="68" name="テキスト ボックス 67"/>
        <xdr:cNvSpPr txBox="1"/>
      </xdr:nvSpPr>
      <xdr:spPr>
        <a:xfrm>
          <a:off x="3530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125951</xdr:rowOff>
    </xdr:from>
    <xdr:to>
      <xdr:col>15</xdr:col>
      <xdr:colOff>50800</xdr:colOff>
      <xdr:row>37</xdr:row>
      <xdr:rowOff>140761</xdr:rowOff>
    </xdr:to>
    <xdr:cxnSp macro="">
      <xdr:nvCxnSpPr>
        <xdr:cNvPr id="69" name="直線コネクタ 68"/>
        <xdr:cNvCxnSpPr/>
      </xdr:nvCxnSpPr>
      <xdr:spPr>
        <a:xfrm flipV="1">
          <a:off x="2019300" y="6469601"/>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133989</xdr:rowOff>
    </xdr:from>
    <xdr:ext cx="534377" cy="259045"/>
    <xdr:sp macro="" textlink="">
      <xdr:nvSpPr>
        <xdr:cNvPr id="71" name="テキスト ボックス 70"/>
        <xdr:cNvSpPr txBox="1"/>
      </xdr:nvSpPr>
      <xdr:spPr>
        <a:xfrm>
          <a:off x="2641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106733</xdr:rowOff>
    </xdr:from>
    <xdr:to>
      <xdr:col>10</xdr:col>
      <xdr:colOff>114300</xdr:colOff>
      <xdr:row>37</xdr:row>
      <xdr:rowOff>140761</xdr:rowOff>
    </xdr:to>
    <xdr:cxnSp macro="">
      <xdr:nvCxnSpPr>
        <xdr:cNvPr id="72" name="直線コネクタ 71"/>
        <xdr:cNvCxnSpPr/>
      </xdr:nvCxnSpPr>
      <xdr:spPr>
        <a:xfrm>
          <a:off x="1130300" y="6450383"/>
          <a:ext cx="889000" cy="3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152065</xdr:rowOff>
    </xdr:from>
    <xdr:ext cx="534377" cy="259045"/>
    <xdr:sp macro="" textlink="">
      <xdr:nvSpPr>
        <xdr:cNvPr id="74" name="テキスト ボックス 73"/>
        <xdr:cNvSpPr txBox="1"/>
      </xdr:nvSpPr>
      <xdr:spPr>
        <a:xfrm>
          <a:off x="1752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162205</xdr:rowOff>
    </xdr:from>
    <xdr:ext cx="534377" cy="259045"/>
    <xdr:sp macro="" textlink="">
      <xdr:nvSpPr>
        <xdr:cNvPr id="76" name="テキスト ボックス 75"/>
        <xdr:cNvSpPr txBox="1"/>
      </xdr:nvSpPr>
      <xdr:spPr>
        <a:xfrm>
          <a:off x="863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117851</xdr:rowOff>
    </xdr:from>
    <xdr:to>
      <xdr:col>24</xdr:col>
      <xdr:colOff>114300</xdr:colOff>
      <xdr:row>36</xdr:row>
      <xdr:rowOff>48001</xdr:rowOff>
    </xdr:to>
    <xdr:sp macro="" textlink="">
      <xdr:nvSpPr>
        <xdr:cNvPr id="82" name="楕円 81"/>
        <xdr:cNvSpPr/>
      </xdr:nvSpPr>
      <xdr:spPr>
        <a:xfrm>
          <a:off x="4584700" y="61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140728</xdr:rowOff>
    </xdr:from>
    <xdr:ext cx="534377" cy="259045"/>
    <xdr:sp macro="" textlink="">
      <xdr:nvSpPr>
        <xdr:cNvPr id="83" name="人件費該当値テキスト"/>
        <xdr:cNvSpPr txBox="1"/>
      </xdr:nvSpPr>
      <xdr:spPr>
        <a:xfrm>
          <a:off x="4686300" y="5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83315</xdr:rowOff>
    </xdr:from>
    <xdr:to>
      <xdr:col>20</xdr:col>
      <xdr:colOff>38100</xdr:colOff>
      <xdr:row>37</xdr:row>
      <xdr:rowOff>13465</xdr:rowOff>
    </xdr:to>
    <xdr:sp macro="" textlink="">
      <xdr:nvSpPr>
        <xdr:cNvPr id="84" name="楕円 83"/>
        <xdr:cNvSpPr/>
      </xdr:nvSpPr>
      <xdr:spPr>
        <a:xfrm>
          <a:off x="3746500" y="62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4592</xdr:rowOff>
    </xdr:from>
    <xdr:ext cx="534377" cy="259045"/>
    <xdr:sp macro="" textlink="">
      <xdr:nvSpPr>
        <xdr:cNvPr id="85" name="テキスト ボックス 84"/>
        <xdr:cNvSpPr txBox="1"/>
      </xdr:nvSpPr>
      <xdr:spPr>
        <a:xfrm>
          <a:off x="3530111" y="634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75151</xdr:rowOff>
    </xdr:from>
    <xdr:to>
      <xdr:col>15</xdr:col>
      <xdr:colOff>101600</xdr:colOff>
      <xdr:row>38</xdr:row>
      <xdr:rowOff>5301</xdr:rowOff>
    </xdr:to>
    <xdr:sp macro="" textlink="">
      <xdr:nvSpPr>
        <xdr:cNvPr id="86" name="楕円 85"/>
        <xdr:cNvSpPr/>
      </xdr:nvSpPr>
      <xdr:spPr>
        <a:xfrm>
          <a:off x="2857500" y="64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167878</xdr:rowOff>
    </xdr:from>
    <xdr:ext cx="534377" cy="259045"/>
    <xdr:sp macro="" textlink="">
      <xdr:nvSpPr>
        <xdr:cNvPr id="87" name="テキスト ボックス 86"/>
        <xdr:cNvSpPr txBox="1"/>
      </xdr:nvSpPr>
      <xdr:spPr>
        <a:xfrm>
          <a:off x="2641111" y="65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89961</xdr:rowOff>
    </xdr:from>
    <xdr:to>
      <xdr:col>10</xdr:col>
      <xdr:colOff>165100</xdr:colOff>
      <xdr:row>38</xdr:row>
      <xdr:rowOff>20111</xdr:rowOff>
    </xdr:to>
    <xdr:sp macro="" textlink="">
      <xdr:nvSpPr>
        <xdr:cNvPr id="88" name="楕円 87"/>
        <xdr:cNvSpPr/>
      </xdr:nvSpPr>
      <xdr:spPr>
        <a:xfrm>
          <a:off x="1968500" y="64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11238</xdr:rowOff>
    </xdr:from>
    <xdr:ext cx="534377" cy="259045"/>
    <xdr:sp macro="" textlink="">
      <xdr:nvSpPr>
        <xdr:cNvPr id="89" name="テキスト ボックス 88"/>
        <xdr:cNvSpPr txBox="1"/>
      </xdr:nvSpPr>
      <xdr:spPr>
        <a:xfrm>
          <a:off x="1752111" y="652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55933</xdr:rowOff>
    </xdr:from>
    <xdr:to>
      <xdr:col>6</xdr:col>
      <xdr:colOff>38100</xdr:colOff>
      <xdr:row>37</xdr:row>
      <xdr:rowOff>157533</xdr:rowOff>
    </xdr:to>
    <xdr:sp macro="" textlink="">
      <xdr:nvSpPr>
        <xdr:cNvPr id="90" name="楕円 89"/>
        <xdr:cNvSpPr/>
      </xdr:nvSpPr>
      <xdr:spPr>
        <a:xfrm>
          <a:off x="1079500" y="639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148659</xdr:rowOff>
    </xdr:from>
    <xdr:ext cx="534377" cy="259045"/>
    <xdr:sp macro="" textlink="">
      <xdr:nvSpPr>
        <xdr:cNvPr id="91" name="テキスト ボックス 90"/>
        <xdr:cNvSpPr txBox="1"/>
      </xdr:nvSpPr>
      <xdr:spPr>
        <a:xfrm>
          <a:off x="863111" y="64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37002</xdr:rowOff>
    </xdr:from>
    <xdr:to>
      <xdr:col>24</xdr:col>
      <xdr:colOff>63500</xdr:colOff>
      <xdr:row>57</xdr:row>
      <xdr:rowOff>145682</xdr:rowOff>
    </xdr:to>
    <xdr:cxnSp macro="">
      <xdr:nvCxnSpPr>
        <xdr:cNvPr id="121" name="直線コネクタ 120"/>
        <xdr:cNvCxnSpPr/>
      </xdr:nvCxnSpPr>
      <xdr:spPr>
        <a:xfrm flipV="1">
          <a:off x="3797300" y="9809652"/>
          <a:ext cx="838200" cy="10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84173</xdr:rowOff>
    </xdr:from>
    <xdr:ext cx="534377" cy="259045"/>
    <xdr:sp macro="" textlink="">
      <xdr:nvSpPr>
        <xdr:cNvPr id="122" name="物件費平均値テキスト"/>
        <xdr:cNvSpPr txBox="1"/>
      </xdr:nvSpPr>
      <xdr:spPr>
        <a:xfrm>
          <a:off x="4686300" y="9342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145682</xdr:rowOff>
    </xdr:from>
    <xdr:to>
      <xdr:col>19</xdr:col>
      <xdr:colOff>177800</xdr:colOff>
      <xdr:row>58</xdr:row>
      <xdr:rowOff>15818</xdr:rowOff>
    </xdr:to>
    <xdr:cxnSp macro="">
      <xdr:nvCxnSpPr>
        <xdr:cNvPr id="124" name="直線コネクタ 123"/>
        <xdr:cNvCxnSpPr/>
      </xdr:nvCxnSpPr>
      <xdr:spPr>
        <a:xfrm flipV="1">
          <a:off x="2908300" y="9918332"/>
          <a:ext cx="8890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50302</xdr:rowOff>
    </xdr:from>
    <xdr:ext cx="534377" cy="259045"/>
    <xdr:sp macro="" textlink="">
      <xdr:nvSpPr>
        <xdr:cNvPr id="126" name="テキスト ボックス 125"/>
        <xdr:cNvSpPr txBox="1"/>
      </xdr:nvSpPr>
      <xdr:spPr>
        <a:xfrm>
          <a:off x="3530111" y="930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149834</xdr:rowOff>
    </xdr:from>
    <xdr:to>
      <xdr:col>15</xdr:col>
      <xdr:colOff>50800</xdr:colOff>
      <xdr:row>58</xdr:row>
      <xdr:rowOff>15818</xdr:rowOff>
    </xdr:to>
    <xdr:cxnSp macro="">
      <xdr:nvCxnSpPr>
        <xdr:cNvPr id="127" name="直線コネクタ 126"/>
        <xdr:cNvCxnSpPr/>
      </xdr:nvCxnSpPr>
      <xdr:spPr>
        <a:xfrm>
          <a:off x="2019300" y="9922484"/>
          <a:ext cx="889000" cy="3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168625</xdr:rowOff>
    </xdr:from>
    <xdr:to>
      <xdr:col>15</xdr:col>
      <xdr:colOff>101600</xdr:colOff>
      <xdr:row>56</xdr:row>
      <xdr:rowOff>98775</xdr:rowOff>
    </xdr:to>
    <xdr:sp macro="" textlink="">
      <xdr:nvSpPr>
        <xdr:cNvPr id="128" name="フローチャート: 判断 127"/>
        <xdr:cNvSpPr/>
      </xdr:nvSpPr>
      <xdr:spPr>
        <a:xfrm>
          <a:off x="2857500" y="959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115302</xdr:rowOff>
    </xdr:from>
    <xdr:ext cx="534377" cy="259045"/>
    <xdr:sp macro="" textlink="">
      <xdr:nvSpPr>
        <xdr:cNvPr id="129" name="テキスト ボックス 128"/>
        <xdr:cNvSpPr txBox="1"/>
      </xdr:nvSpPr>
      <xdr:spPr>
        <a:xfrm>
          <a:off x="2641111" y="937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58757</xdr:rowOff>
    </xdr:from>
    <xdr:to>
      <xdr:col>10</xdr:col>
      <xdr:colOff>114300</xdr:colOff>
      <xdr:row>57</xdr:row>
      <xdr:rowOff>149834</xdr:rowOff>
    </xdr:to>
    <xdr:cxnSp macro="">
      <xdr:nvCxnSpPr>
        <xdr:cNvPr id="130" name="直線コネクタ 129"/>
        <xdr:cNvCxnSpPr/>
      </xdr:nvCxnSpPr>
      <xdr:spPr>
        <a:xfrm>
          <a:off x="1130300" y="9831407"/>
          <a:ext cx="889000" cy="9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98920</xdr:rowOff>
    </xdr:from>
    <xdr:to>
      <xdr:col>10</xdr:col>
      <xdr:colOff>165100</xdr:colOff>
      <xdr:row>57</xdr:row>
      <xdr:rowOff>29070</xdr:rowOff>
    </xdr:to>
    <xdr:sp macro="" textlink="">
      <xdr:nvSpPr>
        <xdr:cNvPr id="131" name="フローチャート: 判断 130"/>
        <xdr:cNvSpPr/>
      </xdr:nvSpPr>
      <xdr:spPr>
        <a:xfrm>
          <a:off x="1968500" y="97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45597</xdr:rowOff>
    </xdr:from>
    <xdr:ext cx="534377" cy="259045"/>
    <xdr:sp macro="" textlink="">
      <xdr:nvSpPr>
        <xdr:cNvPr id="132" name="テキスト ボックス 131"/>
        <xdr:cNvSpPr txBox="1"/>
      </xdr:nvSpPr>
      <xdr:spPr>
        <a:xfrm>
          <a:off x="1752111" y="94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156966</xdr:rowOff>
    </xdr:from>
    <xdr:to>
      <xdr:col>6</xdr:col>
      <xdr:colOff>38100</xdr:colOff>
      <xdr:row>57</xdr:row>
      <xdr:rowOff>87116</xdr:rowOff>
    </xdr:to>
    <xdr:sp macro="" textlink="">
      <xdr:nvSpPr>
        <xdr:cNvPr id="133" name="フローチャート: 判断 132"/>
        <xdr:cNvSpPr/>
      </xdr:nvSpPr>
      <xdr:spPr>
        <a:xfrm>
          <a:off x="1079500" y="975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103643</xdr:rowOff>
    </xdr:from>
    <xdr:ext cx="534377" cy="259045"/>
    <xdr:sp macro="" textlink="">
      <xdr:nvSpPr>
        <xdr:cNvPr id="134" name="テキスト ボックス 133"/>
        <xdr:cNvSpPr txBox="1"/>
      </xdr:nvSpPr>
      <xdr:spPr>
        <a:xfrm>
          <a:off x="863111" y="95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157652</xdr:rowOff>
    </xdr:from>
    <xdr:to>
      <xdr:col>24</xdr:col>
      <xdr:colOff>114300</xdr:colOff>
      <xdr:row>57</xdr:row>
      <xdr:rowOff>87802</xdr:rowOff>
    </xdr:to>
    <xdr:sp macro="" textlink="">
      <xdr:nvSpPr>
        <xdr:cNvPr id="140" name="楕円 139"/>
        <xdr:cNvSpPr/>
      </xdr:nvSpPr>
      <xdr:spPr>
        <a:xfrm>
          <a:off x="4584700" y="97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136079</xdr:rowOff>
    </xdr:from>
    <xdr:ext cx="534377" cy="259045"/>
    <xdr:sp macro="" textlink="">
      <xdr:nvSpPr>
        <xdr:cNvPr id="141" name="物件費該当値テキスト"/>
        <xdr:cNvSpPr txBox="1"/>
      </xdr:nvSpPr>
      <xdr:spPr>
        <a:xfrm>
          <a:off x="4686300" y="973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94882</xdr:rowOff>
    </xdr:from>
    <xdr:to>
      <xdr:col>20</xdr:col>
      <xdr:colOff>38100</xdr:colOff>
      <xdr:row>58</xdr:row>
      <xdr:rowOff>25032</xdr:rowOff>
    </xdr:to>
    <xdr:sp macro="" textlink="">
      <xdr:nvSpPr>
        <xdr:cNvPr id="142" name="楕円 141"/>
        <xdr:cNvSpPr/>
      </xdr:nvSpPr>
      <xdr:spPr>
        <a:xfrm>
          <a:off x="3746500" y="98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16159</xdr:rowOff>
    </xdr:from>
    <xdr:ext cx="534377" cy="259045"/>
    <xdr:sp macro="" textlink="">
      <xdr:nvSpPr>
        <xdr:cNvPr id="143" name="テキスト ボックス 142"/>
        <xdr:cNvSpPr txBox="1"/>
      </xdr:nvSpPr>
      <xdr:spPr>
        <a:xfrm>
          <a:off x="3530111" y="996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136468</xdr:rowOff>
    </xdr:from>
    <xdr:to>
      <xdr:col>15</xdr:col>
      <xdr:colOff>101600</xdr:colOff>
      <xdr:row>58</xdr:row>
      <xdr:rowOff>66618</xdr:rowOff>
    </xdr:to>
    <xdr:sp macro="" textlink="">
      <xdr:nvSpPr>
        <xdr:cNvPr id="144" name="楕円 143"/>
        <xdr:cNvSpPr/>
      </xdr:nvSpPr>
      <xdr:spPr>
        <a:xfrm>
          <a:off x="2857500" y="99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57745</xdr:rowOff>
    </xdr:from>
    <xdr:ext cx="534377" cy="259045"/>
    <xdr:sp macro="" textlink="">
      <xdr:nvSpPr>
        <xdr:cNvPr id="145" name="テキスト ボックス 144"/>
        <xdr:cNvSpPr txBox="1"/>
      </xdr:nvSpPr>
      <xdr:spPr>
        <a:xfrm>
          <a:off x="2641111" y="100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99034</xdr:rowOff>
    </xdr:from>
    <xdr:to>
      <xdr:col>10</xdr:col>
      <xdr:colOff>165100</xdr:colOff>
      <xdr:row>58</xdr:row>
      <xdr:rowOff>29184</xdr:rowOff>
    </xdr:to>
    <xdr:sp macro="" textlink="">
      <xdr:nvSpPr>
        <xdr:cNvPr id="146" name="楕円 145"/>
        <xdr:cNvSpPr/>
      </xdr:nvSpPr>
      <xdr:spPr>
        <a:xfrm>
          <a:off x="1968500" y="987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20311</xdr:rowOff>
    </xdr:from>
    <xdr:ext cx="534377" cy="259045"/>
    <xdr:sp macro="" textlink="">
      <xdr:nvSpPr>
        <xdr:cNvPr id="147" name="テキスト ボックス 146"/>
        <xdr:cNvSpPr txBox="1"/>
      </xdr:nvSpPr>
      <xdr:spPr>
        <a:xfrm>
          <a:off x="1752111" y="99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7957</xdr:rowOff>
    </xdr:from>
    <xdr:to>
      <xdr:col>6</xdr:col>
      <xdr:colOff>38100</xdr:colOff>
      <xdr:row>57</xdr:row>
      <xdr:rowOff>109557</xdr:rowOff>
    </xdr:to>
    <xdr:sp macro="" textlink="">
      <xdr:nvSpPr>
        <xdr:cNvPr id="148" name="楕円 147"/>
        <xdr:cNvSpPr/>
      </xdr:nvSpPr>
      <xdr:spPr>
        <a:xfrm>
          <a:off x="1079500" y="97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100684</xdr:rowOff>
    </xdr:from>
    <xdr:ext cx="534377" cy="259045"/>
    <xdr:sp macro="" textlink="">
      <xdr:nvSpPr>
        <xdr:cNvPr id="149" name="テキスト ボックス 148"/>
        <xdr:cNvSpPr txBox="1"/>
      </xdr:nvSpPr>
      <xdr:spPr>
        <a:xfrm>
          <a:off x="863111" y="98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168458</xdr:rowOff>
    </xdr:from>
    <xdr:to>
      <xdr:col>24</xdr:col>
      <xdr:colOff>63500</xdr:colOff>
      <xdr:row>75</xdr:row>
      <xdr:rowOff>78938</xdr:rowOff>
    </xdr:to>
    <xdr:cxnSp macro="">
      <xdr:nvCxnSpPr>
        <xdr:cNvPr id="176" name="直線コネクタ 175"/>
        <xdr:cNvCxnSpPr/>
      </xdr:nvCxnSpPr>
      <xdr:spPr>
        <a:xfrm flipV="1">
          <a:off x="3797300" y="12684308"/>
          <a:ext cx="838200" cy="25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78938</xdr:rowOff>
    </xdr:from>
    <xdr:to>
      <xdr:col>19</xdr:col>
      <xdr:colOff>177800</xdr:colOff>
      <xdr:row>76</xdr:row>
      <xdr:rowOff>133803</xdr:rowOff>
    </xdr:to>
    <xdr:cxnSp macro="">
      <xdr:nvCxnSpPr>
        <xdr:cNvPr id="179" name="直線コネクタ 178"/>
        <xdr:cNvCxnSpPr/>
      </xdr:nvCxnSpPr>
      <xdr:spPr>
        <a:xfrm flipV="1">
          <a:off x="2908300" y="12937688"/>
          <a:ext cx="889000" cy="2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92198</xdr:rowOff>
    </xdr:from>
    <xdr:ext cx="469744" cy="259045"/>
    <xdr:sp macro="" textlink="">
      <xdr:nvSpPr>
        <xdr:cNvPr id="181" name="テキスト ボックス 180"/>
        <xdr:cNvSpPr txBox="1"/>
      </xdr:nvSpPr>
      <xdr:spPr>
        <a:xfrm>
          <a:off x="3562428" y="131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111582</xdr:rowOff>
    </xdr:from>
    <xdr:to>
      <xdr:col>15</xdr:col>
      <xdr:colOff>50800</xdr:colOff>
      <xdr:row>76</xdr:row>
      <xdr:rowOff>133803</xdr:rowOff>
    </xdr:to>
    <xdr:cxnSp macro="">
      <xdr:nvCxnSpPr>
        <xdr:cNvPr id="182" name="直線コネクタ 181"/>
        <xdr:cNvCxnSpPr/>
      </xdr:nvCxnSpPr>
      <xdr:spPr>
        <a:xfrm>
          <a:off x="2019300" y="13141782"/>
          <a:ext cx="8890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3" name="フローチャート: 判断 182"/>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66001</xdr:rowOff>
    </xdr:from>
    <xdr:ext cx="469744" cy="259045"/>
    <xdr:sp macro="" textlink="">
      <xdr:nvSpPr>
        <xdr:cNvPr id="184" name="テキスト ボックス 183"/>
        <xdr:cNvSpPr txBox="1"/>
      </xdr:nvSpPr>
      <xdr:spPr>
        <a:xfrm>
          <a:off x="2673428" y="1326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134625</xdr:rowOff>
    </xdr:from>
    <xdr:to>
      <xdr:col>10</xdr:col>
      <xdr:colOff>114300</xdr:colOff>
      <xdr:row>76</xdr:row>
      <xdr:rowOff>111582</xdr:rowOff>
    </xdr:to>
    <xdr:cxnSp macro="">
      <xdr:nvCxnSpPr>
        <xdr:cNvPr id="185" name="直線コネクタ 184"/>
        <xdr:cNvCxnSpPr/>
      </xdr:nvCxnSpPr>
      <xdr:spPr>
        <a:xfrm>
          <a:off x="1130300" y="12993375"/>
          <a:ext cx="889000" cy="1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6" name="フローチャート: 判断 185"/>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39850</xdr:rowOff>
    </xdr:from>
    <xdr:ext cx="469744" cy="259045"/>
    <xdr:sp macro="" textlink="">
      <xdr:nvSpPr>
        <xdr:cNvPr id="187" name="テキスト ボックス 186"/>
        <xdr:cNvSpPr txBox="1"/>
      </xdr:nvSpPr>
      <xdr:spPr>
        <a:xfrm>
          <a:off x="1784428" y="1324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88" name="フローチャート: 判断 187"/>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136318</xdr:rowOff>
    </xdr:from>
    <xdr:ext cx="469744" cy="259045"/>
    <xdr:sp macro="" textlink="">
      <xdr:nvSpPr>
        <xdr:cNvPr id="189" name="テキスト ボックス 188"/>
        <xdr:cNvSpPr txBox="1"/>
      </xdr:nvSpPr>
      <xdr:spPr>
        <a:xfrm>
          <a:off x="895428" y="131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117658</xdr:rowOff>
    </xdr:from>
    <xdr:to>
      <xdr:col>24</xdr:col>
      <xdr:colOff>114300</xdr:colOff>
      <xdr:row>74</xdr:row>
      <xdr:rowOff>47808</xdr:rowOff>
    </xdr:to>
    <xdr:sp macro="" textlink="">
      <xdr:nvSpPr>
        <xdr:cNvPr id="195" name="楕円 194"/>
        <xdr:cNvSpPr/>
      </xdr:nvSpPr>
      <xdr:spPr>
        <a:xfrm>
          <a:off x="4584700" y="1263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140535</xdr:rowOff>
    </xdr:from>
    <xdr:ext cx="534377" cy="259045"/>
    <xdr:sp macro="" textlink="">
      <xdr:nvSpPr>
        <xdr:cNvPr id="196" name="維持補修費該当値テキスト"/>
        <xdr:cNvSpPr txBox="1"/>
      </xdr:nvSpPr>
      <xdr:spPr>
        <a:xfrm>
          <a:off x="4686300" y="124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28138</xdr:rowOff>
    </xdr:from>
    <xdr:to>
      <xdr:col>20</xdr:col>
      <xdr:colOff>38100</xdr:colOff>
      <xdr:row>75</xdr:row>
      <xdr:rowOff>129738</xdr:rowOff>
    </xdr:to>
    <xdr:sp macro="" textlink="">
      <xdr:nvSpPr>
        <xdr:cNvPr id="197" name="楕円 196"/>
        <xdr:cNvSpPr/>
      </xdr:nvSpPr>
      <xdr:spPr>
        <a:xfrm>
          <a:off x="3746500" y="128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146265</xdr:rowOff>
    </xdr:from>
    <xdr:ext cx="534377" cy="259045"/>
    <xdr:sp macro="" textlink="">
      <xdr:nvSpPr>
        <xdr:cNvPr id="198" name="テキスト ボックス 197"/>
        <xdr:cNvSpPr txBox="1"/>
      </xdr:nvSpPr>
      <xdr:spPr>
        <a:xfrm>
          <a:off x="3530111" y="126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83003</xdr:rowOff>
    </xdr:from>
    <xdr:to>
      <xdr:col>15</xdr:col>
      <xdr:colOff>101600</xdr:colOff>
      <xdr:row>77</xdr:row>
      <xdr:rowOff>13153</xdr:rowOff>
    </xdr:to>
    <xdr:sp macro="" textlink="">
      <xdr:nvSpPr>
        <xdr:cNvPr id="199" name="楕円 198"/>
        <xdr:cNvSpPr/>
      </xdr:nvSpPr>
      <xdr:spPr>
        <a:xfrm>
          <a:off x="2857500" y="131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29679</xdr:rowOff>
    </xdr:from>
    <xdr:ext cx="469744" cy="259045"/>
    <xdr:sp macro="" textlink="">
      <xdr:nvSpPr>
        <xdr:cNvPr id="200" name="テキスト ボックス 199"/>
        <xdr:cNvSpPr txBox="1"/>
      </xdr:nvSpPr>
      <xdr:spPr>
        <a:xfrm>
          <a:off x="2673428" y="128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60782</xdr:rowOff>
    </xdr:from>
    <xdr:to>
      <xdr:col>10</xdr:col>
      <xdr:colOff>165100</xdr:colOff>
      <xdr:row>76</xdr:row>
      <xdr:rowOff>162382</xdr:rowOff>
    </xdr:to>
    <xdr:sp macro="" textlink="">
      <xdr:nvSpPr>
        <xdr:cNvPr id="201" name="楕円 200"/>
        <xdr:cNvSpPr/>
      </xdr:nvSpPr>
      <xdr:spPr>
        <a:xfrm>
          <a:off x="1968500" y="130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7459</xdr:rowOff>
    </xdr:from>
    <xdr:ext cx="469744" cy="259045"/>
    <xdr:sp macro="" textlink="">
      <xdr:nvSpPr>
        <xdr:cNvPr id="202" name="テキスト ボックス 201"/>
        <xdr:cNvSpPr txBox="1"/>
      </xdr:nvSpPr>
      <xdr:spPr>
        <a:xfrm>
          <a:off x="1784428" y="1286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83825</xdr:rowOff>
    </xdr:from>
    <xdr:to>
      <xdr:col>6</xdr:col>
      <xdr:colOff>38100</xdr:colOff>
      <xdr:row>76</xdr:row>
      <xdr:rowOff>13974</xdr:rowOff>
    </xdr:to>
    <xdr:sp macro="" textlink="">
      <xdr:nvSpPr>
        <xdr:cNvPr id="203" name="楕円 202"/>
        <xdr:cNvSpPr/>
      </xdr:nvSpPr>
      <xdr:spPr>
        <a:xfrm>
          <a:off x="1079500" y="129425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30502</xdr:rowOff>
    </xdr:from>
    <xdr:ext cx="534377" cy="259045"/>
    <xdr:sp macro="" textlink="">
      <xdr:nvSpPr>
        <xdr:cNvPr id="204" name="テキスト ボックス 203"/>
        <xdr:cNvSpPr txBox="1"/>
      </xdr:nvSpPr>
      <xdr:spPr>
        <a:xfrm>
          <a:off x="863111" y="127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145441</xdr:rowOff>
    </xdr:from>
    <xdr:to>
      <xdr:col>24</xdr:col>
      <xdr:colOff>62865</xdr:colOff>
      <xdr:row>97</xdr:row>
      <xdr:rowOff>148413</xdr:rowOff>
    </xdr:to>
    <xdr:cxnSp macro="">
      <xdr:nvCxnSpPr>
        <xdr:cNvPr id="229" name="直線コネクタ 228"/>
        <xdr:cNvCxnSpPr/>
      </xdr:nvCxnSpPr>
      <xdr:spPr>
        <a:xfrm flipV="1">
          <a:off x="4633595" y="15575941"/>
          <a:ext cx="1270" cy="12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152240</xdr:rowOff>
    </xdr:from>
    <xdr:ext cx="534377" cy="259045"/>
    <xdr:sp macro="" textlink="">
      <xdr:nvSpPr>
        <xdr:cNvPr id="230" name="扶助費最小値テキスト"/>
        <xdr:cNvSpPr txBox="1"/>
      </xdr:nvSpPr>
      <xdr:spPr>
        <a:xfrm>
          <a:off x="4686300" y="167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148413</xdr:rowOff>
    </xdr:from>
    <xdr:to>
      <xdr:col>24</xdr:col>
      <xdr:colOff>152400</xdr:colOff>
      <xdr:row>97</xdr:row>
      <xdr:rowOff>148413</xdr:rowOff>
    </xdr:to>
    <xdr:cxnSp macro="">
      <xdr:nvCxnSpPr>
        <xdr:cNvPr id="231" name="直線コネクタ 230"/>
        <xdr:cNvCxnSpPr/>
      </xdr:nvCxnSpPr>
      <xdr:spPr>
        <a:xfrm>
          <a:off x="4546600" y="1677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92118</xdr:rowOff>
    </xdr:from>
    <xdr:ext cx="599010" cy="259045"/>
    <xdr:sp macro="" textlink="">
      <xdr:nvSpPr>
        <xdr:cNvPr id="232" name="扶助費最大値テキスト"/>
        <xdr:cNvSpPr txBox="1"/>
      </xdr:nvSpPr>
      <xdr:spPr>
        <a:xfrm>
          <a:off x="4686300" y="1535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145441</xdr:rowOff>
    </xdr:from>
    <xdr:to>
      <xdr:col>24</xdr:col>
      <xdr:colOff>152400</xdr:colOff>
      <xdr:row>90</xdr:row>
      <xdr:rowOff>145441</xdr:rowOff>
    </xdr:to>
    <xdr:cxnSp macro="">
      <xdr:nvCxnSpPr>
        <xdr:cNvPr id="233" name="直線コネクタ 232"/>
        <xdr:cNvCxnSpPr/>
      </xdr:nvCxnSpPr>
      <xdr:spPr>
        <a:xfrm>
          <a:off x="4546600" y="1557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111468</xdr:rowOff>
    </xdr:from>
    <xdr:to>
      <xdr:col>24</xdr:col>
      <xdr:colOff>63500</xdr:colOff>
      <xdr:row>98</xdr:row>
      <xdr:rowOff>20269</xdr:rowOff>
    </xdr:to>
    <xdr:cxnSp macro="">
      <xdr:nvCxnSpPr>
        <xdr:cNvPr id="234" name="直線コネクタ 233"/>
        <xdr:cNvCxnSpPr/>
      </xdr:nvCxnSpPr>
      <xdr:spPr>
        <a:xfrm flipV="1">
          <a:off x="3797300" y="16570668"/>
          <a:ext cx="838200" cy="2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120693</xdr:rowOff>
    </xdr:from>
    <xdr:ext cx="534377" cy="259045"/>
    <xdr:sp macro="" textlink="">
      <xdr:nvSpPr>
        <xdr:cNvPr id="235" name="扶助費平均値テキスト"/>
        <xdr:cNvSpPr txBox="1"/>
      </xdr:nvSpPr>
      <xdr:spPr>
        <a:xfrm>
          <a:off x="4686300" y="16065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97816</xdr:rowOff>
    </xdr:from>
    <xdr:to>
      <xdr:col>24</xdr:col>
      <xdr:colOff>114300</xdr:colOff>
      <xdr:row>95</xdr:row>
      <xdr:rowOff>27966</xdr:rowOff>
    </xdr:to>
    <xdr:sp macro="" textlink="">
      <xdr:nvSpPr>
        <xdr:cNvPr id="236" name="フローチャート: 判断 235"/>
        <xdr:cNvSpPr/>
      </xdr:nvSpPr>
      <xdr:spPr>
        <a:xfrm>
          <a:off x="4584700" y="1621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20269</xdr:rowOff>
    </xdr:from>
    <xdr:to>
      <xdr:col>19</xdr:col>
      <xdr:colOff>177800</xdr:colOff>
      <xdr:row>98</xdr:row>
      <xdr:rowOff>39891</xdr:rowOff>
    </xdr:to>
    <xdr:cxnSp macro="">
      <xdr:nvCxnSpPr>
        <xdr:cNvPr id="237" name="直線コネクタ 236"/>
        <xdr:cNvCxnSpPr/>
      </xdr:nvCxnSpPr>
      <xdr:spPr>
        <a:xfrm flipV="1">
          <a:off x="2908300" y="16822369"/>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99695</xdr:rowOff>
    </xdr:from>
    <xdr:to>
      <xdr:col>20</xdr:col>
      <xdr:colOff>38100</xdr:colOff>
      <xdr:row>97</xdr:row>
      <xdr:rowOff>29845</xdr:rowOff>
    </xdr:to>
    <xdr:sp macro="" textlink="">
      <xdr:nvSpPr>
        <xdr:cNvPr id="238" name="フローチャート: 判断 237"/>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46372</xdr:rowOff>
    </xdr:from>
    <xdr:ext cx="534377" cy="259045"/>
    <xdr:sp macro="" textlink="">
      <xdr:nvSpPr>
        <xdr:cNvPr id="239" name="テキスト ボックス 238"/>
        <xdr:cNvSpPr txBox="1"/>
      </xdr:nvSpPr>
      <xdr:spPr>
        <a:xfrm>
          <a:off x="3530111" y="163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39891</xdr:rowOff>
    </xdr:from>
    <xdr:to>
      <xdr:col>15</xdr:col>
      <xdr:colOff>50800</xdr:colOff>
      <xdr:row>98</xdr:row>
      <xdr:rowOff>77851</xdr:rowOff>
    </xdr:to>
    <xdr:cxnSp macro="">
      <xdr:nvCxnSpPr>
        <xdr:cNvPr id="240" name="直線コネクタ 239"/>
        <xdr:cNvCxnSpPr/>
      </xdr:nvCxnSpPr>
      <xdr:spPr>
        <a:xfrm flipV="1">
          <a:off x="2019300" y="16841991"/>
          <a:ext cx="889000" cy="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107468</xdr:rowOff>
    </xdr:from>
    <xdr:to>
      <xdr:col>15</xdr:col>
      <xdr:colOff>101600</xdr:colOff>
      <xdr:row>97</xdr:row>
      <xdr:rowOff>37618</xdr:rowOff>
    </xdr:to>
    <xdr:sp macro="" textlink="">
      <xdr:nvSpPr>
        <xdr:cNvPr id="241" name="フローチャート: 判断 240"/>
        <xdr:cNvSpPr/>
      </xdr:nvSpPr>
      <xdr:spPr>
        <a:xfrm>
          <a:off x="2857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54145</xdr:rowOff>
    </xdr:from>
    <xdr:ext cx="534377" cy="259045"/>
    <xdr:sp macro="" textlink="">
      <xdr:nvSpPr>
        <xdr:cNvPr id="242" name="テキスト ボックス 241"/>
        <xdr:cNvSpPr txBox="1"/>
      </xdr:nvSpPr>
      <xdr:spPr>
        <a:xfrm>
          <a:off x="2641111" y="163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73076</xdr:rowOff>
    </xdr:from>
    <xdr:to>
      <xdr:col>10</xdr:col>
      <xdr:colOff>114300</xdr:colOff>
      <xdr:row>98</xdr:row>
      <xdr:rowOff>77851</xdr:rowOff>
    </xdr:to>
    <xdr:cxnSp macro="">
      <xdr:nvCxnSpPr>
        <xdr:cNvPr id="243" name="直線コネクタ 242"/>
        <xdr:cNvCxnSpPr/>
      </xdr:nvCxnSpPr>
      <xdr:spPr>
        <a:xfrm>
          <a:off x="1130300" y="16875176"/>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140767</xdr:rowOff>
    </xdr:from>
    <xdr:to>
      <xdr:col>10</xdr:col>
      <xdr:colOff>165100</xdr:colOff>
      <xdr:row>97</xdr:row>
      <xdr:rowOff>70917</xdr:rowOff>
    </xdr:to>
    <xdr:sp macro="" textlink="">
      <xdr:nvSpPr>
        <xdr:cNvPr id="244" name="フローチャート: 判断 243"/>
        <xdr:cNvSpPr/>
      </xdr:nvSpPr>
      <xdr:spPr>
        <a:xfrm>
          <a:off x="1968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87444</xdr:rowOff>
    </xdr:from>
    <xdr:ext cx="534377" cy="259045"/>
    <xdr:sp macro="" textlink="">
      <xdr:nvSpPr>
        <xdr:cNvPr id="245" name="テキスト ボックス 244"/>
        <xdr:cNvSpPr txBox="1"/>
      </xdr:nvSpPr>
      <xdr:spPr>
        <a:xfrm>
          <a:off x="1752111" y="163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134899</xdr:rowOff>
    </xdr:from>
    <xdr:to>
      <xdr:col>6</xdr:col>
      <xdr:colOff>38100</xdr:colOff>
      <xdr:row>97</xdr:row>
      <xdr:rowOff>65049</xdr:rowOff>
    </xdr:to>
    <xdr:sp macro="" textlink="">
      <xdr:nvSpPr>
        <xdr:cNvPr id="246" name="フローチャート: 判断 245"/>
        <xdr:cNvSpPr/>
      </xdr:nvSpPr>
      <xdr:spPr>
        <a:xfrm>
          <a:off x="1079500" y="165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81576</xdr:rowOff>
    </xdr:from>
    <xdr:ext cx="534377" cy="259045"/>
    <xdr:sp macro="" textlink="">
      <xdr:nvSpPr>
        <xdr:cNvPr id="247" name="テキスト ボックス 246"/>
        <xdr:cNvSpPr txBox="1"/>
      </xdr:nvSpPr>
      <xdr:spPr>
        <a:xfrm>
          <a:off x="863111" y="163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60668</xdr:rowOff>
    </xdr:from>
    <xdr:to>
      <xdr:col>24</xdr:col>
      <xdr:colOff>114300</xdr:colOff>
      <xdr:row>96</xdr:row>
      <xdr:rowOff>162268</xdr:rowOff>
    </xdr:to>
    <xdr:sp macro="" textlink="">
      <xdr:nvSpPr>
        <xdr:cNvPr id="253" name="楕円 252"/>
        <xdr:cNvSpPr/>
      </xdr:nvSpPr>
      <xdr:spPr>
        <a:xfrm>
          <a:off x="4584700" y="165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39095</xdr:rowOff>
    </xdr:from>
    <xdr:ext cx="534377" cy="259045"/>
    <xdr:sp macro="" textlink="">
      <xdr:nvSpPr>
        <xdr:cNvPr id="254" name="扶助費該当値テキスト"/>
        <xdr:cNvSpPr txBox="1"/>
      </xdr:nvSpPr>
      <xdr:spPr>
        <a:xfrm>
          <a:off x="4686300" y="164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140919</xdr:rowOff>
    </xdr:from>
    <xdr:to>
      <xdr:col>20</xdr:col>
      <xdr:colOff>38100</xdr:colOff>
      <xdr:row>98</xdr:row>
      <xdr:rowOff>71069</xdr:rowOff>
    </xdr:to>
    <xdr:sp macro="" textlink="">
      <xdr:nvSpPr>
        <xdr:cNvPr id="255" name="楕円 254"/>
        <xdr:cNvSpPr/>
      </xdr:nvSpPr>
      <xdr:spPr>
        <a:xfrm>
          <a:off x="3746500" y="167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62196</xdr:rowOff>
    </xdr:from>
    <xdr:ext cx="534377" cy="259045"/>
    <xdr:sp macro="" textlink="">
      <xdr:nvSpPr>
        <xdr:cNvPr id="256" name="テキスト ボックス 255"/>
        <xdr:cNvSpPr txBox="1"/>
      </xdr:nvSpPr>
      <xdr:spPr>
        <a:xfrm>
          <a:off x="3530111" y="1686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160541</xdr:rowOff>
    </xdr:from>
    <xdr:to>
      <xdr:col>15</xdr:col>
      <xdr:colOff>101600</xdr:colOff>
      <xdr:row>98</xdr:row>
      <xdr:rowOff>90691</xdr:rowOff>
    </xdr:to>
    <xdr:sp macro="" textlink="">
      <xdr:nvSpPr>
        <xdr:cNvPr id="257" name="楕円 256"/>
        <xdr:cNvSpPr/>
      </xdr:nvSpPr>
      <xdr:spPr>
        <a:xfrm>
          <a:off x="2857500" y="167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81818</xdr:rowOff>
    </xdr:from>
    <xdr:ext cx="534377" cy="259045"/>
    <xdr:sp macro="" textlink="">
      <xdr:nvSpPr>
        <xdr:cNvPr id="258" name="テキスト ボックス 257"/>
        <xdr:cNvSpPr txBox="1"/>
      </xdr:nvSpPr>
      <xdr:spPr>
        <a:xfrm>
          <a:off x="2641111" y="1688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27051</xdr:rowOff>
    </xdr:from>
    <xdr:to>
      <xdr:col>10</xdr:col>
      <xdr:colOff>165100</xdr:colOff>
      <xdr:row>98</xdr:row>
      <xdr:rowOff>128651</xdr:rowOff>
    </xdr:to>
    <xdr:sp macro="" textlink="">
      <xdr:nvSpPr>
        <xdr:cNvPr id="259" name="楕円 258"/>
        <xdr:cNvSpPr/>
      </xdr:nvSpPr>
      <xdr:spPr>
        <a:xfrm>
          <a:off x="1968500" y="168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119778</xdr:rowOff>
    </xdr:from>
    <xdr:ext cx="534377" cy="259045"/>
    <xdr:sp macro="" textlink="">
      <xdr:nvSpPr>
        <xdr:cNvPr id="260" name="テキスト ボックス 259"/>
        <xdr:cNvSpPr txBox="1"/>
      </xdr:nvSpPr>
      <xdr:spPr>
        <a:xfrm>
          <a:off x="1752111" y="1692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22276</xdr:rowOff>
    </xdr:from>
    <xdr:to>
      <xdr:col>6</xdr:col>
      <xdr:colOff>38100</xdr:colOff>
      <xdr:row>98</xdr:row>
      <xdr:rowOff>123876</xdr:rowOff>
    </xdr:to>
    <xdr:sp macro="" textlink="">
      <xdr:nvSpPr>
        <xdr:cNvPr id="261" name="楕円 260"/>
        <xdr:cNvSpPr/>
      </xdr:nvSpPr>
      <xdr:spPr>
        <a:xfrm>
          <a:off x="1079500" y="168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115003</xdr:rowOff>
    </xdr:from>
    <xdr:ext cx="534377" cy="259045"/>
    <xdr:sp macro="" textlink="">
      <xdr:nvSpPr>
        <xdr:cNvPr id="262" name="テキスト ボックス 261"/>
        <xdr:cNvSpPr txBox="1"/>
      </xdr:nvSpPr>
      <xdr:spPr>
        <a:xfrm>
          <a:off x="863111" y="16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5" name="直線コネクタ 284"/>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86" name="補助費等最小値テキスト"/>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87" name="直線コネクタ 286"/>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88" name="補助費等最大値テキスト"/>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89" name="直線コネクタ 288"/>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12479</xdr:rowOff>
    </xdr:from>
    <xdr:to>
      <xdr:col>55</xdr:col>
      <xdr:colOff>0</xdr:colOff>
      <xdr:row>36</xdr:row>
      <xdr:rowOff>120516</xdr:rowOff>
    </xdr:to>
    <xdr:cxnSp macro="">
      <xdr:nvCxnSpPr>
        <xdr:cNvPr id="290" name="直線コネクタ 289"/>
        <xdr:cNvCxnSpPr/>
      </xdr:nvCxnSpPr>
      <xdr:spPr>
        <a:xfrm>
          <a:off x="9639300" y="5498879"/>
          <a:ext cx="838200" cy="79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74780</xdr:rowOff>
    </xdr:from>
    <xdr:ext cx="534377" cy="259045"/>
    <xdr:sp macro="" textlink="">
      <xdr:nvSpPr>
        <xdr:cNvPr id="291" name="補助費等平均値テキスト"/>
        <xdr:cNvSpPr txBox="1"/>
      </xdr:nvSpPr>
      <xdr:spPr>
        <a:xfrm>
          <a:off x="10528300" y="6075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2" name="フローチャート: 判断 291"/>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12479</xdr:rowOff>
    </xdr:from>
    <xdr:to>
      <xdr:col>50</xdr:col>
      <xdr:colOff>114300</xdr:colOff>
      <xdr:row>37</xdr:row>
      <xdr:rowOff>169912</xdr:rowOff>
    </xdr:to>
    <xdr:cxnSp macro="">
      <xdr:nvCxnSpPr>
        <xdr:cNvPr id="293" name="直線コネクタ 292"/>
        <xdr:cNvCxnSpPr/>
      </xdr:nvCxnSpPr>
      <xdr:spPr>
        <a:xfrm flipV="1">
          <a:off x="8750300" y="5498879"/>
          <a:ext cx="889000" cy="10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4" name="フローチャート: 判断 293"/>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66484</xdr:rowOff>
    </xdr:from>
    <xdr:ext cx="599010" cy="259045"/>
    <xdr:sp macro="" textlink="">
      <xdr:nvSpPr>
        <xdr:cNvPr id="295" name="テキスト ボックス 294"/>
        <xdr:cNvSpPr txBox="1"/>
      </xdr:nvSpPr>
      <xdr:spPr>
        <a:xfrm>
          <a:off x="9339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153636</xdr:rowOff>
    </xdr:from>
    <xdr:to>
      <xdr:col>45</xdr:col>
      <xdr:colOff>177800</xdr:colOff>
      <xdr:row>37</xdr:row>
      <xdr:rowOff>169912</xdr:rowOff>
    </xdr:to>
    <xdr:cxnSp macro="">
      <xdr:nvCxnSpPr>
        <xdr:cNvPr id="296" name="直線コネクタ 295"/>
        <xdr:cNvCxnSpPr/>
      </xdr:nvCxnSpPr>
      <xdr:spPr>
        <a:xfrm>
          <a:off x="7861300" y="6497286"/>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297" name="フローチャート: 判断 296"/>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20178</xdr:rowOff>
    </xdr:from>
    <xdr:ext cx="534377" cy="259045"/>
    <xdr:sp macro="" textlink="">
      <xdr:nvSpPr>
        <xdr:cNvPr id="298" name="テキスト ボックス 297"/>
        <xdr:cNvSpPr txBox="1"/>
      </xdr:nvSpPr>
      <xdr:spPr>
        <a:xfrm>
          <a:off x="8483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148378</xdr:rowOff>
    </xdr:from>
    <xdr:to>
      <xdr:col>41</xdr:col>
      <xdr:colOff>50800</xdr:colOff>
      <xdr:row>37</xdr:row>
      <xdr:rowOff>153636</xdr:rowOff>
    </xdr:to>
    <xdr:cxnSp macro="">
      <xdr:nvCxnSpPr>
        <xdr:cNvPr id="299" name="直線コネクタ 298"/>
        <xdr:cNvCxnSpPr/>
      </xdr:nvCxnSpPr>
      <xdr:spPr>
        <a:xfrm>
          <a:off x="6972300" y="649202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0" name="フローチャート: 判断 299"/>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1" name="テキスト ボックス 300"/>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2" name="フローチャート: 判断 301"/>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107842</xdr:rowOff>
    </xdr:from>
    <xdr:ext cx="534377" cy="259045"/>
    <xdr:sp macro="" textlink="">
      <xdr:nvSpPr>
        <xdr:cNvPr id="303" name="テキスト ボックス 302"/>
        <xdr:cNvSpPr txBox="1"/>
      </xdr:nvSpPr>
      <xdr:spPr>
        <a:xfrm>
          <a:off x="6705111" y="61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69716</xdr:rowOff>
    </xdr:from>
    <xdr:to>
      <xdr:col>55</xdr:col>
      <xdr:colOff>50800</xdr:colOff>
      <xdr:row>36</xdr:row>
      <xdr:rowOff>171316</xdr:rowOff>
    </xdr:to>
    <xdr:sp macro="" textlink="">
      <xdr:nvSpPr>
        <xdr:cNvPr id="309" name="楕円 308"/>
        <xdr:cNvSpPr/>
      </xdr:nvSpPr>
      <xdr:spPr>
        <a:xfrm>
          <a:off x="10426700" y="62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48143</xdr:rowOff>
    </xdr:from>
    <xdr:ext cx="534377" cy="259045"/>
    <xdr:sp macro="" textlink="">
      <xdr:nvSpPr>
        <xdr:cNvPr id="310" name="補助費等該当値テキスト"/>
        <xdr:cNvSpPr txBox="1"/>
      </xdr:nvSpPr>
      <xdr:spPr>
        <a:xfrm>
          <a:off x="10528300" y="62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133129</xdr:rowOff>
    </xdr:from>
    <xdr:to>
      <xdr:col>50</xdr:col>
      <xdr:colOff>165100</xdr:colOff>
      <xdr:row>32</xdr:row>
      <xdr:rowOff>63279</xdr:rowOff>
    </xdr:to>
    <xdr:sp macro="" textlink="">
      <xdr:nvSpPr>
        <xdr:cNvPr id="311" name="楕円 310"/>
        <xdr:cNvSpPr/>
      </xdr:nvSpPr>
      <xdr:spPr>
        <a:xfrm>
          <a:off x="9588500" y="54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54406</xdr:rowOff>
    </xdr:from>
    <xdr:ext cx="599010" cy="259045"/>
    <xdr:sp macro="" textlink="">
      <xdr:nvSpPr>
        <xdr:cNvPr id="312" name="テキスト ボックス 311"/>
        <xdr:cNvSpPr txBox="1"/>
      </xdr:nvSpPr>
      <xdr:spPr>
        <a:xfrm>
          <a:off x="9339795" y="554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119112</xdr:rowOff>
    </xdr:from>
    <xdr:to>
      <xdr:col>46</xdr:col>
      <xdr:colOff>38100</xdr:colOff>
      <xdr:row>38</xdr:row>
      <xdr:rowOff>49262</xdr:rowOff>
    </xdr:to>
    <xdr:sp macro="" textlink="">
      <xdr:nvSpPr>
        <xdr:cNvPr id="313" name="楕円 312"/>
        <xdr:cNvSpPr/>
      </xdr:nvSpPr>
      <xdr:spPr>
        <a:xfrm>
          <a:off x="8699500" y="6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40389</xdr:rowOff>
    </xdr:from>
    <xdr:ext cx="534377" cy="259045"/>
    <xdr:sp macro="" textlink="">
      <xdr:nvSpPr>
        <xdr:cNvPr id="314" name="テキスト ボックス 313"/>
        <xdr:cNvSpPr txBox="1"/>
      </xdr:nvSpPr>
      <xdr:spPr>
        <a:xfrm>
          <a:off x="8483111" y="65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102836</xdr:rowOff>
    </xdr:from>
    <xdr:to>
      <xdr:col>41</xdr:col>
      <xdr:colOff>101600</xdr:colOff>
      <xdr:row>38</xdr:row>
      <xdr:rowOff>32986</xdr:rowOff>
    </xdr:to>
    <xdr:sp macro="" textlink="">
      <xdr:nvSpPr>
        <xdr:cNvPr id="315" name="楕円 314"/>
        <xdr:cNvSpPr/>
      </xdr:nvSpPr>
      <xdr:spPr>
        <a:xfrm>
          <a:off x="7810500" y="64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24113</xdr:rowOff>
    </xdr:from>
    <xdr:ext cx="534377" cy="259045"/>
    <xdr:sp macro="" textlink="">
      <xdr:nvSpPr>
        <xdr:cNvPr id="316" name="テキスト ボックス 315"/>
        <xdr:cNvSpPr txBox="1"/>
      </xdr:nvSpPr>
      <xdr:spPr>
        <a:xfrm>
          <a:off x="7594111" y="653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97578</xdr:rowOff>
    </xdr:from>
    <xdr:to>
      <xdr:col>36</xdr:col>
      <xdr:colOff>165100</xdr:colOff>
      <xdr:row>38</xdr:row>
      <xdr:rowOff>27728</xdr:rowOff>
    </xdr:to>
    <xdr:sp macro="" textlink="">
      <xdr:nvSpPr>
        <xdr:cNvPr id="317" name="楕円 316"/>
        <xdr:cNvSpPr/>
      </xdr:nvSpPr>
      <xdr:spPr>
        <a:xfrm>
          <a:off x="6921500" y="64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18855</xdr:rowOff>
    </xdr:from>
    <xdr:ext cx="534377" cy="259045"/>
    <xdr:sp macro="" textlink="">
      <xdr:nvSpPr>
        <xdr:cNvPr id="318" name="テキスト ボックス 317"/>
        <xdr:cNvSpPr txBox="1"/>
      </xdr:nvSpPr>
      <xdr:spPr>
        <a:xfrm>
          <a:off x="6705111" y="653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4" name="直線コネクタ 343"/>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5" name="普通建設事業費最小値テキスト"/>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6" name="直線コネクタ 345"/>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7" name="普通建設事業費最大値テキスト"/>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48" name="直線コネクタ 347"/>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12946</xdr:rowOff>
    </xdr:from>
    <xdr:to>
      <xdr:col>55</xdr:col>
      <xdr:colOff>0</xdr:colOff>
      <xdr:row>57</xdr:row>
      <xdr:rowOff>11727</xdr:rowOff>
    </xdr:to>
    <xdr:cxnSp macro="">
      <xdr:nvCxnSpPr>
        <xdr:cNvPr id="349" name="直線コネクタ 348"/>
        <xdr:cNvCxnSpPr/>
      </xdr:nvCxnSpPr>
      <xdr:spPr>
        <a:xfrm flipV="1">
          <a:off x="9639300" y="9271246"/>
          <a:ext cx="838200" cy="5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72030</xdr:rowOff>
    </xdr:from>
    <xdr:ext cx="534377" cy="259045"/>
    <xdr:sp macro="" textlink="">
      <xdr:nvSpPr>
        <xdr:cNvPr id="350" name="普通建設事業費平均値テキスト"/>
        <xdr:cNvSpPr txBox="1"/>
      </xdr:nvSpPr>
      <xdr:spPr>
        <a:xfrm>
          <a:off x="10528300" y="933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1" name="フローチャート: 判断 350"/>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11727</xdr:rowOff>
    </xdr:from>
    <xdr:to>
      <xdr:col>50</xdr:col>
      <xdr:colOff>114300</xdr:colOff>
      <xdr:row>57</xdr:row>
      <xdr:rowOff>67593</xdr:rowOff>
    </xdr:to>
    <xdr:cxnSp macro="">
      <xdr:nvCxnSpPr>
        <xdr:cNvPr id="352" name="直線コネクタ 351"/>
        <xdr:cNvCxnSpPr/>
      </xdr:nvCxnSpPr>
      <xdr:spPr>
        <a:xfrm flipV="1">
          <a:off x="8750300" y="9784377"/>
          <a:ext cx="889000" cy="5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3" name="フローチャート: 判断 352"/>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104059</xdr:rowOff>
    </xdr:from>
    <xdr:ext cx="534377" cy="259045"/>
    <xdr:sp macro="" textlink="">
      <xdr:nvSpPr>
        <xdr:cNvPr id="354" name="テキスト ボックス 353"/>
        <xdr:cNvSpPr txBox="1"/>
      </xdr:nvSpPr>
      <xdr:spPr>
        <a:xfrm>
          <a:off x="9372111" y="9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67593</xdr:rowOff>
    </xdr:from>
    <xdr:to>
      <xdr:col>45</xdr:col>
      <xdr:colOff>177800</xdr:colOff>
      <xdr:row>57</xdr:row>
      <xdr:rowOff>79360</xdr:rowOff>
    </xdr:to>
    <xdr:cxnSp macro="">
      <xdr:nvCxnSpPr>
        <xdr:cNvPr id="355" name="直線コネクタ 354"/>
        <xdr:cNvCxnSpPr/>
      </xdr:nvCxnSpPr>
      <xdr:spPr>
        <a:xfrm flipV="1">
          <a:off x="7861300" y="9840243"/>
          <a:ext cx="889000" cy="1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56" name="フローチャート: 判断 355"/>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118820</xdr:rowOff>
    </xdr:from>
    <xdr:ext cx="534377" cy="259045"/>
    <xdr:sp macro="" textlink="">
      <xdr:nvSpPr>
        <xdr:cNvPr id="357" name="テキスト ボックス 356"/>
        <xdr:cNvSpPr txBox="1"/>
      </xdr:nvSpPr>
      <xdr:spPr>
        <a:xfrm>
          <a:off x="8483111" y="90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48391</xdr:rowOff>
    </xdr:from>
    <xdr:to>
      <xdr:col>41</xdr:col>
      <xdr:colOff>50800</xdr:colOff>
      <xdr:row>57</xdr:row>
      <xdr:rowOff>79360</xdr:rowOff>
    </xdr:to>
    <xdr:cxnSp macro="">
      <xdr:nvCxnSpPr>
        <xdr:cNvPr id="358" name="直線コネクタ 357"/>
        <xdr:cNvCxnSpPr/>
      </xdr:nvCxnSpPr>
      <xdr:spPr>
        <a:xfrm>
          <a:off x="6972300" y="9821041"/>
          <a:ext cx="8890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59" name="フローチャート: 判断 358"/>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0" name="テキスト ボックス 359"/>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1" name="フローチャート: 判断 360"/>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2" name="テキスト ボックス 361"/>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133596</xdr:rowOff>
    </xdr:from>
    <xdr:to>
      <xdr:col>55</xdr:col>
      <xdr:colOff>50800</xdr:colOff>
      <xdr:row>54</xdr:row>
      <xdr:rowOff>63746</xdr:rowOff>
    </xdr:to>
    <xdr:sp macro="" textlink="">
      <xdr:nvSpPr>
        <xdr:cNvPr id="368" name="楕円 367"/>
        <xdr:cNvSpPr/>
      </xdr:nvSpPr>
      <xdr:spPr>
        <a:xfrm>
          <a:off x="10426700" y="92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156473</xdr:rowOff>
    </xdr:from>
    <xdr:ext cx="534377" cy="259045"/>
    <xdr:sp macro="" textlink="">
      <xdr:nvSpPr>
        <xdr:cNvPr id="369" name="普通建設事業費該当値テキスト"/>
        <xdr:cNvSpPr txBox="1"/>
      </xdr:nvSpPr>
      <xdr:spPr>
        <a:xfrm>
          <a:off x="10528300" y="90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132377</xdr:rowOff>
    </xdr:from>
    <xdr:to>
      <xdr:col>50</xdr:col>
      <xdr:colOff>165100</xdr:colOff>
      <xdr:row>57</xdr:row>
      <xdr:rowOff>62527</xdr:rowOff>
    </xdr:to>
    <xdr:sp macro="" textlink="">
      <xdr:nvSpPr>
        <xdr:cNvPr id="370" name="楕円 369"/>
        <xdr:cNvSpPr/>
      </xdr:nvSpPr>
      <xdr:spPr>
        <a:xfrm>
          <a:off x="9588500" y="973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53654</xdr:rowOff>
    </xdr:from>
    <xdr:ext cx="534377" cy="259045"/>
    <xdr:sp macro="" textlink="">
      <xdr:nvSpPr>
        <xdr:cNvPr id="371" name="テキスト ボックス 370"/>
        <xdr:cNvSpPr txBox="1"/>
      </xdr:nvSpPr>
      <xdr:spPr>
        <a:xfrm>
          <a:off x="9372111" y="982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16793</xdr:rowOff>
    </xdr:from>
    <xdr:to>
      <xdr:col>46</xdr:col>
      <xdr:colOff>38100</xdr:colOff>
      <xdr:row>57</xdr:row>
      <xdr:rowOff>118393</xdr:rowOff>
    </xdr:to>
    <xdr:sp macro="" textlink="">
      <xdr:nvSpPr>
        <xdr:cNvPr id="372" name="楕円 371"/>
        <xdr:cNvSpPr/>
      </xdr:nvSpPr>
      <xdr:spPr>
        <a:xfrm>
          <a:off x="8699500" y="97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109520</xdr:rowOff>
    </xdr:from>
    <xdr:ext cx="534377" cy="259045"/>
    <xdr:sp macro="" textlink="">
      <xdr:nvSpPr>
        <xdr:cNvPr id="373" name="テキスト ボックス 372"/>
        <xdr:cNvSpPr txBox="1"/>
      </xdr:nvSpPr>
      <xdr:spPr>
        <a:xfrm>
          <a:off x="8483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28560</xdr:rowOff>
    </xdr:from>
    <xdr:to>
      <xdr:col>41</xdr:col>
      <xdr:colOff>101600</xdr:colOff>
      <xdr:row>57</xdr:row>
      <xdr:rowOff>130160</xdr:rowOff>
    </xdr:to>
    <xdr:sp macro="" textlink="">
      <xdr:nvSpPr>
        <xdr:cNvPr id="374" name="楕円 373"/>
        <xdr:cNvSpPr/>
      </xdr:nvSpPr>
      <xdr:spPr>
        <a:xfrm>
          <a:off x="7810500" y="98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121287</xdr:rowOff>
    </xdr:from>
    <xdr:ext cx="534377" cy="259045"/>
    <xdr:sp macro="" textlink="">
      <xdr:nvSpPr>
        <xdr:cNvPr id="375" name="テキスト ボックス 374"/>
        <xdr:cNvSpPr txBox="1"/>
      </xdr:nvSpPr>
      <xdr:spPr>
        <a:xfrm>
          <a:off x="7594111" y="98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169041</xdr:rowOff>
    </xdr:from>
    <xdr:to>
      <xdr:col>36</xdr:col>
      <xdr:colOff>165100</xdr:colOff>
      <xdr:row>57</xdr:row>
      <xdr:rowOff>99191</xdr:rowOff>
    </xdr:to>
    <xdr:sp macro="" textlink="">
      <xdr:nvSpPr>
        <xdr:cNvPr id="376" name="楕円 375"/>
        <xdr:cNvSpPr/>
      </xdr:nvSpPr>
      <xdr:spPr>
        <a:xfrm>
          <a:off x="6921500" y="97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90318</xdr:rowOff>
    </xdr:from>
    <xdr:ext cx="534377" cy="259045"/>
    <xdr:sp macro="" textlink="">
      <xdr:nvSpPr>
        <xdr:cNvPr id="377" name="テキスト ボックス 376"/>
        <xdr:cNvSpPr txBox="1"/>
      </xdr:nvSpPr>
      <xdr:spPr>
        <a:xfrm>
          <a:off x="6705111" y="98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1" name="直線コネクタ 400"/>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2" name="普通建設事業費 （ うち新規整備　）最小値テキスト"/>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3" name="直線コネクタ 402"/>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4" name="普通建設事業費 （ うち新規整備　）最大値テキスト"/>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5" name="直線コネクタ 404"/>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109982</xdr:rowOff>
    </xdr:from>
    <xdr:to>
      <xdr:col>55</xdr:col>
      <xdr:colOff>0</xdr:colOff>
      <xdr:row>78</xdr:row>
      <xdr:rowOff>95910</xdr:rowOff>
    </xdr:to>
    <xdr:cxnSp macro="">
      <xdr:nvCxnSpPr>
        <xdr:cNvPr id="406" name="直線コネクタ 405"/>
        <xdr:cNvCxnSpPr/>
      </xdr:nvCxnSpPr>
      <xdr:spPr>
        <a:xfrm>
          <a:off x="9639300" y="13311632"/>
          <a:ext cx="838200" cy="1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07" name="普通建設事業費 （ うち新規整備　）平均値テキスト"/>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08" name="フローチャート: 判断 407"/>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109982</xdr:rowOff>
    </xdr:from>
    <xdr:to>
      <xdr:col>50</xdr:col>
      <xdr:colOff>114300</xdr:colOff>
      <xdr:row>77</xdr:row>
      <xdr:rowOff>145759</xdr:rowOff>
    </xdr:to>
    <xdr:cxnSp macro="">
      <xdr:nvCxnSpPr>
        <xdr:cNvPr id="409" name="直線コネクタ 408"/>
        <xdr:cNvCxnSpPr/>
      </xdr:nvCxnSpPr>
      <xdr:spPr>
        <a:xfrm flipV="1">
          <a:off x="8750300" y="13311632"/>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0" name="フローチャート: 判断 409"/>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77767</xdr:rowOff>
    </xdr:from>
    <xdr:ext cx="534377" cy="259045"/>
    <xdr:sp macro="" textlink="">
      <xdr:nvSpPr>
        <xdr:cNvPr id="411" name="テキスト ボックス 410"/>
        <xdr:cNvSpPr txBox="1"/>
      </xdr:nvSpPr>
      <xdr:spPr>
        <a:xfrm>
          <a:off x="9372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145759</xdr:rowOff>
    </xdr:from>
    <xdr:to>
      <xdr:col>45</xdr:col>
      <xdr:colOff>177800</xdr:colOff>
      <xdr:row>78</xdr:row>
      <xdr:rowOff>4229</xdr:rowOff>
    </xdr:to>
    <xdr:cxnSp macro="">
      <xdr:nvCxnSpPr>
        <xdr:cNvPr id="412" name="直線コネクタ 411"/>
        <xdr:cNvCxnSpPr/>
      </xdr:nvCxnSpPr>
      <xdr:spPr>
        <a:xfrm flipV="1">
          <a:off x="7861300" y="13347409"/>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3" name="フローチャート: 判断 412"/>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46727</xdr:rowOff>
    </xdr:from>
    <xdr:ext cx="534377" cy="259045"/>
    <xdr:sp macro="" textlink="">
      <xdr:nvSpPr>
        <xdr:cNvPr id="414" name="テキスト ボックス 413"/>
        <xdr:cNvSpPr txBox="1"/>
      </xdr:nvSpPr>
      <xdr:spPr>
        <a:xfrm>
          <a:off x="8483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137071</xdr:rowOff>
    </xdr:from>
    <xdr:to>
      <xdr:col>41</xdr:col>
      <xdr:colOff>50800</xdr:colOff>
      <xdr:row>78</xdr:row>
      <xdr:rowOff>4229</xdr:rowOff>
    </xdr:to>
    <xdr:cxnSp macro="">
      <xdr:nvCxnSpPr>
        <xdr:cNvPr id="415" name="直線コネクタ 414"/>
        <xdr:cNvCxnSpPr/>
      </xdr:nvCxnSpPr>
      <xdr:spPr>
        <a:xfrm>
          <a:off x="6972300" y="1333872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16" name="フローチャート: 判断 415"/>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17" name="テキスト ボックス 416"/>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18" name="フローチャート: 判断 417"/>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19" name="テキスト ボックス 418"/>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45110</xdr:rowOff>
    </xdr:from>
    <xdr:to>
      <xdr:col>55</xdr:col>
      <xdr:colOff>50800</xdr:colOff>
      <xdr:row>78</xdr:row>
      <xdr:rowOff>146710</xdr:rowOff>
    </xdr:to>
    <xdr:sp macro="" textlink="">
      <xdr:nvSpPr>
        <xdr:cNvPr id="425" name="楕円 424"/>
        <xdr:cNvSpPr/>
      </xdr:nvSpPr>
      <xdr:spPr>
        <a:xfrm>
          <a:off x="10426700" y="134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131487</xdr:rowOff>
    </xdr:from>
    <xdr:ext cx="469744" cy="259045"/>
    <xdr:sp macro="" textlink="">
      <xdr:nvSpPr>
        <xdr:cNvPr id="426" name="普通建設事業費 （ うち新規整備　）該当値テキスト"/>
        <xdr:cNvSpPr txBox="1"/>
      </xdr:nvSpPr>
      <xdr:spPr>
        <a:xfrm>
          <a:off x="10528300" y="1333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59182</xdr:rowOff>
    </xdr:from>
    <xdr:to>
      <xdr:col>50</xdr:col>
      <xdr:colOff>165100</xdr:colOff>
      <xdr:row>77</xdr:row>
      <xdr:rowOff>160782</xdr:rowOff>
    </xdr:to>
    <xdr:sp macro="" textlink="">
      <xdr:nvSpPr>
        <xdr:cNvPr id="427" name="楕円 426"/>
        <xdr:cNvSpPr/>
      </xdr:nvSpPr>
      <xdr:spPr>
        <a:xfrm>
          <a:off x="9588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5859</xdr:rowOff>
    </xdr:from>
    <xdr:ext cx="534377" cy="259045"/>
    <xdr:sp macro="" textlink="">
      <xdr:nvSpPr>
        <xdr:cNvPr id="428" name="テキスト ボックス 427"/>
        <xdr:cNvSpPr txBox="1"/>
      </xdr:nvSpPr>
      <xdr:spPr>
        <a:xfrm>
          <a:off x="9372111" y="130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94959</xdr:rowOff>
    </xdr:from>
    <xdr:to>
      <xdr:col>46</xdr:col>
      <xdr:colOff>38100</xdr:colOff>
      <xdr:row>78</xdr:row>
      <xdr:rowOff>25109</xdr:rowOff>
    </xdr:to>
    <xdr:sp macro="" textlink="">
      <xdr:nvSpPr>
        <xdr:cNvPr id="429" name="楕円 428"/>
        <xdr:cNvSpPr/>
      </xdr:nvSpPr>
      <xdr:spPr>
        <a:xfrm>
          <a:off x="86995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16236</xdr:rowOff>
    </xdr:from>
    <xdr:ext cx="534377" cy="259045"/>
    <xdr:sp macro="" textlink="">
      <xdr:nvSpPr>
        <xdr:cNvPr id="430" name="テキスト ボックス 429"/>
        <xdr:cNvSpPr txBox="1"/>
      </xdr:nvSpPr>
      <xdr:spPr>
        <a:xfrm>
          <a:off x="8483111" y="133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124879</xdr:rowOff>
    </xdr:from>
    <xdr:to>
      <xdr:col>41</xdr:col>
      <xdr:colOff>101600</xdr:colOff>
      <xdr:row>78</xdr:row>
      <xdr:rowOff>55029</xdr:rowOff>
    </xdr:to>
    <xdr:sp macro="" textlink="">
      <xdr:nvSpPr>
        <xdr:cNvPr id="431" name="楕円 430"/>
        <xdr:cNvSpPr/>
      </xdr:nvSpPr>
      <xdr:spPr>
        <a:xfrm>
          <a:off x="7810500" y="133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46156</xdr:rowOff>
    </xdr:from>
    <xdr:ext cx="534377" cy="259045"/>
    <xdr:sp macro="" textlink="">
      <xdr:nvSpPr>
        <xdr:cNvPr id="432" name="テキスト ボックス 431"/>
        <xdr:cNvSpPr txBox="1"/>
      </xdr:nvSpPr>
      <xdr:spPr>
        <a:xfrm>
          <a:off x="7594111" y="134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86271</xdr:rowOff>
    </xdr:from>
    <xdr:to>
      <xdr:col>36</xdr:col>
      <xdr:colOff>165100</xdr:colOff>
      <xdr:row>78</xdr:row>
      <xdr:rowOff>16421</xdr:rowOff>
    </xdr:to>
    <xdr:sp macro="" textlink="">
      <xdr:nvSpPr>
        <xdr:cNvPr id="433" name="楕円 432"/>
        <xdr:cNvSpPr/>
      </xdr:nvSpPr>
      <xdr:spPr>
        <a:xfrm>
          <a:off x="6921500" y="132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7548</xdr:rowOff>
    </xdr:from>
    <xdr:ext cx="534377" cy="259045"/>
    <xdr:sp macro="" textlink="">
      <xdr:nvSpPr>
        <xdr:cNvPr id="434" name="テキスト ボックス 433"/>
        <xdr:cNvSpPr txBox="1"/>
      </xdr:nvSpPr>
      <xdr:spPr>
        <a:xfrm>
          <a:off x="6705111" y="1338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0" name="直線コネクタ 459"/>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1" name="普通建設事業費 （ うち更新整備　）最小値テキスト"/>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2" name="直線コネクタ 461"/>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3" name="普通建設事業費 （ うち更新整備　）最大値テキスト"/>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4" name="直線コネクタ 463"/>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88951</xdr:rowOff>
    </xdr:from>
    <xdr:to>
      <xdr:col>55</xdr:col>
      <xdr:colOff>0</xdr:colOff>
      <xdr:row>98</xdr:row>
      <xdr:rowOff>110527</xdr:rowOff>
    </xdr:to>
    <xdr:cxnSp macro="">
      <xdr:nvCxnSpPr>
        <xdr:cNvPr id="465" name="直線コネクタ 464"/>
        <xdr:cNvCxnSpPr/>
      </xdr:nvCxnSpPr>
      <xdr:spPr>
        <a:xfrm flipV="1">
          <a:off x="9639300" y="16719601"/>
          <a:ext cx="838200" cy="19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63499</xdr:rowOff>
    </xdr:from>
    <xdr:ext cx="534377" cy="259045"/>
    <xdr:sp macro="" textlink="">
      <xdr:nvSpPr>
        <xdr:cNvPr id="466" name="普通建設事業費 （ うち更新整備　）平均値テキスト"/>
        <xdr:cNvSpPr txBox="1"/>
      </xdr:nvSpPr>
      <xdr:spPr>
        <a:xfrm>
          <a:off x="10528300" y="163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7" name="フローチャート: 判断 466"/>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110527</xdr:rowOff>
    </xdr:from>
    <xdr:to>
      <xdr:col>50</xdr:col>
      <xdr:colOff>114300</xdr:colOff>
      <xdr:row>98</xdr:row>
      <xdr:rowOff>128803</xdr:rowOff>
    </xdr:to>
    <xdr:cxnSp macro="">
      <xdr:nvCxnSpPr>
        <xdr:cNvPr id="468" name="直線コネクタ 467"/>
        <xdr:cNvCxnSpPr/>
      </xdr:nvCxnSpPr>
      <xdr:spPr>
        <a:xfrm flipV="1">
          <a:off x="8750300" y="16912627"/>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69" name="フローチャート: 判断 468"/>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0" name="テキスト ボックス 469"/>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128803</xdr:rowOff>
    </xdr:from>
    <xdr:to>
      <xdr:col>45</xdr:col>
      <xdr:colOff>177800</xdr:colOff>
      <xdr:row>98</xdr:row>
      <xdr:rowOff>129533</xdr:rowOff>
    </xdr:to>
    <xdr:cxnSp macro="">
      <xdr:nvCxnSpPr>
        <xdr:cNvPr id="471" name="直線コネクタ 470"/>
        <xdr:cNvCxnSpPr/>
      </xdr:nvCxnSpPr>
      <xdr:spPr>
        <a:xfrm flipV="1">
          <a:off x="7861300" y="16930903"/>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2" name="フローチャート: 判断 471"/>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74776</xdr:rowOff>
    </xdr:from>
    <xdr:ext cx="534377" cy="259045"/>
    <xdr:sp macro="" textlink="">
      <xdr:nvSpPr>
        <xdr:cNvPr id="473" name="テキスト ボックス 472"/>
        <xdr:cNvSpPr txBox="1"/>
      </xdr:nvSpPr>
      <xdr:spPr>
        <a:xfrm>
          <a:off x="8483111" y="163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123949</xdr:rowOff>
    </xdr:from>
    <xdr:to>
      <xdr:col>41</xdr:col>
      <xdr:colOff>50800</xdr:colOff>
      <xdr:row>98</xdr:row>
      <xdr:rowOff>129533</xdr:rowOff>
    </xdr:to>
    <xdr:cxnSp macro="">
      <xdr:nvCxnSpPr>
        <xdr:cNvPr id="474" name="直線コネクタ 473"/>
        <xdr:cNvCxnSpPr/>
      </xdr:nvCxnSpPr>
      <xdr:spPr>
        <a:xfrm>
          <a:off x="6972300" y="16926049"/>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5" name="フローチャート: 判断 474"/>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119071</xdr:rowOff>
    </xdr:from>
    <xdr:ext cx="534377" cy="259045"/>
    <xdr:sp macro="" textlink="">
      <xdr:nvSpPr>
        <xdr:cNvPr id="476" name="テキスト ボックス 475"/>
        <xdr:cNvSpPr txBox="1"/>
      </xdr:nvSpPr>
      <xdr:spPr>
        <a:xfrm>
          <a:off x="7594111" y="164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77" name="フローチャート: 判断 476"/>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103167</xdr:rowOff>
    </xdr:from>
    <xdr:ext cx="534377" cy="259045"/>
    <xdr:sp macro="" textlink="">
      <xdr:nvSpPr>
        <xdr:cNvPr id="478" name="テキスト ボックス 477"/>
        <xdr:cNvSpPr txBox="1"/>
      </xdr:nvSpPr>
      <xdr:spPr>
        <a:xfrm>
          <a:off x="6705111" y="163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38151</xdr:rowOff>
    </xdr:from>
    <xdr:to>
      <xdr:col>55</xdr:col>
      <xdr:colOff>50800</xdr:colOff>
      <xdr:row>97</xdr:row>
      <xdr:rowOff>139751</xdr:rowOff>
    </xdr:to>
    <xdr:sp macro="" textlink="">
      <xdr:nvSpPr>
        <xdr:cNvPr id="484" name="楕円 483"/>
        <xdr:cNvSpPr/>
      </xdr:nvSpPr>
      <xdr:spPr>
        <a:xfrm>
          <a:off x="10426700" y="166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16578</xdr:rowOff>
    </xdr:from>
    <xdr:ext cx="534377" cy="259045"/>
    <xdr:sp macro="" textlink="">
      <xdr:nvSpPr>
        <xdr:cNvPr id="485" name="普通建設事業費 （ うち更新整備　）該当値テキスト"/>
        <xdr:cNvSpPr txBox="1"/>
      </xdr:nvSpPr>
      <xdr:spPr>
        <a:xfrm>
          <a:off x="10528300" y="1664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59727</xdr:rowOff>
    </xdr:from>
    <xdr:to>
      <xdr:col>50</xdr:col>
      <xdr:colOff>165100</xdr:colOff>
      <xdr:row>98</xdr:row>
      <xdr:rowOff>161327</xdr:rowOff>
    </xdr:to>
    <xdr:sp macro="" textlink="">
      <xdr:nvSpPr>
        <xdr:cNvPr id="486" name="楕円 485"/>
        <xdr:cNvSpPr/>
      </xdr:nvSpPr>
      <xdr:spPr>
        <a:xfrm>
          <a:off x="9588500" y="1686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152454</xdr:rowOff>
    </xdr:from>
    <xdr:ext cx="534377" cy="259045"/>
    <xdr:sp macro="" textlink="">
      <xdr:nvSpPr>
        <xdr:cNvPr id="487" name="テキスト ボックス 486"/>
        <xdr:cNvSpPr txBox="1"/>
      </xdr:nvSpPr>
      <xdr:spPr>
        <a:xfrm>
          <a:off x="9372111" y="1695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78003</xdr:rowOff>
    </xdr:from>
    <xdr:to>
      <xdr:col>46</xdr:col>
      <xdr:colOff>38100</xdr:colOff>
      <xdr:row>99</xdr:row>
      <xdr:rowOff>8153</xdr:rowOff>
    </xdr:to>
    <xdr:sp macro="" textlink="">
      <xdr:nvSpPr>
        <xdr:cNvPr id="488" name="楕円 487"/>
        <xdr:cNvSpPr/>
      </xdr:nvSpPr>
      <xdr:spPr>
        <a:xfrm>
          <a:off x="8699500" y="168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170730</xdr:rowOff>
    </xdr:from>
    <xdr:ext cx="534377" cy="259045"/>
    <xdr:sp macro="" textlink="">
      <xdr:nvSpPr>
        <xdr:cNvPr id="489" name="テキスト ボックス 488"/>
        <xdr:cNvSpPr txBox="1"/>
      </xdr:nvSpPr>
      <xdr:spPr>
        <a:xfrm>
          <a:off x="8483111" y="1697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78733</xdr:rowOff>
    </xdr:from>
    <xdr:to>
      <xdr:col>41</xdr:col>
      <xdr:colOff>101600</xdr:colOff>
      <xdr:row>99</xdr:row>
      <xdr:rowOff>8883</xdr:rowOff>
    </xdr:to>
    <xdr:sp macro="" textlink="">
      <xdr:nvSpPr>
        <xdr:cNvPr id="490" name="楕円 489"/>
        <xdr:cNvSpPr/>
      </xdr:nvSpPr>
      <xdr:spPr>
        <a:xfrm>
          <a:off x="7810500" y="168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xdr:rowOff>
    </xdr:from>
    <xdr:ext cx="534377" cy="259045"/>
    <xdr:sp macro="" textlink="">
      <xdr:nvSpPr>
        <xdr:cNvPr id="491" name="テキスト ボックス 490"/>
        <xdr:cNvSpPr txBox="1"/>
      </xdr:nvSpPr>
      <xdr:spPr>
        <a:xfrm>
          <a:off x="7594111" y="1697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73149</xdr:rowOff>
    </xdr:from>
    <xdr:to>
      <xdr:col>36</xdr:col>
      <xdr:colOff>165100</xdr:colOff>
      <xdr:row>99</xdr:row>
      <xdr:rowOff>3299</xdr:rowOff>
    </xdr:to>
    <xdr:sp macro="" textlink="">
      <xdr:nvSpPr>
        <xdr:cNvPr id="492" name="楕円 491"/>
        <xdr:cNvSpPr/>
      </xdr:nvSpPr>
      <xdr:spPr>
        <a:xfrm>
          <a:off x="6921500" y="1687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165876</xdr:rowOff>
    </xdr:from>
    <xdr:ext cx="534377" cy="259045"/>
    <xdr:sp macro="" textlink="">
      <xdr:nvSpPr>
        <xdr:cNvPr id="493" name="テキスト ボックス 492"/>
        <xdr:cNvSpPr txBox="1"/>
      </xdr:nvSpPr>
      <xdr:spPr>
        <a:xfrm>
          <a:off x="6705111" y="169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7" name="直線コネクタ 516"/>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0" name="災害復旧事業費最大値テキスト"/>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1" name="直線コネクタ 520"/>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141453</xdr:rowOff>
    </xdr:from>
    <xdr:to>
      <xdr:col>85</xdr:col>
      <xdr:colOff>127000</xdr:colOff>
      <xdr:row>39</xdr:row>
      <xdr:rowOff>32029</xdr:rowOff>
    </xdr:to>
    <xdr:cxnSp macro="">
      <xdr:nvCxnSpPr>
        <xdr:cNvPr id="522" name="直線コネクタ 521"/>
        <xdr:cNvCxnSpPr/>
      </xdr:nvCxnSpPr>
      <xdr:spPr>
        <a:xfrm>
          <a:off x="15481300" y="6656553"/>
          <a:ext cx="838200" cy="6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3" name="災害復旧事業費平均値テキスト"/>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4" name="フローチャート: 判断 523"/>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141453</xdr:rowOff>
    </xdr:from>
    <xdr:to>
      <xdr:col>81</xdr:col>
      <xdr:colOff>50800</xdr:colOff>
      <xdr:row>38</xdr:row>
      <xdr:rowOff>170332</xdr:rowOff>
    </xdr:to>
    <xdr:cxnSp macro="">
      <xdr:nvCxnSpPr>
        <xdr:cNvPr id="525" name="直線コネクタ 524"/>
        <xdr:cNvCxnSpPr/>
      </xdr:nvCxnSpPr>
      <xdr:spPr>
        <a:xfrm flipV="1">
          <a:off x="14592300" y="6656553"/>
          <a:ext cx="8890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6" name="フローチャート: 判断 525"/>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7" name="テキスト ボックス 526"/>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170332</xdr:rowOff>
    </xdr:from>
    <xdr:to>
      <xdr:col>76</xdr:col>
      <xdr:colOff>114300</xdr:colOff>
      <xdr:row>39</xdr:row>
      <xdr:rowOff>40030</xdr:rowOff>
    </xdr:to>
    <xdr:cxnSp macro="">
      <xdr:nvCxnSpPr>
        <xdr:cNvPr id="528" name="直線コネクタ 527"/>
        <xdr:cNvCxnSpPr/>
      </xdr:nvCxnSpPr>
      <xdr:spPr>
        <a:xfrm flipV="1">
          <a:off x="13703300" y="66854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29" name="フローチャート: 判断 528"/>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30" name="テキスト ボックス 529"/>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104801</xdr:rowOff>
    </xdr:from>
    <xdr:to>
      <xdr:col>71</xdr:col>
      <xdr:colOff>177800</xdr:colOff>
      <xdr:row>39</xdr:row>
      <xdr:rowOff>40030</xdr:rowOff>
    </xdr:to>
    <xdr:cxnSp macro="">
      <xdr:nvCxnSpPr>
        <xdr:cNvPr id="531" name="直線コネクタ 530"/>
        <xdr:cNvCxnSpPr/>
      </xdr:nvCxnSpPr>
      <xdr:spPr>
        <a:xfrm>
          <a:off x="12814300" y="6619901"/>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2" name="フローチャート: 判断 531"/>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33" name="テキスト ボックス 532"/>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4" name="フローチャート: 判断 533"/>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5" name="テキスト ボックス 534"/>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152679</xdr:rowOff>
    </xdr:from>
    <xdr:to>
      <xdr:col>85</xdr:col>
      <xdr:colOff>177800</xdr:colOff>
      <xdr:row>39</xdr:row>
      <xdr:rowOff>82829</xdr:rowOff>
    </xdr:to>
    <xdr:sp macro="" textlink="">
      <xdr:nvSpPr>
        <xdr:cNvPr id="541" name="楕円 540"/>
        <xdr:cNvSpPr/>
      </xdr:nvSpPr>
      <xdr:spPr>
        <a:xfrm>
          <a:off x="162687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67606</xdr:rowOff>
    </xdr:from>
    <xdr:ext cx="378565" cy="259045"/>
    <xdr:sp macro="" textlink="">
      <xdr:nvSpPr>
        <xdr:cNvPr id="542" name="災害復旧事業費該当値テキスト"/>
        <xdr:cNvSpPr txBox="1"/>
      </xdr:nvSpPr>
      <xdr:spPr>
        <a:xfrm>
          <a:off x="16370300" y="6582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90653</xdr:rowOff>
    </xdr:from>
    <xdr:to>
      <xdr:col>81</xdr:col>
      <xdr:colOff>101600</xdr:colOff>
      <xdr:row>39</xdr:row>
      <xdr:rowOff>20803</xdr:rowOff>
    </xdr:to>
    <xdr:sp macro="" textlink="">
      <xdr:nvSpPr>
        <xdr:cNvPr id="543" name="楕円 542"/>
        <xdr:cNvSpPr/>
      </xdr:nvSpPr>
      <xdr:spPr>
        <a:xfrm>
          <a:off x="15430500" y="66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11930</xdr:rowOff>
    </xdr:from>
    <xdr:ext cx="469744" cy="259045"/>
    <xdr:sp macro="" textlink="">
      <xdr:nvSpPr>
        <xdr:cNvPr id="544" name="テキスト ボックス 543"/>
        <xdr:cNvSpPr txBox="1"/>
      </xdr:nvSpPr>
      <xdr:spPr>
        <a:xfrm>
          <a:off x="15246428" y="669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119532</xdr:rowOff>
    </xdr:from>
    <xdr:to>
      <xdr:col>76</xdr:col>
      <xdr:colOff>165100</xdr:colOff>
      <xdr:row>39</xdr:row>
      <xdr:rowOff>49682</xdr:rowOff>
    </xdr:to>
    <xdr:sp macro="" textlink="">
      <xdr:nvSpPr>
        <xdr:cNvPr id="545" name="楕円 544"/>
        <xdr:cNvSpPr/>
      </xdr:nvSpPr>
      <xdr:spPr>
        <a:xfrm>
          <a:off x="14541500" y="66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40809</xdr:rowOff>
    </xdr:from>
    <xdr:ext cx="469744" cy="259045"/>
    <xdr:sp macro="" textlink="">
      <xdr:nvSpPr>
        <xdr:cNvPr id="546" name="テキスト ボックス 545"/>
        <xdr:cNvSpPr txBox="1"/>
      </xdr:nvSpPr>
      <xdr:spPr>
        <a:xfrm>
          <a:off x="14357428" y="672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160680</xdr:rowOff>
    </xdr:from>
    <xdr:to>
      <xdr:col>72</xdr:col>
      <xdr:colOff>38100</xdr:colOff>
      <xdr:row>39</xdr:row>
      <xdr:rowOff>90830</xdr:rowOff>
    </xdr:to>
    <xdr:sp macro="" textlink="">
      <xdr:nvSpPr>
        <xdr:cNvPr id="547" name="楕円 546"/>
        <xdr:cNvSpPr/>
      </xdr:nvSpPr>
      <xdr:spPr>
        <a:xfrm>
          <a:off x="136525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81957</xdr:rowOff>
    </xdr:from>
    <xdr:ext cx="378565" cy="259045"/>
    <xdr:sp macro="" textlink="">
      <xdr:nvSpPr>
        <xdr:cNvPr id="548" name="テキスト ボックス 547"/>
        <xdr:cNvSpPr txBox="1"/>
      </xdr:nvSpPr>
      <xdr:spPr>
        <a:xfrm>
          <a:off x="13514017" y="676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54001</xdr:rowOff>
    </xdr:from>
    <xdr:to>
      <xdr:col>67</xdr:col>
      <xdr:colOff>101600</xdr:colOff>
      <xdr:row>38</xdr:row>
      <xdr:rowOff>155601</xdr:rowOff>
    </xdr:to>
    <xdr:sp macro="" textlink="">
      <xdr:nvSpPr>
        <xdr:cNvPr id="549" name="楕円 548"/>
        <xdr:cNvSpPr/>
      </xdr:nvSpPr>
      <xdr:spPr>
        <a:xfrm>
          <a:off x="12763500" y="65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146728</xdr:rowOff>
    </xdr:from>
    <xdr:ext cx="469744" cy="259045"/>
    <xdr:sp macro="" textlink="">
      <xdr:nvSpPr>
        <xdr:cNvPr id="550" name="テキスト ボックス 549"/>
        <xdr:cNvSpPr txBox="1"/>
      </xdr:nvSpPr>
      <xdr:spPr>
        <a:xfrm>
          <a:off x="12579428" y="66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3" name="直線コネクタ 622"/>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4" name="公債費最小値テキスト"/>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5" name="直線コネクタ 624"/>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6" name="公債費最大値テキスト"/>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7" name="直線コネクタ 626"/>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102641</xdr:rowOff>
    </xdr:from>
    <xdr:to>
      <xdr:col>85</xdr:col>
      <xdr:colOff>127000</xdr:colOff>
      <xdr:row>73</xdr:row>
      <xdr:rowOff>103695</xdr:rowOff>
    </xdr:to>
    <xdr:cxnSp macro="">
      <xdr:nvCxnSpPr>
        <xdr:cNvPr id="628" name="直線コネクタ 627"/>
        <xdr:cNvCxnSpPr/>
      </xdr:nvCxnSpPr>
      <xdr:spPr>
        <a:xfrm flipV="1">
          <a:off x="15481300" y="12618491"/>
          <a:ext cx="8382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90758</xdr:rowOff>
    </xdr:from>
    <xdr:ext cx="534377" cy="259045"/>
    <xdr:sp macro="" textlink="">
      <xdr:nvSpPr>
        <xdr:cNvPr id="629" name="公債費平均値テキスト"/>
        <xdr:cNvSpPr txBox="1"/>
      </xdr:nvSpPr>
      <xdr:spPr>
        <a:xfrm>
          <a:off x="16370300" y="1277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0" name="フローチャート: 判断 629"/>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103695</xdr:rowOff>
    </xdr:from>
    <xdr:to>
      <xdr:col>81</xdr:col>
      <xdr:colOff>50800</xdr:colOff>
      <xdr:row>73</xdr:row>
      <xdr:rowOff>120434</xdr:rowOff>
    </xdr:to>
    <xdr:cxnSp macro="">
      <xdr:nvCxnSpPr>
        <xdr:cNvPr id="631" name="直線コネクタ 630"/>
        <xdr:cNvCxnSpPr/>
      </xdr:nvCxnSpPr>
      <xdr:spPr>
        <a:xfrm flipV="1">
          <a:off x="14592300" y="12619545"/>
          <a:ext cx="8890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2" name="フローチャート: 判断 631"/>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60951</xdr:rowOff>
    </xdr:from>
    <xdr:ext cx="534377" cy="259045"/>
    <xdr:sp macro="" textlink="">
      <xdr:nvSpPr>
        <xdr:cNvPr id="633" name="テキスト ボックス 632"/>
        <xdr:cNvSpPr txBox="1"/>
      </xdr:nvSpPr>
      <xdr:spPr>
        <a:xfrm>
          <a:off x="15214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120434</xdr:rowOff>
    </xdr:from>
    <xdr:to>
      <xdr:col>76</xdr:col>
      <xdr:colOff>114300</xdr:colOff>
      <xdr:row>73</xdr:row>
      <xdr:rowOff>126543</xdr:rowOff>
    </xdr:to>
    <xdr:cxnSp macro="">
      <xdr:nvCxnSpPr>
        <xdr:cNvPr id="634" name="直線コネクタ 633"/>
        <xdr:cNvCxnSpPr/>
      </xdr:nvCxnSpPr>
      <xdr:spPr>
        <a:xfrm flipV="1">
          <a:off x="13703300" y="12636284"/>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5" name="フローチャート: 判断 634"/>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69346</xdr:rowOff>
    </xdr:from>
    <xdr:ext cx="534377" cy="259045"/>
    <xdr:sp macro="" textlink="">
      <xdr:nvSpPr>
        <xdr:cNvPr id="636" name="テキスト ボックス 635"/>
        <xdr:cNvSpPr txBox="1"/>
      </xdr:nvSpPr>
      <xdr:spPr>
        <a:xfrm>
          <a:off x="14325111" y="129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126543</xdr:rowOff>
    </xdr:from>
    <xdr:to>
      <xdr:col>71</xdr:col>
      <xdr:colOff>177800</xdr:colOff>
      <xdr:row>73</xdr:row>
      <xdr:rowOff>138367</xdr:rowOff>
    </xdr:to>
    <xdr:cxnSp macro="">
      <xdr:nvCxnSpPr>
        <xdr:cNvPr id="637" name="直線コネクタ 636"/>
        <xdr:cNvCxnSpPr/>
      </xdr:nvCxnSpPr>
      <xdr:spPr>
        <a:xfrm flipV="1">
          <a:off x="12814300" y="12642393"/>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38" name="フローチャート: 判断 637"/>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65815</xdr:rowOff>
    </xdr:from>
    <xdr:ext cx="534377" cy="259045"/>
    <xdr:sp macro="" textlink="">
      <xdr:nvSpPr>
        <xdr:cNvPr id="639" name="テキスト ボックス 638"/>
        <xdr:cNvSpPr txBox="1"/>
      </xdr:nvSpPr>
      <xdr:spPr>
        <a:xfrm>
          <a:off x="13436111" y="1292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0" name="フローチャート: 判断 639"/>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77678</xdr:rowOff>
    </xdr:from>
    <xdr:ext cx="534377" cy="259045"/>
    <xdr:sp macro="" textlink="">
      <xdr:nvSpPr>
        <xdr:cNvPr id="641" name="テキスト ボックス 640"/>
        <xdr:cNvSpPr txBox="1"/>
      </xdr:nvSpPr>
      <xdr:spPr>
        <a:xfrm>
          <a:off x="12547111" y="129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51841</xdr:rowOff>
    </xdr:from>
    <xdr:to>
      <xdr:col>85</xdr:col>
      <xdr:colOff>177800</xdr:colOff>
      <xdr:row>73</xdr:row>
      <xdr:rowOff>153441</xdr:rowOff>
    </xdr:to>
    <xdr:sp macro="" textlink="">
      <xdr:nvSpPr>
        <xdr:cNvPr id="647" name="楕円 646"/>
        <xdr:cNvSpPr/>
      </xdr:nvSpPr>
      <xdr:spPr>
        <a:xfrm>
          <a:off x="16268700" y="125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74718</xdr:rowOff>
    </xdr:from>
    <xdr:ext cx="534377" cy="259045"/>
    <xdr:sp macro="" textlink="">
      <xdr:nvSpPr>
        <xdr:cNvPr id="648" name="公債費該当値テキスト"/>
        <xdr:cNvSpPr txBox="1"/>
      </xdr:nvSpPr>
      <xdr:spPr>
        <a:xfrm>
          <a:off x="16370300" y="1241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52895</xdr:rowOff>
    </xdr:from>
    <xdr:to>
      <xdr:col>81</xdr:col>
      <xdr:colOff>101600</xdr:colOff>
      <xdr:row>73</xdr:row>
      <xdr:rowOff>154495</xdr:rowOff>
    </xdr:to>
    <xdr:sp macro="" textlink="">
      <xdr:nvSpPr>
        <xdr:cNvPr id="649" name="楕円 648"/>
        <xdr:cNvSpPr/>
      </xdr:nvSpPr>
      <xdr:spPr>
        <a:xfrm>
          <a:off x="15430500" y="125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171022</xdr:rowOff>
    </xdr:from>
    <xdr:ext cx="534377" cy="259045"/>
    <xdr:sp macro="" textlink="">
      <xdr:nvSpPr>
        <xdr:cNvPr id="650" name="テキスト ボックス 649"/>
        <xdr:cNvSpPr txBox="1"/>
      </xdr:nvSpPr>
      <xdr:spPr>
        <a:xfrm>
          <a:off x="15214111" y="12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69634</xdr:rowOff>
    </xdr:from>
    <xdr:to>
      <xdr:col>76</xdr:col>
      <xdr:colOff>165100</xdr:colOff>
      <xdr:row>73</xdr:row>
      <xdr:rowOff>171234</xdr:rowOff>
    </xdr:to>
    <xdr:sp macro="" textlink="">
      <xdr:nvSpPr>
        <xdr:cNvPr id="651" name="楕円 650"/>
        <xdr:cNvSpPr/>
      </xdr:nvSpPr>
      <xdr:spPr>
        <a:xfrm>
          <a:off x="14541500" y="125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16311</xdr:rowOff>
    </xdr:from>
    <xdr:ext cx="534377" cy="259045"/>
    <xdr:sp macro="" textlink="">
      <xdr:nvSpPr>
        <xdr:cNvPr id="652" name="テキスト ボックス 651"/>
        <xdr:cNvSpPr txBox="1"/>
      </xdr:nvSpPr>
      <xdr:spPr>
        <a:xfrm>
          <a:off x="14325111" y="123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75743</xdr:rowOff>
    </xdr:from>
    <xdr:to>
      <xdr:col>72</xdr:col>
      <xdr:colOff>38100</xdr:colOff>
      <xdr:row>74</xdr:row>
      <xdr:rowOff>5893</xdr:rowOff>
    </xdr:to>
    <xdr:sp macro="" textlink="">
      <xdr:nvSpPr>
        <xdr:cNvPr id="653" name="楕円 652"/>
        <xdr:cNvSpPr/>
      </xdr:nvSpPr>
      <xdr:spPr>
        <a:xfrm>
          <a:off x="13652500" y="125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22420</xdr:rowOff>
    </xdr:from>
    <xdr:ext cx="534377" cy="259045"/>
    <xdr:sp macro="" textlink="">
      <xdr:nvSpPr>
        <xdr:cNvPr id="654" name="テキスト ボックス 653"/>
        <xdr:cNvSpPr txBox="1"/>
      </xdr:nvSpPr>
      <xdr:spPr>
        <a:xfrm>
          <a:off x="13436111" y="1236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87567</xdr:rowOff>
    </xdr:from>
    <xdr:to>
      <xdr:col>67</xdr:col>
      <xdr:colOff>101600</xdr:colOff>
      <xdr:row>74</xdr:row>
      <xdr:rowOff>17717</xdr:rowOff>
    </xdr:to>
    <xdr:sp macro="" textlink="">
      <xdr:nvSpPr>
        <xdr:cNvPr id="655" name="楕円 654"/>
        <xdr:cNvSpPr/>
      </xdr:nvSpPr>
      <xdr:spPr>
        <a:xfrm>
          <a:off x="12763500" y="126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34244</xdr:rowOff>
    </xdr:from>
    <xdr:ext cx="534377" cy="259045"/>
    <xdr:sp macro="" textlink="">
      <xdr:nvSpPr>
        <xdr:cNvPr id="656" name="テキスト ボックス 655"/>
        <xdr:cNvSpPr txBox="1"/>
      </xdr:nvSpPr>
      <xdr:spPr>
        <a:xfrm>
          <a:off x="12547111" y="1237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2" name="直線コネクタ 681"/>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3" name="積立金最小値テキスト"/>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4" name="直線コネクタ 683"/>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5" name="積立金最大値テキスト"/>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6" name="直線コネクタ 685"/>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39818</xdr:rowOff>
    </xdr:from>
    <xdr:to>
      <xdr:col>85</xdr:col>
      <xdr:colOff>127000</xdr:colOff>
      <xdr:row>97</xdr:row>
      <xdr:rowOff>117983</xdr:rowOff>
    </xdr:to>
    <xdr:cxnSp macro="">
      <xdr:nvCxnSpPr>
        <xdr:cNvPr id="687" name="直線コネクタ 686"/>
        <xdr:cNvCxnSpPr/>
      </xdr:nvCxnSpPr>
      <xdr:spPr>
        <a:xfrm flipV="1">
          <a:off x="15481300" y="16156118"/>
          <a:ext cx="838200" cy="59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88408</xdr:rowOff>
    </xdr:from>
    <xdr:ext cx="534377" cy="259045"/>
    <xdr:sp macro="" textlink="">
      <xdr:nvSpPr>
        <xdr:cNvPr id="688" name="積立金平均値テキスト"/>
        <xdr:cNvSpPr txBox="1"/>
      </xdr:nvSpPr>
      <xdr:spPr>
        <a:xfrm>
          <a:off x="16370300" y="16376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89" name="フローチャート: 判断 688"/>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117983</xdr:rowOff>
    </xdr:from>
    <xdr:to>
      <xdr:col>81</xdr:col>
      <xdr:colOff>50800</xdr:colOff>
      <xdr:row>97</xdr:row>
      <xdr:rowOff>152338</xdr:rowOff>
    </xdr:to>
    <xdr:cxnSp macro="">
      <xdr:nvCxnSpPr>
        <xdr:cNvPr id="690" name="直線コネクタ 689"/>
        <xdr:cNvCxnSpPr/>
      </xdr:nvCxnSpPr>
      <xdr:spPr>
        <a:xfrm flipV="1">
          <a:off x="14592300" y="16748633"/>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1" name="フローチャート: 判断 690"/>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xdr:rowOff>
    </xdr:from>
    <xdr:ext cx="534377" cy="259045"/>
    <xdr:sp macro="" textlink="">
      <xdr:nvSpPr>
        <xdr:cNvPr id="692" name="テキスト ボックス 691"/>
        <xdr:cNvSpPr txBox="1"/>
      </xdr:nvSpPr>
      <xdr:spPr>
        <a:xfrm>
          <a:off x="15214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152338</xdr:rowOff>
    </xdr:from>
    <xdr:to>
      <xdr:col>76</xdr:col>
      <xdr:colOff>114300</xdr:colOff>
      <xdr:row>98</xdr:row>
      <xdr:rowOff>149285</xdr:rowOff>
    </xdr:to>
    <xdr:cxnSp macro="">
      <xdr:nvCxnSpPr>
        <xdr:cNvPr id="693" name="直線コネクタ 692"/>
        <xdr:cNvCxnSpPr/>
      </xdr:nvCxnSpPr>
      <xdr:spPr>
        <a:xfrm flipV="1">
          <a:off x="13703300" y="16782988"/>
          <a:ext cx="889000" cy="1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4" name="フローチャート: 判断 693"/>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62445</xdr:rowOff>
    </xdr:from>
    <xdr:ext cx="534377" cy="259045"/>
    <xdr:sp macro="" textlink="">
      <xdr:nvSpPr>
        <xdr:cNvPr id="695" name="テキスト ボックス 694"/>
        <xdr:cNvSpPr txBox="1"/>
      </xdr:nvSpPr>
      <xdr:spPr>
        <a:xfrm>
          <a:off x="14325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149285</xdr:rowOff>
    </xdr:from>
    <xdr:to>
      <xdr:col>71</xdr:col>
      <xdr:colOff>177800</xdr:colOff>
      <xdr:row>98</xdr:row>
      <xdr:rowOff>153710</xdr:rowOff>
    </xdr:to>
    <xdr:cxnSp macro="">
      <xdr:nvCxnSpPr>
        <xdr:cNvPr id="696" name="直線コネクタ 695"/>
        <xdr:cNvCxnSpPr/>
      </xdr:nvCxnSpPr>
      <xdr:spPr>
        <a:xfrm flipV="1">
          <a:off x="12814300" y="16951385"/>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697" name="フローチャート: 判断 696"/>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698" name="テキスト ボックス 697"/>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699" name="フローチャート: 判断 698"/>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700" name="テキスト ボックス 699"/>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160468</xdr:rowOff>
    </xdr:from>
    <xdr:to>
      <xdr:col>85</xdr:col>
      <xdr:colOff>177800</xdr:colOff>
      <xdr:row>94</xdr:row>
      <xdr:rowOff>90618</xdr:rowOff>
    </xdr:to>
    <xdr:sp macro="" textlink="">
      <xdr:nvSpPr>
        <xdr:cNvPr id="706" name="楕円 705"/>
        <xdr:cNvSpPr/>
      </xdr:nvSpPr>
      <xdr:spPr>
        <a:xfrm>
          <a:off x="16268700" y="161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11895</xdr:rowOff>
    </xdr:from>
    <xdr:ext cx="534377" cy="259045"/>
    <xdr:sp macro="" textlink="">
      <xdr:nvSpPr>
        <xdr:cNvPr id="707" name="積立金該当値テキスト"/>
        <xdr:cNvSpPr txBox="1"/>
      </xdr:nvSpPr>
      <xdr:spPr>
        <a:xfrm>
          <a:off x="16370300" y="1595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67183</xdr:rowOff>
    </xdr:from>
    <xdr:to>
      <xdr:col>81</xdr:col>
      <xdr:colOff>101600</xdr:colOff>
      <xdr:row>97</xdr:row>
      <xdr:rowOff>168783</xdr:rowOff>
    </xdr:to>
    <xdr:sp macro="" textlink="">
      <xdr:nvSpPr>
        <xdr:cNvPr id="708" name="楕円 707"/>
        <xdr:cNvSpPr/>
      </xdr:nvSpPr>
      <xdr:spPr>
        <a:xfrm>
          <a:off x="15430500" y="166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13860</xdr:rowOff>
    </xdr:from>
    <xdr:ext cx="534377" cy="259045"/>
    <xdr:sp macro="" textlink="">
      <xdr:nvSpPr>
        <xdr:cNvPr id="709" name="テキスト ボックス 708"/>
        <xdr:cNvSpPr txBox="1"/>
      </xdr:nvSpPr>
      <xdr:spPr>
        <a:xfrm>
          <a:off x="15214111" y="1647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101538</xdr:rowOff>
    </xdr:from>
    <xdr:to>
      <xdr:col>76</xdr:col>
      <xdr:colOff>165100</xdr:colOff>
      <xdr:row>98</xdr:row>
      <xdr:rowOff>31688</xdr:rowOff>
    </xdr:to>
    <xdr:sp macro="" textlink="">
      <xdr:nvSpPr>
        <xdr:cNvPr id="710" name="楕円 709"/>
        <xdr:cNvSpPr/>
      </xdr:nvSpPr>
      <xdr:spPr>
        <a:xfrm>
          <a:off x="14541500" y="167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48215</xdr:rowOff>
    </xdr:from>
    <xdr:ext cx="534377" cy="259045"/>
    <xdr:sp macro="" textlink="">
      <xdr:nvSpPr>
        <xdr:cNvPr id="711" name="テキスト ボックス 710"/>
        <xdr:cNvSpPr txBox="1"/>
      </xdr:nvSpPr>
      <xdr:spPr>
        <a:xfrm>
          <a:off x="14325111" y="1650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98485</xdr:rowOff>
    </xdr:from>
    <xdr:to>
      <xdr:col>72</xdr:col>
      <xdr:colOff>38100</xdr:colOff>
      <xdr:row>99</xdr:row>
      <xdr:rowOff>28635</xdr:rowOff>
    </xdr:to>
    <xdr:sp macro="" textlink="">
      <xdr:nvSpPr>
        <xdr:cNvPr id="712" name="楕円 711"/>
        <xdr:cNvSpPr/>
      </xdr:nvSpPr>
      <xdr:spPr>
        <a:xfrm>
          <a:off x="13652500" y="169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19762</xdr:rowOff>
    </xdr:from>
    <xdr:ext cx="469744" cy="259045"/>
    <xdr:sp macro="" textlink="">
      <xdr:nvSpPr>
        <xdr:cNvPr id="713" name="テキスト ボックス 712"/>
        <xdr:cNvSpPr txBox="1"/>
      </xdr:nvSpPr>
      <xdr:spPr>
        <a:xfrm>
          <a:off x="13468428" y="169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102910</xdr:rowOff>
    </xdr:from>
    <xdr:to>
      <xdr:col>67</xdr:col>
      <xdr:colOff>101600</xdr:colOff>
      <xdr:row>99</xdr:row>
      <xdr:rowOff>33060</xdr:rowOff>
    </xdr:to>
    <xdr:sp macro="" textlink="">
      <xdr:nvSpPr>
        <xdr:cNvPr id="714" name="楕円 713"/>
        <xdr:cNvSpPr/>
      </xdr:nvSpPr>
      <xdr:spPr>
        <a:xfrm>
          <a:off x="12763500" y="169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24187</xdr:rowOff>
    </xdr:from>
    <xdr:ext cx="469744" cy="259045"/>
    <xdr:sp macro="" textlink="">
      <xdr:nvSpPr>
        <xdr:cNvPr id="715" name="テキスト ボックス 714"/>
        <xdr:cNvSpPr txBox="1"/>
      </xdr:nvSpPr>
      <xdr:spPr>
        <a:xfrm>
          <a:off x="12579428" y="1699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7" name="直線コネクタ 736"/>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0" name="投資及び出資金最大値テキスト"/>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1" name="直線コネクタ 740"/>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120830</xdr:rowOff>
    </xdr:from>
    <xdr:ext cx="469744" cy="259045"/>
    <xdr:sp macro="" textlink="">
      <xdr:nvSpPr>
        <xdr:cNvPr id="743" name="投資及び出資金平均値テキスト"/>
        <xdr:cNvSpPr txBox="1"/>
      </xdr:nvSpPr>
      <xdr:spPr>
        <a:xfrm>
          <a:off x="22212300" y="629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4" name="フローチャート: 判断 743"/>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113091</xdr:rowOff>
    </xdr:from>
    <xdr:to>
      <xdr:col>111</xdr:col>
      <xdr:colOff>177800</xdr:colOff>
      <xdr:row>38</xdr:row>
      <xdr:rowOff>139700</xdr:rowOff>
    </xdr:to>
    <xdr:cxnSp macro="">
      <xdr:nvCxnSpPr>
        <xdr:cNvPr id="745" name="直線コネクタ 744"/>
        <xdr:cNvCxnSpPr/>
      </xdr:nvCxnSpPr>
      <xdr:spPr>
        <a:xfrm>
          <a:off x="20434300" y="6628191"/>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6" name="フローチャート: 判断 745"/>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23004</xdr:rowOff>
    </xdr:from>
    <xdr:ext cx="469744" cy="259045"/>
    <xdr:sp macro="" textlink="">
      <xdr:nvSpPr>
        <xdr:cNvPr id="747" name="テキスト ボックス 746"/>
        <xdr:cNvSpPr txBox="1"/>
      </xdr:nvSpPr>
      <xdr:spPr>
        <a:xfrm>
          <a:off x="21088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89179</xdr:rowOff>
    </xdr:from>
    <xdr:to>
      <xdr:col>107</xdr:col>
      <xdr:colOff>50800</xdr:colOff>
      <xdr:row>38</xdr:row>
      <xdr:rowOff>113091</xdr:rowOff>
    </xdr:to>
    <xdr:cxnSp macro="">
      <xdr:nvCxnSpPr>
        <xdr:cNvPr id="748" name="直線コネクタ 747"/>
        <xdr:cNvCxnSpPr/>
      </xdr:nvCxnSpPr>
      <xdr:spPr>
        <a:xfrm>
          <a:off x="19545300" y="6604279"/>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49" name="フローチャート: 判断 748"/>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76816</xdr:rowOff>
    </xdr:from>
    <xdr:ext cx="469744" cy="259045"/>
    <xdr:sp macro="" textlink="">
      <xdr:nvSpPr>
        <xdr:cNvPr id="750" name="テキスト ボックス 749"/>
        <xdr:cNvSpPr txBox="1"/>
      </xdr:nvSpPr>
      <xdr:spPr>
        <a:xfrm>
          <a:off x="20199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67188</xdr:rowOff>
    </xdr:from>
    <xdr:to>
      <xdr:col>102</xdr:col>
      <xdr:colOff>114300</xdr:colOff>
      <xdr:row>38</xdr:row>
      <xdr:rowOff>89179</xdr:rowOff>
    </xdr:to>
    <xdr:cxnSp macro="">
      <xdr:nvCxnSpPr>
        <xdr:cNvPr id="751" name="直線コネクタ 750"/>
        <xdr:cNvCxnSpPr/>
      </xdr:nvCxnSpPr>
      <xdr:spPr>
        <a:xfrm>
          <a:off x="18656300" y="6582288"/>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2" name="フローチャート: 判断 751"/>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68450</xdr:rowOff>
    </xdr:from>
    <xdr:ext cx="469744" cy="259045"/>
    <xdr:sp macro="" textlink="">
      <xdr:nvSpPr>
        <xdr:cNvPr id="753" name="テキスト ボックス 752"/>
        <xdr:cNvSpPr txBox="1"/>
      </xdr:nvSpPr>
      <xdr:spPr>
        <a:xfrm>
          <a:off x="19310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4" name="フローチャート: 判断 753"/>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77731</xdr:rowOff>
    </xdr:from>
    <xdr:ext cx="469744" cy="259045"/>
    <xdr:sp macro="" textlink="">
      <xdr:nvSpPr>
        <xdr:cNvPr id="755" name="テキスト ボックス 754"/>
        <xdr:cNvSpPr txBox="1"/>
      </xdr:nvSpPr>
      <xdr:spPr>
        <a:xfrm>
          <a:off x="18421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62291</xdr:rowOff>
    </xdr:from>
    <xdr:to>
      <xdr:col>107</xdr:col>
      <xdr:colOff>101600</xdr:colOff>
      <xdr:row>38</xdr:row>
      <xdr:rowOff>163891</xdr:rowOff>
    </xdr:to>
    <xdr:sp macro="" textlink="">
      <xdr:nvSpPr>
        <xdr:cNvPr id="765" name="楕円 764"/>
        <xdr:cNvSpPr/>
      </xdr:nvSpPr>
      <xdr:spPr>
        <a:xfrm>
          <a:off x="20383500" y="6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155018</xdr:rowOff>
    </xdr:from>
    <xdr:ext cx="378565" cy="259045"/>
    <xdr:sp macro="" textlink="">
      <xdr:nvSpPr>
        <xdr:cNvPr id="766" name="テキスト ボックス 765"/>
        <xdr:cNvSpPr txBox="1"/>
      </xdr:nvSpPr>
      <xdr:spPr>
        <a:xfrm>
          <a:off x="20245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38379</xdr:rowOff>
    </xdr:from>
    <xdr:to>
      <xdr:col>102</xdr:col>
      <xdr:colOff>165100</xdr:colOff>
      <xdr:row>38</xdr:row>
      <xdr:rowOff>139979</xdr:rowOff>
    </xdr:to>
    <xdr:sp macro="" textlink="">
      <xdr:nvSpPr>
        <xdr:cNvPr id="767" name="楕円 766"/>
        <xdr:cNvSpPr/>
      </xdr:nvSpPr>
      <xdr:spPr>
        <a:xfrm>
          <a:off x="19494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131106</xdr:rowOff>
    </xdr:from>
    <xdr:ext cx="469744" cy="259045"/>
    <xdr:sp macro="" textlink="">
      <xdr:nvSpPr>
        <xdr:cNvPr id="768" name="テキスト ボックス 767"/>
        <xdr:cNvSpPr txBox="1"/>
      </xdr:nvSpPr>
      <xdr:spPr>
        <a:xfrm>
          <a:off x="19310428" y="66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16388</xdr:rowOff>
    </xdr:from>
    <xdr:to>
      <xdr:col>98</xdr:col>
      <xdr:colOff>38100</xdr:colOff>
      <xdr:row>38</xdr:row>
      <xdr:rowOff>117988</xdr:rowOff>
    </xdr:to>
    <xdr:sp macro="" textlink="">
      <xdr:nvSpPr>
        <xdr:cNvPr id="769" name="楕円 768"/>
        <xdr:cNvSpPr/>
      </xdr:nvSpPr>
      <xdr:spPr>
        <a:xfrm>
          <a:off x="18605500" y="6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109115</xdr:rowOff>
    </xdr:from>
    <xdr:ext cx="469744" cy="259045"/>
    <xdr:sp macro="" textlink="">
      <xdr:nvSpPr>
        <xdr:cNvPr id="770" name="テキスト ボックス 769"/>
        <xdr:cNvSpPr txBox="1"/>
      </xdr:nvSpPr>
      <xdr:spPr>
        <a:xfrm>
          <a:off x="18421428" y="662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2" name="直線コネクタ 791"/>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5" name="貸付金最大値テキスト"/>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6" name="直線コネクタ 795"/>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61061</xdr:rowOff>
    </xdr:from>
    <xdr:to>
      <xdr:col>116</xdr:col>
      <xdr:colOff>63500</xdr:colOff>
      <xdr:row>58</xdr:row>
      <xdr:rowOff>62616</xdr:rowOff>
    </xdr:to>
    <xdr:cxnSp macro="">
      <xdr:nvCxnSpPr>
        <xdr:cNvPr id="797" name="直線コネクタ 796"/>
        <xdr:cNvCxnSpPr/>
      </xdr:nvCxnSpPr>
      <xdr:spPr>
        <a:xfrm flipV="1">
          <a:off x="21323300" y="10005161"/>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798" name="貸付金平均値テキスト"/>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799" name="フローチャート: 判断 798"/>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52694</xdr:rowOff>
    </xdr:from>
    <xdr:to>
      <xdr:col>111</xdr:col>
      <xdr:colOff>177800</xdr:colOff>
      <xdr:row>58</xdr:row>
      <xdr:rowOff>62616</xdr:rowOff>
    </xdr:to>
    <xdr:cxnSp macro="">
      <xdr:nvCxnSpPr>
        <xdr:cNvPr id="800" name="直線コネクタ 799"/>
        <xdr:cNvCxnSpPr/>
      </xdr:nvCxnSpPr>
      <xdr:spPr>
        <a:xfrm>
          <a:off x="20434300" y="9996794"/>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1" name="フローチャート: 判断 800"/>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802" name="テキスト ボックス 801"/>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52694</xdr:rowOff>
    </xdr:from>
    <xdr:to>
      <xdr:col>107</xdr:col>
      <xdr:colOff>50800</xdr:colOff>
      <xdr:row>58</xdr:row>
      <xdr:rowOff>54524</xdr:rowOff>
    </xdr:to>
    <xdr:cxnSp macro="">
      <xdr:nvCxnSpPr>
        <xdr:cNvPr id="803" name="直線コネクタ 802"/>
        <xdr:cNvCxnSpPr/>
      </xdr:nvCxnSpPr>
      <xdr:spPr>
        <a:xfrm flipV="1">
          <a:off x="19545300" y="999679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4" name="フローチャート: 判断 803"/>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99585</xdr:rowOff>
    </xdr:from>
    <xdr:ext cx="469744" cy="259045"/>
    <xdr:sp macro="" textlink="">
      <xdr:nvSpPr>
        <xdr:cNvPr id="805" name="テキスト ボックス 804"/>
        <xdr:cNvSpPr txBox="1"/>
      </xdr:nvSpPr>
      <xdr:spPr>
        <a:xfrm>
          <a:off x="20199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11592</xdr:rowOff>
    </xdr:from>
    <xdr:to>
      <xdr:col>102</xdr:col>
      <xdr:colOff>114300</xdr:colOff>
      <xdr:row>58</xdr:row>
      <xdr:rowOff>54524</xdr:rowOff>
    </xdr:to>
    <xdr:cxnSp macro="">
      <xdr:nvCxnSpPr>
        <xdr:cNvPr id="806" name="直線コネクタ 805"/>
        <xdr:cNvCxnSpPr/>
      </xdr:nvCxnSpPr>
      <xdr:spPr>
        <a:xfrm>
          <a:off x="18656300" y="9955692"/>
          <a:ext cx="889000" cy="4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07" name="フローチャート: 判断 806"/>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60129</xdr:rowOff>
    </xdr:from>
    <xdr:ext cx="469744" cy="259045"/>
    <xdr:sp macro="" textlink="">
      <xdr:nvSpPr>
        <xdr:cNvPr id="808" name="テキスト ボックス 807"/>
        <xdr:cNvSpPr txBox="1"/>
      </xdr:nvSpPr>
      <xdr:spPr>
        <a:xfrm>
          <a:off x="19310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09" name="フローチャート: 判断 808"/>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65590</xdr:rowOff>
    </xdr:from>
    <xdr:ext cx="469744" cy="259045"/>
    <xdr:sp macro="" textlink="">
      <xdr:nvSpPr>
        <xdr:cNvPr id="810" name="テキスト ボックス 809"/>
        <xdr:cNvSpPr txBox="1"/>
      </xdr:nvSpPr>
      <xdr:spPr>
        <a:xfrm>
          <a:off x="18421428" y="100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10261</xdr:rowOff>
    </xdr:from>
    <xdr:to>
      <xdr:col>116</xdr:col>
      <xdr:colOff>114300</xdr:colOff>
      <xdr:row>58</xdr:row>
      <xdr:rowOff>111861</xdr:rowOff>
    </xdr:to>
    <xdr:sp macro="" textlink="">
      <xdr:nvSpPr>
        <xdr:cNvPr id="816" name="楕円 815"/>
        <xdr:cNvSpPr/>
      </xdr:nvSpPr>
      <xdr:spPr>
        <a:xfrm>
          <a:off x="22110700" y="99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96638</xdr:rowOff>
    </xdr:from>
    <xdr:ext cx="469744" cy="259045"/>
    <xdr:sp macro="" textlink="">
      <xdr:nvSpPr>
        <xdr:cNvPr id="817" name="貸付金該当値テキスト"/>
        <xdr:cNvSpPr txBox="1"/>
      </xdr:nvSpPr>
      <xdr:spPr>
        <a:xfrm>
          <a:off x="22212300" y="986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11816</xdr:rowOff>
    </xdr:from>
    <xdr:to>
      <xdr:col>112</xdr:col>
      <xdr:colOff>38100</xdr:colOff>
      <xdr:row>58</xdr:row>
      <xdr:rowOff>113416</xdr:rowOff>
    </xdr:to>
    <xdr:sp macro="" textlink="">
      <xdr:nvSpPr>
        <xdr:cNvPr id="818" name="楕円 817"/>
        <xdr:cNvSpPr/>
      </xdr:nvSpPr>
      <xdr:spPr>
        <a:xfrm>
          <a:off x="21272500" y="99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104543</xdr:rowOff>
    </xdr:from>
    <xdr:ext cx="469744" cy="259045"/>
    <xdr:sp macro="" textlink="">
      <xdr:nvSpPr>
        <xdr:cNvPr id="819" name="テキスト ボックス 818"/>
        <xdr:cNvSpPr txBox="1"/>
      </xdr:nvSpPr>
      <xdr:spPr>
        <a:xfrm>
          <a:off x="21088428" y="1004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1894</xdr:rowOff>
    </xdr:from>
    <xdr:to>
      <xdr:col>107</xdr:col>
      <xdr:colOff>101600</xdr:colOff>
      <xdr:row>58</xdr:row>
      <xdr:rowOff>103494</xdr:rowOff>
    </xdr:to>
    <xdr:sp macro="" textlink="">
      <xdr:nvSpPr>
        <xdr:cNvPr id="820" name="楕円 819"/>
        <xdr:cNvSpPr/>
      </xdr:nvSpPr>
      <xdr:spPr>
        <a:xfrm>
          <a:off x="20383500" y="99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94621</xdr:rowOff>
    </xdr:from>
    <xdr:ext cx="469744" cy="259045"/>
    <xdr:sp macro="" textlink="">
      <xdr:nvSpPr>
        <xdr:cNvPr id="821" name="テキスト ボックス 820"/>
        <xdr:cNvSpPr txBox="1"/>
      </xdr:nvSpPr>
      <xdr:spPr>
        <a:xfrm>
          <a:off x="20199428" y="1003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3724</xdr:rowOff>
    </xdr:from>
    <xdr:to>
      <xdr:col>102</xdr:col>
      <xdr:colOff>165100</xdr:colOff>
      <xdr:row>58</xdr:row>
      <xdr:rowOff>105324</xdr:rowOff>
    </xdr:to>
    <xdr:sp macro="" textlink="">
      <xdr:nvSpPr>
        <xdr:cNvPr id="822" name="楕円 821"/>
        <xdr:cNvSpPr/>
      </xdr:nvSpPr>
      <xdr:spPr>
        <a:xfrm>
          <a:off x="19494500" y="99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96451</xdr:rowOff>
    </xdr:from>
    <xdr:ext cx="469744" cy="259045"/>
    <xdr:sp macro="" textlink="">
      <xdr:nvSpPr>
        <xdr:cNvPr id="823" name="テキスト ボックス 822"/>
        <xdr:cNvSpPr txBox="1"/>
      </xdr:nvSpPr>
      <xdr:spPr>
        <a:xfrm>
          <a:off x="19310428" y="1004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132242</xdr:rowOff>
    </xdr:from>
    <xdr:to>
      <xdr:col>98</xdr:col>
      <xdr:colOff>38100</xdr:colOff>
      <xdr:row>58</xdr:row>
      <xdr:rowOff>62392</xdr:rowOff>
    </xdr:to>
    <xdr:sp macro="" textlink="">
      <xdr:nvSpPr>
        <xdr:cNvPr id="824" name="楕円 823"/>
        <xdr:cNvSpPr/>
      </xdr:nvSpPr>
      <xdr:spPr>
        <a:xfrm>
          <a:off x="18605500" y="99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78919</xdr:rowOff>
    </xdr:from>
    <xdr:ext cx="469744" cy="259045"/>
    <xdr:sp macro="" textlink="">
      <xdr:nvSpPr>
        <xdr:cNvPr id="825" name="テキスト ボックス 824"/>
        <xdr:cNvSpPr txBox="1"/>
      </xdr:nvSpPr>
      <xdr:spPr>
        <a:xfrm>
          <a:off x="18421428" y="968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0" name="直線コネクタ 849"/>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1" name="繰出金最小値テキスト"/>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2" name="直線コネクタ 851"/>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3" name="繰出金最大値テキスト"/>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4" name="直線コネクタ 853"/>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104363</xdr:rowOff>
    </xdr:from>
    <xdr:to>
      <xdr:col>116</xdr:col>
      <xdr:colOff>63500</xdr:colOff>
      <xdr:row>75</xdr:row>
      <xdr:rowOff>3645</xdr:rowOff>
    </xdr:to>
    <xdr:cxnSp macro="">
      <xdr:nvCxnSpPr>
        <xdr:cNvPr id="855" name="直線コネクタ 854"/>
        <xdr:cNvCxnSpPr/>
      </xdr:nvCxnSpPr>
      <xdr:spPr>
        <a:xfrm flipV="1">
          <a:off x="21323300" y="12791663"/>
          <a:ext cx="838200" cy="7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123029</xdr:rowOff>
    </xdr:from>
    <xdr:ext cx="534377" cy="259045"/>
    <xdr:sp macro="" textlink="">
      <xdr:nvSpPr>
        <xdr:cNvPr id="856" name="繰出金平均値テキスト"/>
        <xdr:cNvSpPr txBox="1"/>
      </xdr:nvSpPr>
      <xdr:spPr>
        <a:xfrm>
          <a:off x="22212300" y="1281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7" name="フローチャート: 判断 856"/>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158197</xdr:rowOff>
    </xdr:from>
    <xdr:to>
      <xdr:col>111</xdr:col>
      <xdr:colOff>177800</xdr:colOff>
      <xdr:row>75</xdr:row>
      <xdr:rowOff>3645</xdr:rowOff>
    </xdr:to>
    <xdr:cxnSp macro="">
      <xdr:nvCxnSpPr>
        <xdr:cNvPr id="858" name="直線コネクタ 857"/>
        <xdr:cNvCxnSpPr/>
      </xdr:nvCxnSpPr>
      <xdr:spPr>
        <a:xfrm>
          <a:off x="20434300" y="12845497"/>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59" name="フローチャート: 判断 858"/>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120344</xdr:rowOff>
    </xdr:from>
    <xdr:ext cx="534377" cy="259045"/>
    <xdr:sp macro="" textlink="">
      <xdr:nvSpPr>
        <xdr:cNvPr id="860" name="テキスト ボックス 859"/>
        <xdr:cNvSpPr txBox="1"/>
      </xdr:nvSpPr>
      <xdr:spPr>
        <a:xfrm>
          <a:off x="21056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158197</xdr:rowOff>
    </xdr:from>
    <xdr:to>
      <xdr:col>107</xdr:col>
      <xdr:colOff>50800</xdr:colOff>
      <xdr:row>75</xdr:row>
      <xdr:rowOff>31877</xdr:rowOff>
    </xdr:to>
    <xdr:cxnSp macro="">
      <xdr:nvCxnSpPr>
        <xdr:cNvPr id="861" name="直線コネクタ 860"/>
        <xdr:cNvCxnSpPr/>
      </xdr:nvCxnSpPr>
      <xdr:spPr>
        <a:xfrm flipV="1">
          <a:off x="19545300" y="12845497"/>
          <a:ext cx="889000" cy="4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2" name="フローチャート: 判断 861"/>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85120</xdr:rowOff>
    </xdr:from>
    <xdr:ext cx="534377" cy="259045"/>
    <xdr:sp macro="" textlink="">
      <xdr:nvSpPr>
        <xdr:cNvPr id="863" name="テキスト ボックス 862"/>
        <xdr:cNvSpPr txBox="1"/>
      </xdr:nvSpPr>
      <xdr:spPr>
        <a:xfrm>
          <a:off x="20167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22143</xdr:rowOff>
    </xdr:from>
    <xdr:to>
      <xdr:col>102</xdr:col>
      <xdr:colOff>114300</xdr:colOff>
      <xdr:row>75</xdr:row>
      <xdr:rowOff>31877</xdr:rowOff>
    </xdr:to>
    <xdr:cxnSp macro="">
      <xdr:nvCxnSpPr>
        <xdr:cNvPr id="864" name="直線コネクタ 863"/>
        <xdr:cNvCxnSpPr/>
      </xdr:nvCxnSpPr>
      <xdr:spPr>
        <a:xfrm>
          <a:off x="18656300" y="12880893"/>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5" name="フローチャート: 判断 864"/>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93451</xdr:rowOff>
    </xdr:from>
    <xdr:ext cx="534377" cy="259045"/>
    <xdr:sp macro="" textlink="">
      <xdr:nvSpPr>
        <xdr:cNvPr id="866" name="テキスト ボックス 865"/>
        <xdr:cNvSpPr txBox="1"/>
      </xdr:nvSpPr>
      <xdr:spPr>
        <a:xfrm>
          <a:off x="19278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67" name="フローチャート: 判断 866"/>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65060</xdr:rowOff>
    </xdr:from>
    <xdr:ext cx="534377" cy="259045"/>
    <xdr:sp macro="" textlink="">
      <xdr:nvSpPr>
        <xdr:cNvPr id="868" name="テキスト ボックス 867"/>
        <xdr:cNvSpPr txBox="1"/>
      </xdr:nvSpPr>
      <xdr:spPr>
        <a:xfrm>
          <a:off x="18389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53563</xdr:rowOff>
    </xdr:from>
    <xdr:to>
      <xdr:col>116</xdr:col>
      <xdr:colOff>114300</xdr:colOff>
      <xdr:row>74</xdr:row>
      <xdr:rowOff>155163</xdr:rowOff>
    </xdr:to>
    <xdr:sp macro="" textlink="">
      <xdr:nvSpPr>
        <xdr:cNvPr id="874" name="楕円 873"/>
        <xdr:cNvSpPr/>
      </xdr:nvSpPr>
      <xdr:spPr>
        <a:xfrm>
          <a:off x="22110700" y="1274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76440</xdr:rowOff>
    </xdr:from>
    <xdr:ext cx="534377" cy="259045"/>
    <xdr:sp macro="" textlink="">
      <xdr:nvSpPr>
        <xdr:cNvPr id="875" name="繰出金該当値テキスト"/>
        <xdr:cNvSpPr txBox="1"/>
      </xdr:nvSpPr>
      <xdr:spPr>
        <a:xfrm>
          <a:off x="22212300" y="125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124295</xdr:rowOff>
    </xdr:from>
    <xdr:to>
      <xdr:col>112</xdr:col>
      <xdr:colOff>38100</xdr:colOff>
      <xdr:row>75</xdr:row>
      <xdr:rowOff>54445</xdr:rowOff>
    </xdr:to>
    <xdr:sp macro="" textlink="">
      <xdr:nvSpPr>
        <xdr:cNvPr id="876" name="楕円 875"/>
        <xdr:cNvSpPr/>
      </xdr:nvSpPr>
      <xdr:spPr>
        <a:xfrm>
          <a:off x="21272500" y="128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70972</xdr:rowOff>
    </xdr:from>
    <xdr:ext cx="534377" cy="259045"/>
    <xdr:sp macro="" textlink="">
      <xdr:nvSpPr>
        <xdr:cNvPr id="877" name="テキスト ボックス 876"/>
        <xdr:cNvSpPr txBox="1"/>
      </xdr:nvSpPr>
      <xdr:spPr>
        <a:xfrm>
          <a:off x="21056111" y="1258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107397</xdr:rowOff>
    </xdr:from>
    <xdr:to>
      <xdr:col>107</xdr:col>
      <xdr:colOff>101600</xdr:colOff>
      <xdr:row>75</xdr:row>
      <xdr:rowOff>37547</xdr:rowOff>
    </xdr:to>
    <xdr:sp macro="" textlink="">
      <xdr:nvSpPr>
        <xdr:cNvPr id="878" name="楕円 877"/>
        <xdr:cNvSpPr/>
      </xdr:nvSpPr>
      <xdr:spPr>
        <a:xfrm>
          <a:off x="20383500" y="127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54074</xdr:rowOff>
    </xdr:from>
    <xdr:ext cx="534377" cy="259045"/>
    <xdr:sp macro="" textlink="">
      <xdr:nvSpPr>
        <xdr:cNvPr id="879" name="テキスト ボックス 878"/>
        <xdr:cNvSpPr txBox="1"/>
      </xdr:nvSpPr>
      <xdr:spPr>
        <a:xfrm>
          <a:off x="20167111" y="125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152527</xdr:rowOff>
    </xdr:from>
    <xdr:to>
      <xdr:col>102</xdr:col>
      <xdr:colOff>165100</xdr:colOff>
      <xdr:row>75</xdr:row>
      <xdr:rowOff>82677</xdr:rowOff>
    </xdr:to>
    <xdr:sp macro="" textlink="">
      <xdr:nvSpPr>
        <xdr:cNvPr id="880" name="楕円 879"/>
        <xdr:cNvSpPr/>
      </xdr:nvSpPr>
      <xdr:spPr>
        <a:xfrm>
          <a:off x="19494500" y="128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73804</xdr:rowOff>
    </xdr:from>
    <xdr:ext cx="534377" cy="259045"/>
    <xdr:sp macro="" textlink="">
      <xdr:nvSpPr>
        <xdr:cNvPr id="881" name="テキスト ボックス 880"/>
        <xdr:cNvSpPr txBox="1"/>
      </xdr:nvSpPr>
      <xdr:spPr>
        <a:xfrm>
          <a:off x="19278111" y="1293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142793</xdr:rowOff>
    </xdr:from>
    <xdr:to>
      <xdr:col>98</xdr:col>
      <xdr:colOff>38100</xdr:colOff>
      <xdr:row>75</xdr:row>
      <xdr:rowOff>72943</xdr:rowOff>
    </xdr:to>
    <xdr:sp macro="" textlink="">
      <xdr:nvSpPr>
        <xdr:cNvPr id="882" name="楕円 881"/>
        <xdr:cNvSpPr/>
      </xdr:nvSpPr>
      <xdr:spPr>
        <a:xfrm>
          <a:off x="18605500" y="128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89470</xdr:rowOff>
    </xdr:from>
    <xdr:ext cx="534377" cy="259045"/>
    <xdr:sp macro="" textlink="">
      <xdr:nvSpPr>
        <xdr:cNvPr id="883" name="テキスト ボックス 882"/>
        <xdr:cNvSpPr txBox="1"/>
      </xdr:nvSpPr>
      <xdr:spPr>
        <a:xfrm>
          <a:off x="18389111" y="1260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76,418</a:t>
          </a:r>
          <a:r>
            <a:rPr kumimoji="1" lang="ja-JP" altLang="ja-JP" sz="1100">
              <a:solidFill>
                <a:schemeClr val="dk1"/>
              </a:solidFill>
              <a:effectLst/>
              <a:latin typeface="+mn-lt"/>
              <a:ea typeface="+mn-ea"/>
              <a:cs typeface="+mn-cs"/>
            </a:rPr>
            <a:t>円となっており、全国平均、県平均及び、類似団体平均と比較して一人当たりのコストが非常に高い状況となっており、増加傾向にある。これは、平成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年度にかけて実施された、幼稚園、小・中学校の第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次統合に係る教育施設適正配置事業で発行した地方債の償還によるものであり、令和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年度までは公債費が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億円を超える見通しとなっている。このため、</a:t>
          </a:r>
          <a:r>
            <a:rPr kumimoji="1" lang="ja-JP" altLang="ja-JP" sz="1100" baseline="0">
              <a:solidFill>
                <a:schemeClr val="dk1"/>
              </a:solidFill>
              <a:effectLst/>
              <a:latin typeface="+mn-lt"/>
              <a:ea typeface="+mn-ea"/>
              <a:cs typeface="+mn-cs"/>
            </a:rPr>
            <a:t>起債額の上限設定により公債費の縮減に努めていく。</a:t>
          </a:r>
          <a:endParaRPr lang="ja-JP" altLang="ja-JP" sz="1400">
            <a:effectLst/>
          </a:endParaRPr>
        </a:p>
        <a:p>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78,391</a:t>
          </a:r>
          <a:r>
            <a:rPr kumimoji="1" lang="ja-JP" altLang="ja-JP" sz="1100">
              <a:solidFill>
                <a:schemeClr val="dk1"/>
              </a:solidFill>
              <a:effectLst/>
              <a:latin typeface="+mn-lt"/>
              <a:ea typeface="+mn-ea"/>
              <a:cs typeface="+mn-cs"/>
            </a:rPr>
            <a:t>円となっており、全国平均、県平均及び、類似団体平均と比較して一人当たりのコストが低い状況となっている。これは、財政健全化の取組により必要最小限の事業内容に留めていたことによるものであるが、令和</a:t>
          </a:r>
          <a:r>
            <a:rPr kumimoji="1" lang="ja-JP" altLang="en-US" sz="1100">
              <a:solidFill>
                <a:schemeClr val="dk1"/>
              </a:solidFill>
              <a:effectLst/>
              <a:latin typeface="+mn-lt"/>
              <a:ea typeface="+mn-ea"/>
              <a:cs typeface="+mn-cs"/>
            </a:rPr>
            <a:t>３年</a:t>
          </a:r>
          <a:r>
            <a:rPr kumimoji="1" lang="ja-JP" altLang="ja-JP" sz="1100">
              <a:solidFill>
                <a:schemeClr val="dk1"/>
              </a:solidFill>
              <a:effectLst/>
              <a:latin typeface="+mn-lt"/>
              <a:ea typeface="+mn-ea"/>
              <a:cs typeface="+mn-cs"/>
            </a:rPr>
            <a:t>度は</a:t>
          </a:r>
          <a:r>
            <a:rPr kumimoji="1" lang="ja-JP" altLang="en-US" sz="1100">
              <a:solidFill>
                <a:schemeClr val="dk1"/>
              </a:solidFill>
              <a:effectLst/>
              <a:latin typeface="+mn-lt"/>
              <a:ea typeface="+mn-ea"/>
              <a:cs typeface="+mn-cs"/>
            </a:rPr>
            <a:t>ふるさと納税額の増額に伴う関連経費の増などによ</a:t>
          </a:r>
          <a:r>
            <a:rPr kumimoji="1" lang="ja-JP" altLang="ja-JP" sz="1100">
              <a:solidFill>
                <a:schemeClr val="dk1"/>
              </a:solidFill>
              <a:effectLst/>
              <a:latin typeface="+mn-lt"/>
              <a:ea typeface="+mn-ea"/>
              <a:cs typeface="+mn-cs"/>
            </a:rPr>
            <a:t>り、前年度から微増となっている。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・普通建設事業費は</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86,644</a:t>
          </a:r>
          <a:r>
            <a:rPr kumimoji="1" lang="ja-JP" altLang="ja-JP" sz="1100" b="0" i="0" baseline="0">
              <a:solidFill>
                <a:schemeClr val="dk1"/>
              </a:solidFill>
              <a:effectLst/>
              <a:latin typeface="+mn-lt"/>
              <a:ea typeface="+mn-ea"/>
              <a:cs typeface="+mn-cs"/>
            </a:rPr>
            <a:t>円となっており、全国平均及び、類似団体平均と比較して一人当たりのコストが</a:t>
          </a:r>
          <a:r>
            <a:rPr kumimoji="1" lang="ja-JP" altLang="en-US" sz="1100" b="0" i="0" baseline="0">
              <a:solidFill>
                <a:schemeClr val="dk1"/>
              </a:solidFill>
              <a:effectLst/>
              <a:latin typeface="+mn-lt"/>
              <a:ea typeface="+mn-ea"/>
              <a:cs typeface="+mn-cs"/>
            </a:rPr>
            <a:t>高い</a:t>
          </a:r>
          <a:r>
            <a:rPr kumimoji="1" lang="ja-JP" altLang="ja-JP" sz="1100" b="0" i="0" baseline="0">
              <a:solidFill>
                <a:schemeClr val="dk1"/>
              </a:solidFill>
              <a:effectLst/>
              <a:latin typeface="+mn-lt"/>
              <a:ea typeface="+mn-ea"/>
              <a:cs typeface="+mn-cs"/>
            </a:rPr>
            <a:t>状況となっている。これは、令和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町内にある病院の新設工事が完了し、建設負担金の支払いがあったため、前年度から大きく増となっている。</a:t>
          </a:r>
          <a:r>
            <a:rPr kumimoji="1" lang="ja-JP" altLang="ja-JP" sz="1100" b="0" i="0" baseline="0">
              <a:solidFill>
                <a:schemeClr val="dk1"/>
              </a:solidFill>
              <a:effectLst/>
              <a:latin typeface="+mn-lt"/>
              <a:ea typeface="+mn-ea"/>
              <a:cs typeface="+mn-cs"/>
            </a:rPr>
            <a:t>今後、施設の老朽化が進行していくことから、公共施設等総合管理計画個別施設計画に基づき、将来にわたって必要な資産の選択と維持管理を計画的に行っていく。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15,116
15,003
91.59
9,979,598
9,555,440
381,219
5,352,223
7,787,983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47879</xdr:rowOff>
    </xdr:from>
    <xdr:to>
      <xdr:col>24</xdr:col>
      <xdr:colOff>63500</xdr:colOff>
      <xdr:row>35</xdr:row>
      <xdr:rowOff>163703</xdr:rowOff>
    </xdr:to>
    <xdr:cxnSp macro="">
      <xdr:nvCxnSpPr>
        <xdr:cNvPr id="61" name="直線コネクタ 60"/>
        <xdr:cNvCxnSpPr/>
      </xdr:nvCxnSpPr>
      <xdr:spPr>
        <a:xfrm flipV="1">
          <a:off x="3797300" y="6048629"/>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108094</xdr:rowOff>
    </xdr:from>
    <xdr:ext cx="469744" cy="259045"/>
    <xdr:sp macro="" textlink="">
      <xdr:nvSpPr>
        <xdr:cNvPr id="62" name="議会費平均値テキスト"/>
        <xdr:cNvSpPr txBox="1"/>
      </xdr:nvSpPr>
      <xdr:spPr>
        <a:xfrm>
          <a:off x="4686300" y="610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142367</xdr:rowOff>
    </xdr:from>
    <xdr:to>
      <xdr:col>19</xdr:col>
      <xdr:colOff>177800</xdr:colOff>
      <xdr:row>35</xdr:row>
      <xdr:rowOff>163703</xdr:rowOff>
    </xdr:to>
    <xdr:cxnSp macro="">
      <xdr:nvCxnSpPr>
        <xdr:cNvPr id="64" name="直線コネクタ 63"/>
        <xdr:cNvCxnSpPr/>
      </xdr:nvCxnSpPr>
      <xdr:spPr>
        <a:xfrm>
          <a:off x="2908300" y="5800217"/>
          <a:ext cx="889000" cy="3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66" name="テキスト ボックス 65"/>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120269</xdr:rowOff>
    </xdr:from>
    <xdr:to>
      <xdr:col>15</xdr:col>
      <xdr:colOff>50800</xdr:colOff>
      <xdr:row>33</xdr:row>
      <xdr:rowOff>142367</xdr:rowOff>
    </xdr:to>
    <xdr:cxnSp macro="">
      <xdr:nvCxnSpPr>
        <xdr:cNvPr id="67" name="直線コネクタ 66"/>
        <xdr:cNvCxnSpPr/>
      </xdr:nvCxnSpPr>
      <xdr:spPr>
        <a:xfrm>
          <a:off x="2019300" y="577811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97807</xdr:rowOff>
    </xdr:from>
    <xdr:ext cx="469744" cy="259045"/>
    <xdr:sp macro="" textlink="">
      <xdr:nvSpPr>
        <xdr:cNvPr id="69" name="テキスト ボックス 68"/>
        <xdr:cNvSpPr txBox="1"/>
      </xdr:nvSpPr>
      <xdr:spPr>
        <a:xfrm>
          <a:off x="2673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120269</xdr:rowOff>
    </xdr:from>
    <xdr:to>
      <xdr:col>10</xdr:col>
      <xdr:colOff>114300</xdr:colOff>
      <xdr:row>33</xdr:row>
      <xdr:rowOff>145034</xdr:rowOff>
    </xdr:to>
    <xdr:cxnSp macro="">
      <xdr:nvCxnSpPr>
        <xdr:cNvPr id="70" name="直線コネクタ 69"/>
        <xdr:cNvCxnSpPr/>
      </xdr:nvCxnSpPr>
      <xdr:spPr>
        <a:xfrm flipV="1">
          <a:off x="1130300" y="577811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2" name="テキスト ボックス 71"/>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168529</xdr:rowOff>
    </xdr:from>
    <xdr:to>
      <xdr:col>24</xdr:col>
      <xdr:colOff>114300</xdr:colOff>
      <xdr:row>35</xdr:row>
      <xdr:rowOff>98679</xdr:rowOff>
    </xdr:to>
    <xdr:sp macro="" textlink="">
      <xdr:nvSpPr>
        <xdr:cNvPr id="80" name="楕円 79"/>
        <xdr:cNvSpPr/>
      </xdr:nvSpPr>
      <xdr:spPr>
        <a:xfrm>
          <a:off x="4584700" y="599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19956</xdr:rowOff>
    </xdr:from>
    <xdr:ext cx="469744" cy="259045"/>
    <xdr:sp macro="" textlink="">
      <xdr:nvSpPr>
        <xdr:cNvPr id="81" name="議会費該当値テキスト"/>
        <xdr:cNvSpPr txBox="1"/>
      </xdr:nvSpPr>
      <xdr:spPr>
        <a:xfrm>
          <a:off x="4686300" y="584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112903</xdr:rowOff>
    </xdr:from>
    <xdr:to>
      <xdr:col>20</xdr:col>
      <xdr:colOff>38100</xdr:colOff>
      <xdr:row>36</xdr:row>
      <xdr:rowOff>43053</xdr:rowOff>
    </xdr:to>
    <xdr:sp macro="" textlink="">
      <xdr:nvSpPr>
        <xdr:cNvPr id="82" name="楕円 81"/>
        <xdr:cNvSpPr/>
      </xdr:nvSpPr>
      <xdr:spPr>
        <a:xfrm>
          <a:off x="37465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59580</xdr:rowOff>
    </xdr:from>
    <xdr:ext cx="469744" cy="259045"/>
    <xdr:sp macro="" textlink="">
      <xdr:nvSpPr>
        <xdr:cNvPr id="83" name="テキスト ボックス 82"/>
        <xdr:cNvSpPr txBox="1"/>
      </xdr:nvSpPr>
      <xdr:spPr>
        <a:xfrm>
          <a:off x="3562428" y="58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91567</xdr:rowOff>
    </xdr:from>
    <xdr:to>
      <xdr:col>15</xdr:col>
      <xdr:colOff>101600</xdr:colOff>
      <xdr:row>34</xdr:row>
      <xdr:rowOff>21717</xdr:rowOff>
    </xdr:to>
    <xdr:sp macro="" textlink="">
      <xdr:nvSpPr>
        <xdr:cNvPr id="84" name="楕円 83"/>
        <xdr:cNvSpPr/>
      </xdr:nvSpPr>
      <xdr:spPr>
        <a:xfrm>
          <a:off x="2857500" y="57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38244</xdr:rowOff>
    </xdr:from>
    <xdr:ext cx="469744" cy="259045"/>
    <xdr:sp macro="" textlink="">
      <xdr:nvSpPr>
        <xdr:cNvPr id="85" name="テキスト ボックス 84"/>
        <xdr:cNvSpPr txBox="1"/>
      </xdr:nvSpPr>
      <xdr:spPr>
        <a:xfrm>
          <a:off x="2673428" y="5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69469</xdr:rowOff>
    </xdr:from>
    <xdr:to>
      <xdr:col>10</xdr:col>
      <xdr:colOff>165100</xdr:colOff>
      <xdr:row>33</xdr:row>
      <xdr:rowOff>171069</xdr:rowOff>
    </xdr:to>
    <xdr:sp macro="" textlink="">
      <xdr:nvSpPr>
        <xdr:cNvPr id="86" name="楕円 85"/>
        <xdr:cNvSpPr/>
      </xdr:nvSpPr>
      <xdr:spPr>
        <a:xfrm>
          <a:off x="1968500" y="57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16146</xdr:rowOff>
    </xdr:from>
    <xdr:ext cx="469744" cy="259045"/>
    <xdr:sp macro="" textlink="">
      <xdr:nvSpPr>
        <xdr:cNvPr id="87" name="テキスト ボックス 86"/>
        <xdr:cNvSpPr txBox="1"/>
      </xdr:nvSpPr>
      <xdr:spPr>
        <a:xfrm>
          <a:off x="1784428" y="550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94234</xdr:rowOff>
    </xdr:from>
    <xdr:to>
      <xdr:col>6</xdr:col>
      <xdr:colOff>38100</xdr:colOff>
      <xdr:row>34</xdr:row>
      <xdr:rowOff>24384</xdr:rowOff>
    </xdr:to>
    <xdr:sp macro="" textlink="">
      <xdr:nvSpPr>
        <xdr:cNvPr id="88" name="楕円 87"/>
        <xdr:cNvSpPr/>
      </xdr:nvSpPr>
      <xdr:spPr>
        <a:xfrm>
          <a:off x="1079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40911</xdr:rowOff>
    </xdr:from>
    <xdr:ext cx="469744" cy="259045"/>
    <xdr:sp macro="" textlink="">
      <xdr:nvSpPr>
        <xdr:cNvPr id="89" name="テキスト ボックス 88"/>
        <xdr:cNvSpPr txBox="1"/>
      </xdr:nvSpPr>
      <xdr:spPr>
        <a:xfrm>
          <a:off x="895428" y="552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47908</xdr:rowOff>
    </xdr:from>
    <xdr:to>
      <xdr:col>24</xdr:col>
      <xdr:colOff>63500</xdr:colOff>
      <xdr:row>55</xdr:row>
      <xdr:rowOff>126867</xdr:rowOff>
    </xdr:to>
    <xdr:cxnSp macro="">
      <xdr:nvCxnSpPr>
        <xdr:cNvPr id="116" name="直線コネクタ 115"/>
        <xdr:cNvCxnSpPr/>
      </xdr:nvCxnSpPr>
      <xdr:spPr>
        <a:xfrm>
          <a:off x="3797300" y="9306208"/>
          <a:ext cx="838200" cy="25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58924</xdr:rowOff>
    </xdr:from>
    <xdr:ext cx="599010" cy="259045"/>
    <xdr:sp macro="" textlink="">
      <xdr:nvSpPr>
        <xdr:cNvPr id="117" name="総務費平均値テキスト"/>
        <xdr:cNvSpPr txBox="1"/>
      </xdr:nvSpPr>
      <xdr:spPr>
        <a:xfrm>
          <a:off x="4686300" y="9488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47908</xdr:rowOff>
    </xdr:from>
    <xdr:to>
      <xdr:col>19</xdr:col>
      <xdr:colOff>177800</xdr:colOff>
      <xdr:row>57</xdr:row>
      <xdr:rowOff>25236</xdr:rowOff>
    </xdr:to>
    <xdr:cxnSp macro="">
      <xdr:nvCxnSpPr>
        <xdr:cNvPr id="119" name="直線コネクタ 118"/>
        <xdr:cNvCxnSpPr/>
      </xdr:nvCxnSpPr>
      <xdr:spPr>
        <a:xfrm flipV="1">
          <a:off x="2908300" y="9306208"/>
          <a:ext cx="889000" cy="49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25236</xdr:rowOff>
    </xdr:from>
    <xdr:to>
      <xdr:col>15</xdr:col>
      <xdr:colOff>50800</xdr:colOff>
      <xdr:row>57</xdr:row>
      <xdr:rowOff>66649</xdr:rowOff>
    </xdr:to>
    <xdr:cxnSp macro="">
      <xdr:nvCxnSpPr>
        <xdr:cNvPr id="122" name="直線コネクタ 121"/>
        <xdr:cNvCxnSpPr/>
      </xdr:nvCxnSpPr>
      <xdr:spPr>
        <a:xfrm flipV="1">
          <a:off x="2019300" y="9797886"/>
          <a:ext cx="8890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4" name="テキスト ボックス 123"/>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66649</xdr:rowOff>
    </xdr:from>
    <xdr:to>
      <xdr:col>10</xdr:col>
      <xdr:colOff>114300</xdr:colOff>
      <xdr:row>57</xdr:row>
      <xdr:rowOff>72414</xdr:rowOff>
    </xdr:to>
    <xdr:cxnSp macro="">
      <xdr:nvCxnSpPr>
        <xdr:cNvPr id="125" name="直線コネクタ 124"/>
        <xdr:cNvCxnSpPr/>
      </xdr:nvCxnSpPr>
      <xdr:spPr>
        <a:xfrm flipV="1">
          <a:off x="1130300" y="9839299"/>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76067</xdr:rowOff>
    </xdr:from>
    <xdr:to>
      <xdr:col>24</xdr:col>
      <xdr:colOff>114300</xdr:colOff>
      <xdr:row>56</xdr:row>
      <xdr:rowOff>6217</xdr:rowOff>
    </xdr:to>
    <xdr:sp macro="" textlink="">
      <xdr:nvSpPr>
        <xdr:cNvPr id="135" name="楕円 134"/>
        <xdr:cNvSpPr/>
      </xdr:nvSpPr>
      <xdr:spPr>
        <a:xfrm>
          <a:off x="4584700" y="950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98944</xdr:rowOff>
    </xdr:from>
    <xdr:ext cx="599010" cy="259045"/>
    <xdr:sp macro="" textlink="">
      <xdr:nvSpPr>
        <xdr:cNvPr id="136" name="総務費該当値テキスト"/>
        <xdr:cNvSpPr txBox="1"/>
      </xdr:nvSpPr>
      <xdr:spPr>
        <a:xfrm>
          <a:off x="4686300" y="935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168558</xdr:rowOff>
    </xdr:from>
    <xdr:to>
      <xdr:col>20</xdr:col>
      <xdr:colOff>38100</xdr:colOff>
      <xdr:row>54</xdr:row>
      <xdr:rowOff>98708</xdr:rowOff>
    </xdr:to>
    <xdr:sp macro="" textlink="">
      <xdr:nvSpPr>
        <xdr:cNvPr id="137" name="楕円 136"/>
        <xdr:cNvSpPr/>
      </xdr:nvSpPr>
      <xdr:spPr>
        <a:xfrm>
          <a:off x="3746500" y="92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89835</xdr:rowOff>
    </xdr:from>
    <xdr:ext cx="599010" cy="259045"/>
    <xdr:sp macro="" textlink="">
      <xdr:nvSpPr>
        <xdr:cNvPr id="138" name="テキスト ボックス 137"/>
        <xdr:cNvSpPr txBox="1"/>
      </xdr:nvSpPr>
      <xdr:spPr>
        <a:xfrm>
          <a:off x="3497795" y="934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145886</xdr:rowOff>
    </xdr:from>
    <xdr:to>
      <xdr:col>15</xdr:col>
      <xdr:colOff>101600</xdr:colOff>
      <xdr:row>57</xdr:row>
      <xdr:rowOff>76036</xdr:rowOff>
    </xdr:to>
    <xdr:sp macro="" textlink="">
      <xdr:nvSpPr>
        <xdr:cNvPr id="139" name="楕円 138"/>
        <xdr:cNvSpPr/>
      </xdr:nvSpPr>
      <xdr:spPr>
        <a:xfrm>
          <a:off x="2857500" y="97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67163</xdr:rowOff>
    </xdr:from>
    <xdr:ext cx="534377" cy="259045"/>
    <xdr:sp macro="" textlink="">
      <xdr:nvSpPr>
        <xdr:cNvPr id="140" name="テキスト ボックス 139"/>
        <xdr:cNvSpPr txBox="1"/>
      </xdr:nvSpPr>
      <xdr:spPr>
        <a:xfrm>
          <a:off x="2641111" y="983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15849</xdr:rowOff>
    </xdr:from>
    <xdr:to>
      <xdr:col>10</xdr:col>
      <xdr:colOff>165100</xdr:colOff>
      <xdr:row>57</xdr:row>
      <xdr:rowOff>117449</xdr:rowOff>
    </xdr:to>
    <xdr:sp macro="" textlink="">
      <xdr:nvSpPr>
        <xdr:cNvPr id="141" name="楕円 140"/>
        <xdr:cNvSpPr/>
      </xdr:nvSpPr>
      <xdr:spPr>
        <a:xfrm>
          <a:off x="1968500" y="97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108576</xdr:rowOff>
    </xdr:from>
    <xdr:ext cx="534377" cy="259045"/>
    <xdr:sp macro="" textlink="">
      <xdr:nvSpPr>
        <xdr:cNvPr id="142" name="テキスト ボックス 141"/>
        <xdr:cNvSpPr txBox="1"/>
      </xdr:nvSpPr>
      <xdr:spPr>
        <a:xfrm>
          <a:off x="1752111" y="98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21614</xdr:rowOff>
    </xdr:from>
    <xdr:to>
      <xdr:col>6</xdr:col>
      <xdr:colOff>38100</xdr:colOff>
      <xdr:row>57</xdr:row>
      <xdr:rowOff>123214</xdr:rowOff>
    </xdr:to>
    <xdr:sp macro="" textlink="">
      <xdr:nvSpPr>
        <xdr:cNvPr id="143" name="楕円 142"/>
        <xdr:cNvSpPr/>
      </xdr:nvSpPr>
      <xdr:spPr>
        <a:xfrm>
          <a:off x="1079500" y="97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114341</xdr:rowOff>
    </xdr:from>
    <xdr:ext cx="534377" cy="259045"/>
    <xdr:sp macro="" textlink="">
      <xdr:nvSpPr>
        <xdr:cNvPr id="144" name="テキスト ボックス 143"/>
        <xdr:cNvSpPr txBox="1"/>
      </xdr:nvSpPr>
      <xdr:spPr>
        <a:xfrm>
          <a:off x="863111" y="98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169418</xdr:rowOff>
    </xdr:from>
    <xdr:to>
      <xdr:col>24</xdr:col>
      <xdr:colOff>62865</xdr:colOff>
      <xdr:row>76</xdr:row>
      <xdr:rowOff>74898</xdr:rowOff>
    </xdr:to>
    <xdr:cxnSp macro="">
      <xdr:nvCxnSpPr>
        <xdr:cNvPr id="171" name="直線コネクタ 170"/>
        <xdr:cNvCxnSpPr/>
      </xdr:nvCxnSpPr>
      <xdr:spPr>
        <a:xfrm flipV="1">
          <a:off x="4633595" y="12170918"/>
          <a:ext cx="1270" cy="93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78725</xdr:rowOff>
    </xdr:from>
    <xdr:ext cx="599010" cy="259045"/>
    <xdr:sp macro="" textlink="">
      <xdr:nvSpPr>
        <xdr:cNvPr id="172" name="民生費最小値テキスト"/>
        <xdr:cNvSpPr txBox="1"/>
      </xdr:nvSpPr>
      <xdr:spPr>
        <a:xfrm>
          <a:off x="4686300" y="1310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74898</xdr:rowOff>
    </xdr:from>
    <xdr:to>
      <xdr:col>24</xdr:col>
      <xdr:colOff>152400</xdr:colOff>
      <xdr:row>76</xdr:row>
      <xdr:rowOff>74898</xdr:rowOff>
    </xdr:to>
    <xdr:cxnSp macro="">
      <xdr:nvCxnSpPr>
        <xdr:cNvPr id="173" name="直線コネクタ 172"/>
        <xdr:cNvCxnSpPr/>
      </xdr:nvCxnSpPr>
      <xdr:spPr>
        <a:xfrm>
          <a:off x="4546600" y="1310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116095</xdr:rowOff>
    </xdr:from>
    <xdr:ext cx="599010" cy="259045"/>
    <xdr:sp macro="" textlink="">
      <xdr:nvSpPr>
        <xdr:cNvPr id="174" name="民生費最大値テキスト"/>
        <xdr:cNvSpPr txBox="1"/>
      </xdr:nvSpPr>
      <xdr:spPr>
        <a:xfrm>
          <a:off x="4686300" y="119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169418</xdr:rowOff>
    </xdr:from>
    <xdr:to>
      <xdr:col>24</xdr:col>
      <xdr:colOff>152400</xdr:colOff>
      <xdr:row>70</xdr:row>
      <xdr:rowOff>169418</xdr:rowOff>
    </xdr:to>
    <xdr:cxnSp macro="">
      <xdr:nvCxnSpPr>
        <xdr:cNvPr id="175" name="直線コネクタ 174"/>
        <xdr:cNvCxnSpPr/>
      </xdr:nvCxnSpPr>
      <xdr:spPr>
        <a:xfrm>
          <a:off x="4546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70021</xdr:rowOff>
    </xdr:from>
    <xdr:to>
      <xdr:col>24</xdr:col>
      <xdr:colOff>63500</xdr:colOff>
      <xdr:row>77</xdr:row>
      <xdr:rowOff>108992</xdr:rowOff>
    </xdr:to>
    <xdr:cxnSp macro="">
      <xdr:nvCxnSpPr>
        <xdr:cNvPr id="176" name="直線コネクタ 175"/>
        <xdr:cNvCxnSpPr/>
      </xdr:nvCxnSpPr>
      <xdr:spPr>
        <a:xfrm flipV="1">
          <a:off x="3797300" y="12928771"/>
          <a:ext cx="838200" cy="3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145435</xdr:rowOff>
    </xdr:from>
    <xdr:ext cx="599010" cy="259045"/>
    <xdr:sp macro="" textlink="">
      <xdr:nvSpPr>
        <xdr:cNvPr id="177" name="民生費平均値テキスト"/>
        <xdr:cNvSpPr txBox="1"/>
      </xdr:nvSpPr>
      <xdr:spPr>
        <a:xfrm>
          <a:off x="4686300" y="12489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122558</xdr:rowOff>
    </xdr:from>
    <xdr:to>
      <xdr:col>24</xdr:col>
      <xdr:colOff>114300</xdr:colOff>
      <xdr:row>74</xdr:row>
      <xdr:rowOff>52708</xdr:rowOff>
    </xdr:to>
    <xdr:sp macro="" textlink="">
      <xdr:nvSpPr>
        <xdr:cNvPr id="178" name="フローチャート: 判断 177"/>
        <xdr:cNvSpPr/>
      </xdr:nvSpPr>
      <xdr:spPr>
        <a:xfrm>
          <a:off x="4584700" y="1263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108992</xdr:rowOff>
    </xdr:from>
    <xdr:to>
      <xdr:col>19</xdr:col>
      <xdr:colOff>177800</xdr:colOff>
      <xdr:row>77</xdr:row>
      <xdr:rowOff>134682</xdr:rowOff>
    </xdr:to>
    <xdr:cxnSp macro="">
      <xdr:nvCxnSpPr>
        <xdr:cNvPr id="179" name="直線コネクタ 178"/>
        <xdr:cNvCxnSpPr/>
      </xdr:nvCxnSpPr>
      <xdr:spPr>
        <a:xfrm flipV="1">
          <a:off x="2908300" y="13310642"/>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112805</xdr:rowOff>
    </xdr:from>
    <xdr:to>
      <xdr:col>20</xdr:col>
      <xdr:colOff>38100</xdr:colOff>
      <xdr:row>76</xdr:row>
      <xdr:rowOff>42956</xdr:rowOff>
    </xdr:to>
    <xdr:sp macro="" textlink="">
      <xdr:nvSpPr>
        <xdr:cNvPr id="180" name="フローチャート: 判断 179"/>
        <xdr:cNvSpPr/>
      </xdr:nvSpPr>
      <xdr:spPr>
        <a:xfrm>
          <a:off x="3746500" y="129715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59482</xdr:rowOff>
    </xdr:from>
    <xdr:ext cx="599010" cy="259045"/>
    <xdr:sp macro="" textlink="">
      <xdr:nvSpPr>
        <xdr:cNvPr id="181" name="テキスト ボックス 180"/>
        <xdr:cNvSpPr txBox="1"/>
      </xdr:nvSpPr>
      <xdr:spPr>
        <a:xfrm>
          <a:off x="3497795" y="1274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134682</xdr:rowOff>
    </xdr:from>
    <xdr:to>
      <xdr:col>15</xdr:col>
      <xdr:colOff>50800</xdr:colOff>
      <xdr:row>78</xdr:row>
      <xdr:rowOff>33063</xdr:rowOff>
    </xdr:to>
    <xdr:cxnSp macro="">
      <xdr:nvCxnSpPr>
        <xdr:cNvPr id="182" name="直線コネクタ 181"/>
        <xdr:cNvCxnSpPr/>
      </xdr:nvCxnSpPr>
      <xdr:spPr>
        <a:xfrm flipV="1">
          <a:off x="2019300" y="13336332"/>
          <a:ext cx="889000" cy="6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166689</xdr:rowOff>
    </xdr:from>
    <xdr:to>
      <xdr:col>15</xdr:col>
      <xdr:colOff>101600</xdr:colOff>
      <xdr:row>76</xdr:row>
      <xdr:rowOff>96839</xdr:rowOff>
    </xdr:to>
    <xdr:sp macro="" textlink="">
      <xdr:nvSpPr>
        <xdr:cNvPr id="183" name="フローチャート: 判断 182"/>
        <xdr:cNvSpPr/>
      </xdr:nvSpPr>
      <xdr:spPr>
        <a:xfrm>
          <a:off x="2857500" y="130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113366</xdr:rowOff>
    </xdr:from>
    <xdr:ext cx="599010" cy="259045"/>
    <xdr:sp macro="" textlink="">
      <xdr:nvSpPr>
        <xdr:cNvPr id="184" name="テキスト ボックス 183"/>
        <xdr:cNvSpPr txBox="1"/>
      </xdr:nvSpPr>
      <xdr:spPr>
        <a:xfrm>
          <a:off x="2608795" y="1280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22471</xdr:rowOff>
    </xdr:from>
    <xdr:to>
      <xdr:col>10</xdr:col>
      <xdr:colOff>114300</xdr:colOff>
      <xdr:row>78</xdr:row>
      <xdr:rowOff>33063</xdr:rowOff>
    </xdr:to>
    <xdr:cxnSp macro="">
      <xdr:nvCxnSpPr>
        <xdr:cNvPr id="185" name="直線コネクタ 184"/>
        <xdr:cNvCxnSpPr/>
      </xdr:nvCxnSpPr>
      <xdr:spPr>
        <a:xfrm>
          <a:off x="1130300" y="13395571"/>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73039</xdr:rowOff>
    </xdr:from>
    <xdr:to>
      <xdr:col>10</xdr:col>
      <xdr:colOff>165100</xdr:colOff>
      <xdr:row>77</xdr:row>
      <xdr:rowOff>3189</xdr:rowOff>
    </xdr:to>
    <xdr:sp macro="" textlink="">
      <xdr:nvSpPr>
        <xdr:cNvPr id="186" name="フローチャート: 判断 185"/>
        <xdr:cNvSpPr/>
      </xdr:nvSpPr>
      <xdr:spPr>
        <a:xfrm>
          <a:off x="19685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19717</xdr:rowOff>
    </xdr:from>
    <xdr:ext cx="599010" cy="259045"/>
    <xdr:sp macro="" textlink="">
      <xdr:nvSpPr>
        <xdr:cNvPr id="187" name="テキスト ボックス 186"/>
        <xdr:cNvSpPr txBox="1"/>
      </xdr:nvSpPr>
      <xdr:spPr>
        <a:xfrm>
          <a:off x="1719795" y="1287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72081</xdr:rowOff>
    </xdr:from>
    <xdr:to>
      <xdr:col>6</xdr:col>
      <xdr:colOff>38100</xdr:colOff>
      <xdr:row>77</xdr:row>
      <xdr:rowOff>2231</xdr:rowOff>
    </xdr:to>
    <xdr:sp macro="" textlink="">
      <xdr:nvSpPr>
        <xdr:cNvPr id="188" name="フローチャート: 判断 187"/>
        <xdr:cNvSpPr/>
      </xdr:nvSpPr>
      <xdr:spPr>
        <a:xfrm>
          <a:off x="1079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18759</xdr:rowOff>
    </xdr:from>
    <xdr:ext cx="599010" cy="259045"/>
    <xdr:sp macro="" textlink="">
      <xdr:nvSpPr>
        <xdr:cNvPr id="189" name="テキスト ボックス 188"/>
        <xdr:cNvSpPr txBox="1"/>
      </xdr:nvSpPr>
      <xdr:spPr>
        <a:xfrm>
          <a:off x="830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19221</xdr:rowOff>
    </xdr:from>
    <xdr:to>
      <xdr:col>24</xdr:col>
      <xdr:colOff>114300</xdr:colOff>
      <xdr:row>75</xdr:row>
      <xdr:rowOff>120821</xdr:rowOff>
    </xdr:to>
    <xdr:sp macro="" textlink="">
      <xdr:nvSpPr>
        <xdr:cNvPr id="195" name="楕円 194"/>
        <xdr:cNvSpPr/>
      </xdr:nvSpPr>
      <xdr:spPr>
        <a:xfrm>
          <a:off x="4584700" y="128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169098</xdr:rowOff>
    </xdr:from>
    <xdr:ext cx="599010" cy="259045"/>
    <xdr:sp macro="" textlink="">
      <xdr:nvSpPr>
        <xdr:cNvPr id="196" name="民生費該当値テキスト"/>
        <xdr:cNvSpPr txBox="1"/>
      </xdr:nvSpPr>
      <xdr:spPr>
        <a:xfrm>
          <a:off x="4686300" y="1285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58192</xdr:rowOff>
    </xdr:from>
    <xdr:to>
      <xdr:col>20</xdr:col>
      <xdr:colOff>38100</xdr:colOff>
      <xdr:row>77</xdr:row>
      <xdr:rowOff>159792</xdr:rowOff>
    </xdr:to>
    <xdr:sp macro="" textlink="">
      <xdr:nvSpPr>
        <xdr:cNvPr id="197" name="楕円 196"/>
        <xdr:cNvSpPr/>
      </xdr:nvSpPr>
      <xdr:spPr>
        <a:xfrm>
          <a:off x="3746500" y="132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150919</xdr:rowOff>
    </xdr:from>
    <xdr:ext cx="599010" cy="259045"/>
    <xdr:sp macro="" textlink="">
      <xdr:nvSpPr>
        <xdr:cNvPr id="198" name="テキスト ボックス 197"/>
        <xdr:cNvSpPr txBox="1"/>
      </xdr:nvSpPr>
      <xdr:spPr>
        <a:xfrm>
          <a:off x="3497795" y="1335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83882</xdr:rowOff>
    </xdr:from>
    <xdr:to>
      <xdr:col>15</xdr:col>
      <xdr:colOff>101600</xdr:colOff>
      <xdr:row>78</xdr:row>
      <xdr:rowOff>14032</xdr:rowOff>
    </xdr:to>
    <xdr:sp macro="" textlink="">
      <xdr:nvSpPr>
        <xdr:cNvPr id="199" name="楕円 198"/>
        <xdr:cNvSpPr/>
      </xdr:nvSpPr>
      <xdr:spPr>
        <a:xfrm>
          <a:off x="2857500" y="132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5159</xdr:rowOff>
    </xdr:from>
    <xdr:ext cx="599010" cy="259045"/>
    <xdr:sp macro="" textlink="">
      <xdr:nvSpPr>
        <xdr:cNvPr id="200" name="テキスト ボックス 199"/>
        <xdr:cNvSpPr txBox="1"/>
      </xdr:nvSpPr>
      <xdr:spPr>
        <a:xfrm>
          <a:off x="2608795" y="1337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153713</xdr:rowOff>
    </xdr:from>
    <xdr:to>
      <xdr:col>10</xdr:col>
      <xdr:colOff>165100</xdr:colOff>
      <xdr:row>78</xdr:row>
      <xdr:rowOff>83863</xdr:rowOff>
    </xdr:to>
    <xdr:sp macro="" textlink="">
      <xdr:nvSpPr>
        <xdr:cNvPr id="201" name="楕円 200"/>
        <xdr:cNvSpPr/>
      </xdr:nvSpPr>
      <xdr:spPr>
        <a:xfrm>
          <a:off x="1968500" y="133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74990</xdr:rowOff>
    </xdr:from>
    <xdr:ext cx="599010" cy="259045"/>
    <xdr:sp macro="" textlink="">
      <xdr:nvSpPr>
        <xdr:cNvPr id="202" name="テキスト ボックス 201"/>
        <xdr:cNvSpPr txBox="1"/>
      </xdr:nvSpPr>
      <xdr:spPr>
        <a:xfrm>
          <a:off x="1719795" y="1344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143121</xdr:rowOff>
    </xdr:from>
    <xdr:to>
      <xdr:col>6</xdr:col>
      <xdr:colOff>38100</xdr:colOff>
      <xdr:row>78</xdr:row>
      <xdr:rowOff>73271</xdr:rowOff>
    </xdr:to>
    <xdr:sp macro="" textlink="">
      <xdr:nvSpPr>
        <xdr:cNvPr id="203" name="楕円 202"/>
        <xdr:cNvSpPr/>
      </xdr:nvSpPr>
      <xdr:spPr>
        <a:xfrm>
          <a:off x="1079500" y="1334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64398</xdr:rowOff>
    </xdr:from>
    <xdr:ext cx="599010" cy="259045"/>
    <xdr:sp macro="" textlink="">
      <xdr:nvSpPr>
        <xdr:cNvPr id="204" name="テキスト ボックス 203"/>
        <xdr:cNvSpPr txBox="1"/>
      </xdr:nvSpPr>
      <xdr:spPr>
        <a:xfrm>
          <a:off x="830795" y="1343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31" name="直線コネクタ 230"/>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2" name="衛生費最小値テキスト"/>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3" name="直線コネクタ 232"/>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4" name="衛生費最大値テキスト"/>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5" name="直線コネクタ 234"/>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35376</xdr:rowOff>
    </xdr:from>
    <xdr:to>
      <xdr:col>24</xdr:col>
      <xdr:colOff>63500</xdr:colOff>
      <xdr:row>97</xdr:row>
      <xdr:rowOff>151668</xdr:rowOff>
    </xdr:to>
    <xdr:cxnSp macro="">
      <xdr:nvCxnSpPr>
        <xdr:cNvPr id="236" name="直線コネクタ 235"/>
        <xdr:cNvCxnSpPr/>
      </xdr:nvCxnSpPr>
      <xdr:spPr>
        <a:xfrm flipV="1">
          <a:off x="3797300" y="15980226"/>
          <a:ext cx="838200" cy="80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158963</xdr:rowOff>
    </xdr:from>
    <xdr:ext cx="534377" cy="259045"/>
    <xdr:sp macro="" textlink="">
      <xdr:nvSpPr>
        <xdr:cNvPr id="237" name="衛生費平均値テキスト"/>
        <xdr:cNvSpPr txBox="1"/>
      </xdr:nvSpPr>
      <xdr:spPr>
        <a:xfrm>
          <a:off x="4686300" y="1644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8" name="フローチャート: 判断 237"/>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151668</xdr:rowOff>
    </xdr:from>
    <xdr:to>
      <xdr:col>19</xdr:col>
      <xdr:colOff>177800</xdr:colOff>
      <xdr:row>98</xdr:row>
      <xdr:rowOff>119354</xdr:rowOff>
    </xdr:to>
    <xdr:cxnSp macro="">
      <xdr:nvCxnSpPr>
        <xdr:cNvPr id="239" name="直線コネクタ 238"/>
        <xdr:cNvCxnSpPr/>
      </xdr:nvCxnSpPr>
      <xdr:spPr>
        <a:xfrm flipV="1">
          <a:off x="2908300" y="16782318"/>
          <a:ext cx="889000" cy="1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40" name="フローチャート: 判断 239"/>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41" name="テキスト ボックス 240"/>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117444</xdr:rowOff>
    </xdr:from>
    <xdr:to>
      <xdr:col>15</xdr:col>
      <xdr:colOff>50800</xdr:colOff>
      <xdr:row>98</xdr:row>
      <xdr:rowOff>119354</xdr:rowOff>
    </xdr:to>
    <xdr:cxnSp macro="">
      <xdr:nvCxnSpPr>
        <xdr:cNvPr id="242" name="直線コネクタ 241"/>
        <xdr:cNvCxnSpPr/>
      </xdr:nvCxnSpPr>
      <xdr:spPr>
        <a:xfrm>
          <a:off x="2019300" y="16919544"/>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3" name="フローチャート: 判断 242"/>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128421</xdr:rowOff>
    </xdr:from>
    <xdr:ext cx="534377" cy="259045"/>
    <xdr:sp macro="" textlink="">
      <xdr:nvSpPr>
        <xdr:cNvPr id="244" name="テキスト ボックス 243"/>
        <xdr:cNvSpPr txBox="1"/>
      </xdr:nvSpPr>
      <xdr:spPr>
        <a:xfrm>
          <a:off x="2641111" y="164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114897</xdr:rowOff>
    </xdr:from>
    <xdr:to>
      <xdr:col>10</xdr:col>
      <xdr:colOff>114300</xdr:colOff>
      <xdr:row>98</xdr:row>
      <xdr:rowOff>117444</xdr:rowOff>
    </xdr:to>
    <xdr:cxnSp macro="">
      <xdr:nvCxnSpPr>
        <xdr:cNvPr id="245" name="直線コネクタ 244"/>
        <xdr:cNvCxnSpPr/>
      </xdr:nvCxnSpPr>
      <xdr:spPr>
        <a:xfrm>
          <a:off x="1130300" y="16916997"/>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6" name="フローチャート: 判断 245"/>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156556</xdr:rowOff>
    </xdr:from>
    <xdr:ext cx="534377" cy="259045"/>
    <xdr:sp macro="" textlink="">
      <xdr:nvSpPr>
        <xdr:cNvPr id="247" name="テキスト ボックス 246"/>
        <xdr:cNvSpPr txBox="1"/>
      </xdr:nvSpPr>
      <xdr:spPr>
        <a:xfrm>
          <a:off x="1752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8" name="フローチャート: 判断 247"/>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128193</xdr:rowOff>
    </xdr:from>
    <xdr:ext cx="534377" cy="259045"/>
    <xdr:sp macro="" textlink="">
      <xdr:nvSpPr>
        <xdr:cNvPr id="249" name="テキスト ボックス 248"/>
        <xdr:cNvSpPr txBox="1"/>
      </xdr:nvSpPr>
      <xdr:spPr>
        <a:xfrm>
          <a:off x="863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156026</xdr:rowOff>
    </xdr:from>
    <xdr:to>
      <xdr:col>24</xdr:col>
      <xdr:colOff>114300</xdr:colOff>
      <xdr:row>93</xdr:row>
      <xdr:rowOff>86176</xdr:rowOff>
    </xdr:to>
    <xdr:sp macro="" textlink="">
      <xdr:nvSpPr>
        <xdr:cNvPr id="255" name="楕円 254"/>
        <xdr:cNvSpPr/>
      </xdr:nvSpPr>
      <xdr:spPr>
        <a:xfrm>
          <a:off x="4584700" y="159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7453</xdr:rowOff>
    </xdr:from>
    <xdr:ext cx="534377" cy="259045"/>
    <xdr:sp macro="" textlink="">
      <xdr:nvSpPr>
        <xdr:cNvPr id="256" name="衛生費該当値テキスト"/>
        <xdr:cNvSpPr txBox="1"/>
      </xdr:nvSpPr>
      <xdr:spPr>
        <a:xfrm>
          <a:off x="4686300" y="15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100868</xdr:rowOff>
    </xdr:from>
    <xdr:to>
      <xdr:col>20</xdr:col>
      <xdr:colOff>38100</xdr:colOff>
      <xdr:row>98</xdr:row>
      <xdr:rowOff>31018</xdr:rowOff>
    </xdr:to>
    <xdr:sp macro="" textlink="">
      <xdr:nvSpPr>
        <xdr:cNvPr id="257" name="楕円 256"/>
        <xdr:cNvSpPr/>
      </xdr:nvSpPr>
      <xdr:spPr>
        <a:xfrm>
          <a:off x="3746500" y="1673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22145</xdr:rowOff>
    </xdr:from>
    <xdr:ext cx="534377" cy="259045"/>
    <xdr:sp macro="" textlink="">
      <xdr:nvSpPr>
        <xdr:cNvPr id="258" name="テキスト ボックス 257"/>
        <xdr:cNvSpPr txBox="1"/>
      </xdr:nvSpPr>
      <xdr:spPr>
        <a:xfrm>
          <a:off x="3530111" y="1682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68554</xdr:rowOff>
    </xdr:from>
    <xdr:to>
      <xdr:col>15</xdr:col>
      <xdr:colOff>101600</xdr:colOff>
      <xdr:row>98</xdr:row>
      <xdr:rowOff>170154</xdr:rowOff>
    </xdr:to>
    <xdr:sp macro="" textlink="">
      <xdr:nvSpPr>
        <xdr:cNvPr id="259" name="楕円 258"/>
        <xdr:cNvSpPr/>
      </xdr:nvSpPr>
      <xdr:spPr>
        <a:xfrm>
          <a:off x="2857500" y="168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161281</xdr:rowOff>
    </xdr:from>
    <xdr:ext cx="534377" cy="259045"/>
    <xdr:sp macro="" textlink="">
      <xdr:nvSpPr>
        <xdr:cNvPr id="260" name="テキスト ボックス 259"/>
        <xdr:cNvSpPr txBox="1"/>
      </xdr:nvSpPr>
      <xdr:spPr>
        <a:xfrm>
          <a:off x="2641111" y="169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66644</xdr:rowOff>
    </xdr:from>
    <xdr:to>
      <xdr:col>10</xdr:col>
      <xdr:colOff>165100</xdr:colOff>
      <xdr:row>98</xdr:row>
      <xdr:rowOff>168244</xdr:rowOff>
    </xdr:to>
    <xdr:sp macro="" textlink="">
      <xdr:nvSpPr>
        <xdr:cNvPr id="261" name="楕円 260"/>
        <xdr:cNvSpPr/>
      </xdr:nvSpPr>
      <xdr:spPr>
        <a:xfrm>
          <a:off x="1968500" y="168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159371</xdr:rowOff>
    </xdr:from>
    <xdr:ext cx="534377" cy="259045"/>
    <xdr:sp macro="" textlink="">
      <xdr:nvSpPr>
        <xdr:cNvPr id="262" name="テキスト ボックス 261"/>
        <xdr:cNvSpPr txBox="1"/>
      </xdr:nvSpPr>
      <xdr:spPr>
        <a:xfrm>
          <a:off x="1752111" y="1696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64097</xdr:rowOff>
    </xdr:from>
    <xdr:to>
      <xdr:col>6</xdr:col>
      <xdr:colOff>38100</xdr:colOff>
      <xdr:row>98</xdr:row>
      <xdr:rowOff>165697</xdr:rowOff>
    </xdr:to>
    <xdr:sp macro="" textlink="">
      <xdr:nvSpPr>
        <xdr:cNvPr id="263" name="楕円 262"/>
        <xdr:cNvSpPr/>
      </xdr:nvSpPr>
      <xdr:spPr>
        <a:xfrm>
          <a:off x="10795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156824</xdr:rowOff>
    </xdr:from>
    <xdr:ext cx="534377" cy="259045"/>
    <xdr:sp macro="" textlink="">
      <xdr:nvSpPr>
        <xdr:cNvPr id="264" name="テキスト ボックス 263"/>
        <xdr:cNvSpPr txBox="1"/>
      </xdr:nvSpPr>
      <xdr:spPr>
        <a:xfrm>
          <a:off x="863111" y="1695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8" name="直線コネクタ 287"/>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91" name="労働費最大値テキスト"/>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2" name="直線コネクタ 291"/>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117602</xdr:rowOff>
    </xdr:from>
    <xdr:to>
      <xdr:col>55</xdr:col>
      <xdr:colOff>0</xdr:colOff>
      <xdr:row>38</xdr:row>
      <xdr:rowOff>118745</xdr:rowOff>
    </xdr:to>
    <xdr:cxnSp macro="">
      <xdr:nvCxnSpPr>
        <xdr:cNvPr id="293" name="直線コネクタ 292"/>
        <xdr:cNvCxnSpPr/>
      </xdr:nvCxnSpPr>
      <xdr:spPr>
        <a:xfrm>
          <a:off x="9639300" y="663270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4" name="労働費平均値テキスト"/>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5" name="フローチャート: 判断 294"/>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110744</xdr:rowOff>
    </xdr:from>
    <xdr:to>
      <xdr:col>50</xdr:col>
      <xdr:colOff>114300</xdr:colOff>
      <xdr:row>38</xdr:row>
      <xdr:rowOff>117602</xdr:rowOff>
    </xdr:to>
    <xdr:cxnSp macro="">
      <xdr:nvCxnSpPr>
        <xdr:cNvPr id="296" name="直線コネクタ 295"/>
        <xdr:cNvCxnSpPr/>
      </xdr:nvCxnSpPr>
      <xdr:spPr>
        <a:xfrm>
          <a:off x="8750300" y="66258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7" name="フローチャート: 判断 296"/>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298" name="テキスト ボックス 297"/>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110744</xdr:rowOff>
    </xdr:from>
    <xdr:to>
      <xdr:col>45</xdr:col>
      <xdr:colOff>177800</xdr:colOff>
      <xdr:row>38</xdr:row>
      <xdr:rowOff>130175</xdr:rowOff>
    </xdr:to>
    <xdr:cxnSp macro="">
      <xdr:nvCxnSpPr>
        <xdr:cNvPr id="299" name="直線コネクタ 298"/>
        <xdr:cNvCxnSpPr/>
      </xdr:nvCxnSpPr>
      <xdr:spPr>
        <a:xfrm flipV="1">
          <a:off x="7861300" y="662584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300" name="フローチャート: 判断 299"/>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16083</xdr:rowOff>
    </xdr:from>
    <xdr:ext cx="378565" cy="259045"/>
    <xdr:sp macro="" textlink="">
      <xdr:nvSpPr>
        <xdr:cNvPr id="301" name="テキスト ボックス 300"/>
        <xdr:cNvSpPr txBox="1"/>
      </xdr:nvSpPr>
      <xdr:spPr>
        <a:xfrm>
          <a:off x="8561017" y="6702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126365</xdr:rowOff>
    </xdr:from>
    <xdr:to>
      <xdr:col>41</xdr:col>
      <xdr:colOff>50800</xdr:colOff>
      <xdr:row>38</xdr:row>
      <xdr:rowOff>130175</xdr:rowOff>
    </xdr:to>
    <xdr:cxnSp macro="">
      <xdr:nvCxnSpPr>
        <xdr:cNvPr id="302" name="直線コネクタ 301"/>
        <xdr:cNvCxnSpPr/>
      </xdr:nvCxnSpPr>
      <xdr:spPr>
        <a:xfrm>
          <a:off x="6972300" y="66414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3" name="フローチャート: 判断 302"/>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10558</xdr:rowOff>
    </xdr:from>
    <xdr:ext cx="378565" cy="259045"/>
    <xdr:sp macro="" textlink="">
      <xdr:nvSpPr>
        <xdr:cNvPr id="304" name="テキスト ボックス 303"/>
        <xdr:cNvSpPr txBox="1"/>
      </xdr:nvSpPr>
      <xdr:spPr>
        <a:xfrm>
          <a:off x="7672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5" name="フローチャート: 判断 304"/>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170197</xdr:rowOff>
    </xdr:from>
    <xdr:ext cx="378565" cy="259045"/>
    <xdr:sp macro="" textlink="">
      <xdr:nvSpPr>
        <xdr:cNvPr id="306" name="テキスト ボックス 305"/>
        <xdr:cNvSpPr txBox="1"/>
      </xdr:nvSpPr>
      <xdr:spPr>
        <a:xfrm>
          <a:off x="6783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67945</xdr:rowOff>
    </xdr:from>
    <xdr:to>
      <xdr:col>55</xdr:col>
      <xdr:colOff>50800</xdr:colOff>
      <xdr:row>38</xdr:row>
      <xdr:rowOff>169545</xdr:rowOff>
    </xdr:to>
    <xdr:sp macro="" textlink="">
      <xdr:nvSpPr>
        <xdr:cNvPr id="312" name="楕円 311"/>
        <xdr:cNvSpPr/>
      </xdr:nvSpPr>
      <xdr:spPr>
        <a:xfrm>
          <a:off x="10426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167149</xdr:rowOff>
    </xdr:from>
    <xdr:ext cx="378565" cy="259045"/>
    <xdr:sp macro="" textlink="">
      <xdr:nvSpPr>
        <xdr:cNvPr id="313" name="労働費該当値テキスト"/>
        <xdr:cNvSpPr txBox="1"/>
      </xdr:nvSpPr>
      <xdr:spPr>
        <a:xfrm>
          <a:off x="10528300" y="651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66802</xdr:rowOff>
    </xdr:from>
    <xdr:to>
      <xdr:col>50</xdr:col>
      <xdr:colOff>165100</xdr:colOff>
      <xdr:row>38</xdr:row>
      <xdr:rowOff>168402</xdr:rowOff>
    </xdr:to>
    <xdr:sp macro="" textlink="">
      <xdr:nvSpPr>
        <xdr:cNvPr id="314" name="楕円 313"/>
        <xdr:cNvSpPr/>
      </xdr:nvSpPr>
      <xdr:spPr>
        <a:xfrm>
          <a:off x="9588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159529</xdr:rowOff>
    </xdr:from>
    <xdr:ext cx="378565" cy="259045"/>
    <xdr:sp macro="" textlink="">
      <xdr:nvSpPr>
        <xdr:cNvPr id="315" name="テキスト ボックス 314"/>
        <xdr:cNvSpPr txBox="1"/>
      </xdr:nvSpPr>
      <xdr:spPr>
        <a:xfrm>
          <a:off x="9450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59944</xdr:rowOff>
    </xdr:from>
    <xdr:to>
      <xdr:col>46</xdr:col>
      <xdr:colOff>38100</xdr:colOff>
      <xdr:row>38</xdr:row>
      <xdr:rowOff>161544</xdr:rowOff>
    </xdr:to>
    <xdr:sp macro="" textlink="">
      <xdr:nvSpPr>
        <xdr:cNvPr id="316" name="楕円 315"/>
        <xdr:cNvSpPr/>
      </xdr:nvSpPr>
      <xdr:spPr>
        <a:xfrm>
          <a:off x="8699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6621</xdr:rowOff>
    </xdr:from>
    <xdr:ext cx="378565" cy="259045"/>
    <xdr:sp macro="" textlink="">
      <xdr:nvSpPr>
        <xdr:cNvPr id="317" name="テキスト ボックス 316"/>
        <xdr:cNvSpPr txBox="1"/>
      </xdr:nvSpPr>
      <xdr:spPr>
        <a:xfrm>
          <a:off x="8561017" y="635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79375</xdr:rowOff>
    </xdr:from>
    <xdr:to>
      <xdr:col>41</xdr:col>
      <xdr:colOff>101600</xdr:colOff>
      <xdr:row>39</xdr:row>
      <xdr:rowOff>9525</xdr:rowOff>
    </xdr:to>
    <xdr:sp macro="" textlink="">
      <xdr:nvSpPr>
        <xdr:cNvPr id="318" name="楕円 317"/>
        <xdr:cNvSpPr/>
      </xdr:nvSpPr>
      <xdr:spPr>
        <a:xfrm>
          <a:off x="7810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26052</xdr:rowOff>
    </xdr:from>
    <xdr:ext cx="378565" cy="259045"/>
    <xdr:sp macro="" textlink="">
      <xdr:nvSpPr>
        <xdr:cNvPr id="319" name="テキスト ボックス 318"/>
        <xdr:cNvSpPr txBox="1"/>
      </xdr:nvSpPr>
      <xdr:spPr>
        <a:xfrm>
          <a:off x="7672017" y="63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75565</xdr:rowOff>
    </xdr:from>
    <xdr:to>
      <xdr:col>36</xdr:col>
      <xdr:colOff>165100</xdr:colOff>
      <xdr:row>39</xdr:row>
      <xdr:rowOff>5715</xdr:rowOff>
    </xdr:to>
    <xdr:sp macro="" textlink="">
      <xdr:nvSpPr>
        <xdr:cNvPr id="320" name="楕円 319"/>
        <xdr:cNvSpPr/>
      </xdr:nvSpPr>
      <xdr:spPr>
        <a:xfrm>
          <a:off x="6921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22242</xdr:rowOff>
    </xdr:from>
    <xdr:ext cx="378565" cy="259045"/>
    <xdr:sp macro="" textlink="">
      <xdr:nvSpPr>
        <xdr:cNvPr id="321" name="テキスト ボックス 320"/>
        <xdr:cNvSpPr txBox="1"/>
      </xdr:nvSpPr>
      <xdr:spPr>
        <a:xfrm>
          <a:off x="6783017" y="6365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7" name="直線コネクタ 346"/>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8" name="農林水産業費最小値テキスト"/>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9" name="直線コネクタ 348"/>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50" name="農林水産業費最大値テキスト"/>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51" name="直線コネクタ 350"/>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28143</xdr:rowOff>
    </xdr:from>
    <xdr:to>
      <xdr:col>55</xdr:col>
      <xdr:colOff>0</xdr:colOff>
      <xdr:row>56</xdr:row>
      <xdr:rowOff>112872</xdr:rowOff>
    </xdr:to>
    <xdr:cxnSp macro="">
      <xdr:nvCxnSpPr>
        <xdr:cNvPr id="352" name="直線コネクタ 351"/>
        <xdr:cNvCxnSpPr/>
      </xdr:nvCxnSpPr>
      <xdr:spPr>
        <a:xfrm flipV="1">
          <a:off x="9639300" y="9629343"/>
          <a:ext cx="838200" cy="8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138617</xdr:rowOff>
    </xdr:from>
    <xdr:ext cx="534377" cy="259045"/>
    <xdr:sp macro="" textlink="">
      <xdr:nvSpPr>
        <xdr:cNvPr id="353" name="農林水産業費平均値テキスト"/>
        <xdr:cNvSpPr txBox="1"/>
      </xdr:nvSpPr>
      <xdr:spPr>
        <a:xfrm>
          <a:off x="10528300" y="956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4" name="フローチャート: 判断 353"/>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112872</xdr:rowOff>
    </xdr:from>
    <xdr:to>
      <xdr:col>50</xdr:col>
      <xdr:colOff>114300</xdr:colOff>
      <xdr:row>56</xdr:row>
      <xdr:rowOff>155457</xdr:rowOff>
    </xdr:to>
    <xdr:cxnSp macro="">
      <xdr:nvCxnSpPr>
        <xdr:cNvPr id="355" name="直線コネクタ 354"/>
        <xdr:cNvCxnSpPr/>
      </xdr:nvCxnSpPr>
      <xdr:spPr>
        <a:xfrm flipV="1">
          <a:off x="8750300" y="9714072"/>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6" name="フローチャート: 判断 355"/>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98344</xdr:rowOff>
    </xdr:from>
    <xdr:ext cx="534377" cy="259045"/>
    <xdr:sp macro="" textlink="">
      <xdr:nvSpPr>
        <xdr:cNvPr id="357" name="テキスト ボックス 356"/>
        <xdr:cNvSpPr txBox="1"/>
      </xdr:nvSpPr>
      <xdr:spPr>
        <a:xfrm>
          <a:off x="9372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53028</xdr:rowOff>
    </xdr:from>
    <xdr:to>
      <xdr:col>45</xdr:col>
      <xdr:colOff>177800</xdr:colOff>
      <xdr:row>56</xdr:row>
      <xdr:rowOff>155457</xdr:rowOff>
    </xdr:to>
    <xdr:cxnSp macro="">
      <xdr:nvCxnSpPr>
        <xdr:cNvPr id="358" name="直線コネクタ 357"/>
        <xdr:cNvCxnSpPr/>
      </xdr:nvCxnSpPr>
      <xdr:spPr>
        <a:xfrm>
          <a:off x="7861300" y="9654228"/>
          <a:ext cx="889000" cy="10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9" name="フローチャート: 判断 358"/>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155282</xdr:rowOff>
    </xdr:from>
    <xdr:ext cx="534377" cy="259045"/>
    <xdr:sp macro="" textlink="">
      <xdr:nvSpPr>
        <xdr:cNvPr id="360" name="テキスト ボックス 359"/>
        <xdr:cNvSpPr txBox="1"/>
      </xdr:nvSpPr>
      <xdr:spPr>
        <a:xfrm>
          <a:off x="8483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34626</xdr:rowOff>
    </xdr:from>
    <xdr:to>
      <xdr:col>41</xdr:col>
      <xdr:colOff>50800</xdr:colOff>
      <xdr:row>56</xdr:row>
      <xdr:rowOff>53028</xdr:rowOff>
    </xdr:to>
    <xdr:cxnSp macro="">
      <xdr:nvCxnSpPr>
        <xdr:cNvPr id="361" name="直線コネクタ 360"/>
        <xdr:cNvCxnSpPr/>
      </xdr:nvCxnSpPr>
      <xdr:spPr>
        <a:xfrm>
          <a:off x="6972300" y="9635826"/>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2" name="フローチャート: 判断 361"/>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3" name="テキスト ボックス 362"/>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4" name="フローチャート: 判断 363"/>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79965</xdr:rowOff>
    </xdr:from>
    <xdr:ext cx="534377" cy="259045"/>
    <xdr:sp macro="" textlink="">
      <xdr:nvSpPr>
        <xdr:cNvPr id="365" name="テキスト ボックス 364"/>
        <xdr:cNvSpPr txBox="1"/>
      </xdr:nvSpPr>
      <xdr:spPr>
        <a:xfrm>
          <a:off x="6705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148793</xdr:rowOff>
    </xdr:from>
    <xdr:to>
      <xdr:col>55</xdr:col>
      <xdr:colOff>50800</xdr:colOff>
      <xdr:row>56</xdr:row>
      <xdr:rowOff>78943</xdr:rowOff>
    </xdr:to>
    <xdr:sp macro="" textlink="">
      <xdr:nvSpPr>
        <xdr:cNvPr id="371" name="楕円 370"/>
        <xdr:cNvSpPr/>
      </xdr:nvSpPr>
      <xdr:spPr>
        <a:xfrm>
          <a:off x="10426700" y="95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220</xdr:rowOff>
    </xdr:from>
    <xdr:ext cx="534377" cy="259045"/>
    <xdr:sp macro="" textlink="">
      <xdr:nvSpPr>
        <xdr:cNvPr id="372" name="農林水産業費該当値テキスト"/>
        <xdr:cNvSpPr txBox="1"/>
      </xdr:nvSpPr>
      <xdr:spPr>
        <a:xfrm>
          <a:off x="10528300" y="94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62072</xdr:rowOff>
    </xdr:from>
    <xdr:to>
      <xdr:col>50</xdr:col>
      <xdr:colOff>165100</xdr:colOff>
      <xdr:row>56</xdr:row>
      <xdr:rowOff>163672</xdr:rowOff>
    </xdr:to>
    <xdr:sp macro="" textlink="">
      <xdr:nvSpPr>
        <xdr:cNvPr id="373" name="楕円 372"/>
        <xdr:cNvSpPr/>
      </xdr:nvSpPr>
      <xdr:spPr>
        <a:xfrm>
          <a:off x="9588500" y="96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154799</xdr:rowOff>
    </xdr:from>
    <xdr:ext cx="534377" cy="259045"/>
    <xdr:sp macro="" textlink="">
      <xdr:nvSpPr>
        <xdr:cNvPr id="374" name="テキスト ボックス 373"/>
        <xdr:cNvSpPr txBox="1"/>
      </xdr:nvSpPr>
      <xdr:spPr>
        <a:xfrm>
          <a:off x="9372111" y="975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104657</xdr:rowOff>
    </xdr:from>
    <xdr:to>
      <xdr:col>46</xdr:col>
      <xdr:colOff>38100</xdr:colOff>
      <xdr:row>57</xdr:row>
      <xdr:rowOff>34807</xdr:rowOff>
    </xdr:to>
    <xdr:sp macro="" textlink="">
      <xdr:nvSpPr>
        <xdr:cNvPr id="375" name="楕円 374"/>
        <xdr:cNvSpPr/>
      </xdr:nvSpPr>
      <xdr:spPr>
        <a:xfrm>
          <a:off x="8699500" y="97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25934</xdr:rowOff>
    </xdr:from>
    <xdr:ext cx="534377" cy="259045"/>
    <xdr:sp macro="" textlink="">
      <xdr:nvSpPr>
        <xdr:cNvPr id="376" name="テキスト ボックス 375"/>
        <xdr:cNvSpPr txBox="1"/>
      </xdr:nvSpPr>
      <xdr:spPr>
        <a:xfrm>
          <a:off x="8483111" y="97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2228</xdr:rowOff>
    </xdr:from>
    <xdr:to>
      <xdr:col>41</xdr:col>
      <xdr:colOff>101600</xdr:colOff>
      <xdr:row>56</xdr:row>
      <xdr:rowOff>103828</xdr:rowOff>
    </xdr:to>
    <xdr:sp macro="" textlink="">
      <xdr:nvSpPr>
        <xdr:cNvPr id="377" name="楕円 376"/>
        <xdr:cNvSpPr/>
      </xdr:nvSpPr>
      <xdr:spPr>
        <a:xfrm>
          <a:off x="7810500" y="96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94955</xdr:rowOff>
    </xdr:from>
    <xdr:ext cx="534377" cy="259045"/>
    <xdr:sp macro="" textlink="">
      <xdr:nvSpPr>
        <xdr:cNvPr id="378" name="テキスト ボックス 377"/>
        <xdr:cNvSpPr txBox="1"/>
      </xdr:nvSpPr>
      <xdr:spPr>
        <a:xfrm>
          <a:off x="7594111" y="969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155276</xdr:rowOff>
    </xdr:from>
    <xdr:to>
      <xdr:col>36</xdr:col>
      <xdr:colOff>165100</xdr:colOff>
      <xdr:row>56</xdr:row>
      <xdr:rowOff>85426</xdr:rowOff>
    </xdr:to>
    <xdr:sp macro="" textlink="">
      <xdr:nvSpPr>
        <xdr:cNvPr id="379" name="楕円 378"/>
        <xdr:cNvSpPr/>
      </xdr:nvSpPr>
      <xdr:spPr>
        <a:xfrm>
          <a:off x="6921500" y="9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101953</xdr:rowOff>
    </xdr:from>
    <xdr:ext cx="534377" cy="259045"/>
    <xdr:sp macro="" textlink="">
      <xdr:nvSpPr>
        <xdr:cNvPr id="380" name="テキスト ボックス 379"/>
        <xdr:cNvSpPr txBox="1"/>
      </xdr:nvSpPr>
      <xdr:spPr>
        <a:xfrm>
          <a:off x="6705111" y="93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4" name="直線コネクタ 403"/>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5" name="商工費最小値テキスト"/>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6" name="直線コネクタ 405"/>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7" name="商工費最大値テキスト"/>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8" name="直線コネクタ 407"/>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35687</xdr:rowOff>
    </xdr:from>
    <xdr:to>
      <xdr:col>55</xdr:col>
      <xdr:colOff>0</xdr:colOff>
      <xdr:row>75</xdr:row>
      <xdr:rowOff>126556</xdr:rowOff>
    </xdr:to>
    <xdr:cxnSp macro="">
      <xdr:nvCxnSpPr>
        <xdr:cNvPr id="409" name="直線コネクタ 408"/>
        <xdr:cNvCxnSpPr/>
      </xdr:nvCxnSpPr>
      <xdr:spPr>
        <a:xfrm flipV="1">
          <a:off x="9639300" y="12894437"/>
          <a:ext cx="8382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126065</xdr:rowOff>
    </xdr:from>
    <xdr:ext cx="534377" cy="259045"/>
    <xdr:sp macro="" textlink="">
      <xdr:nvSpPr>
        <xdr:cNvPr id="410" name="商工費平均値テキスト"/>
        <xdr:cNvSpPr txBox="1"/>
      </xdr:nvSpPr>
      <xdr:spPr>
        <a:xfrm>
          <a:off x="10528300" y="12641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11" name="フローチャート: 判断 410"/>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126556</xdr:rowOff>
    </xdr:from>
    <xdr:to>
      <xdr:col>50</xdr:col>
      <xdr:colOff>114300</xdr:colOff>
      <xdr:row>77</xdr:row>
      <xdr:rowOff>2617</xdr:rowOff>
    </xdr:to>
    <xdr:cxnSp macro="">
      <xdr:nvCxnSpPr>
        <xdr:cNvPr id="412" name="直線コネクタ 411"/>
        <xdr:cNvCxnSpPr/>
      </xdr:nvCxnSpPr>
      <xdr:spPr>
        <a:xfrm flipV="1">
          <a:off x="8750300" y="12985306"/>
          <a:ext cx="889000" cy="2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3" name="フローチャート: 判断 412"/>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150944</xdr:rowOff>
    </xdr:from>
    <xdr:ext cx="534377" cy="259045"/>
    <xdr:sp macro="" textlink="">
      <xdr:nvSpPr>
        <xdr:cNvPr id="414" name="テキスト ボックス 413"/>
        <xdr:cNvSpPr txBox="1"/>
      </xdr:nvSpPr>
      <xdr:spPr>
        <a:xfrm>
          <a:off x="9372111" y="124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2617</xdr:rowOff>
    </xdr:from>
    <xdr:to>
      <xdr:col>45</xdr:col>
      <xdr:colOff>177800</xdr:colOff>
      <xdr:row>77</xdr:row>
      <xdr:rowOff>16560</xdr:rowOff>
    </xdr:to>
    <xdr:cxnSp macro="">
      <xdr:nvCxnSpPr>
        <xdr:cNvPr id="415" name="直線コネクタ 414"/>
        <xdr:cNvCxnSpPr/>
      </xdr:nvCxnSpPr>
      <xdr:spPr>
        <a:xfrm flipV="1">
          <a:off x="7861300" y="13204267"/>
          <a:ext cx="889000" cy="1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6" name="フローチャート: 判断 415"/>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64495</xdr:rowOff>
    </xdr:from>
    <xdr:ext cx="534377" cy="259045"/>
    <xdr:sp macro="" textlink="">
      <xdr:nvSpPr>
        <xdr:cNvPr id="417" name="テキスト ボックス 416"/>
        <xdr:cNvSpPr txBox="1"/>
      </xdr:nvSpPr>
      <xdr:spPr>
        <a:xfrm>
          <a:off x="8483111"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114173</xdr:rowOff>
    </xdr:from>
    <xdr:to>
      <xdr:col>41</xdr:col>
      <xdr:colOff>50800</xdr:colOff>
      <xdr:row>77</xdr:row>
      <xdr:rowOff>16560</xdr:rowOff>
    </xdr:to>
    <xdr:cxnSp macro="">
      <xdr:nvCxnSpPr>
        <xdr:cNvPr id="418" name="直線コネクタ 417"/>
        <xdr:cNvCxnSpPr/>
      </xdr:nvCxnSpPr>
      <xdr:spPr>
        <a:xfrm>
          <a:off x="6972300" y="13144373"/>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9" name="フローチャート: 判断 418"/>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12298</xdr:rowOff>
    </xdr:from>
    <xdr:ext cx="534377" cy="259045"/>
    <xdr:sp macro="" textlink="">
      <xdr:nvSpPr>
        <xdr:cNvPr id="420" name="テキスト ボックス 419"/>
        <xdr:cNvSpPr txBox="1"/>
      </xdr:nvSpPr>
      <xdr:spPr>
        <a:xfrm>
          <a:off x="7594111" y="12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21" name="フローチャート: 判断 420"/>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25443</xdr:rowOff>
    </xdr:from>
    <xdr:ext cx="534377" cy="259045"/>
    <xdr:sp macro="" textlink="">
      <xdr:nvSpPr>
        <xdr:cNvPr id="422" name="テキスト ボックス 421"/>
        <xdr:cNvSpPr txBox="1"/>
      </xdr:nvSpPr>
      <xdr:spPr>
        <a:xfrm>
          <a:off x="6705111"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156337</xdr:rowOff>
    </xdr:from>
    <xdr:to>
      <xdr:col>55</xdr:col>
      <xdr:colOff>50800</xdr:colOff>
      <xdr:row>75</xdr:row>
      <xdr:rowOff>86487</xdr:rowOff>
    </xdr:to>
    <xdr:sp macro="" textlink="">
      <xdr:nvSpPr>
        <xdr:cNvPr id="428" name="楕円 427"/>
        <xdr:cNvSpPr/>
      </xdr:nvSpPr>
      <xdr:spPr>
        <a:xfrm>
          <a:off x="10426700" y="12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134764</xdr:rowOff>
    </xdr:from>
    <xdr:ext cx="534377" cy="259045"/>
    <xdr:sp macro="" textlink="">
      <xdr:nvSpPr>
        <xdr:cNvPr id="429" name="商工費該当値テキスト"/>
        <xdr:cNvSpPr txBox="1"/>
      </xdr:nvSpPr>
      <xdr:spPr>
        <a:xfrm>
          <a:off x="10528300"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75756</xdr:rowOff>
    </xdr:from>
    <xdr:to>
      <xdr:col>50</xdr:col>
      <xdr:colOff>165100</xdr:colOff>
      <xdr:row>76</xdr:row>
      <xdr:rowOff>5907</xdr:rowOff>
    </xdr:to>
    <xdr:sp macro="" textlink="">
      <xdr:nvSpPr>
        <xdr:cNvPr id="430" name="楕円 429"/>
        <xdr:cNvSpPr/>
      </xdr:nvSpPr>
      <xdr:spPr>
        <a:xfrm>
          <a:off x="9588500" y="129345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168482</xdr:rowOff>
    </xdr:from>
    <xdr:ext cx="534377" cy="259045"/>
    <xdr:sp macro="" textlink="">
      <xdr:nvSpPr>
        <xdr:cNvPr id="431" name="テキスト ボックス 430"/>
        <xdr:cNvSpPr txBox="1"/>
      </xdr:nvSpPr>
      <xdr:spPr>
        <a:xfrm>
          <a:off x="9372111" y="1302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123267</xdr:rowOff>
    </xdr:from>
    <xdr:to>
      <xdr:col>46</xdr:col>
      <xdr:colOff>38100</xdr:colOff>
      <xdr:row>77</xdr:row>
      <xdr:rowOff>53417</xdr:rowOff>
    </xdr:to>
    <xdr:sp macro="" textlink="">
      <xdr:nvSpPr>
        <xdr:cNvPr id="432" name="楕円 431"/>
        <xdr:cNvSpPr/>
      </xdr:nvSpPr>
      <xdr:spPr>
        <a:xfrm>
          <a:off x="8699500" y="131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44544</xdr:rowOff>
    </xdr:from>
    <xdr:ext cx="534377" cy="259045"/>
    <xdr:sp macro="" textlink="">
      <xdr:nvSpPr>
        <xdr:cNvPr id="433" name="テキスト ボックス 432"/>
        <xdr:cNvSpPr txBox="1"/>
      </xdr:nvSpPr>
      <xdr:spPr>
        <a:xfrm>
          <a:off x="8483111" y="1324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137210</xdr:rowOff>
    </xdr:from>
    <xdr:to>
      <xdr:col>41</xdr:col>
      <xdr:colOff>101600</xdr:colOff>
      <xdr:row>77</xdr:row>
      <xdr:rowOff>67360</xdr:rowOff>
    </xdr:to>
    <xdr:sp macro="" textlink="">
      <xdr:nvSpPr>
        <xdr:cNvPr id="434" name="楕円 433"/>
        <xdr:cNvSpPr/>
      </xdr:nvSpPr>
      <xdr:spPr>
        <a:xfrm>
          <a:off x="7810500" y="131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58487</xdr:rowOff>
    </xdr:from>
    <xdr:ext cx="469744" cy="259045"/>
    <xdr:sp macro="" textlink="">
      <xdr:nvSpPr>
        <xdr:cNvPr id="435" name="テキスト ボックス 434"/>
        <xdr:cNvSpPr txBox="1"/>
      </xdr:nvSpPr>
      <xdr:spPr>
        <a:xfrm>
          <a:off x="7626428" y="1326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63373</xdr:rowOff>
    </xdr:from>
    <xdr:to>
      <xdr:col>36</xdr:col>
      <xdr:colOff>165100</xdr:colOff>
      <xdr:row>76</xdr:row>
      <xdr:rowOff>164973</xdr:rowOff>
    </xdr:to>
    <xdr:sp macro="" textlink="">
      <xdr:nvSpPr>
        <xdr:cNvPr id="436" name="楕円 435"/>
        <xdr:cNvSpPr/>
      </xdr:nvSpPr>
      <xdr:spPr>
        <a:xfrm>
          <a:off x="6921500" y="130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156100</xdr:rowOff>
    </xdr:from>
    <xdr:ext cx="534377" cy="259045"/>
    <xdr:sp macro="" textlink="">
      <xdr:nvSpPr>
        <xdr:cNvPr id="437" name="テキスト ボックス 436"/>
        <xdr:cNvSpPr txBox="1"/>
      </xdr:nvSpPr>
      <xdr:spPr>
        <a:xfrm>
          <a:off x="6705111" y="131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2" name="直線コネクタ 461"/>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3" name="土木費最小値テキスト"/>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4" name="直線コネクタ 463"/>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5" name="土木費最大値テキスト"/>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6" name="直線コネクタ 465"/>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56851</xdr:rowOff>
    </xdr:from>
    <xdr:to>
      <xdr:col>55</xdr:col>
      <xdr:colOff>0</xdr:colOff>
      <xdr:row>95</xdr:row>
      <xdr:rowOff>168866</xdr:rowOff>
    </xdr:to>
    <xdr:cxnSp macro="">
      <xdr:nvCxnSpPr>
        <xdr:cNvPr id="467" name="直線コネクタ 466"/>
        <xdr:cNvCxnSpPr/>
      </xdr:nvCxnSpPr>
      <xdr:spPr>
        <a:xfrm flipV="1">
          <a:off x="9639300" y="16344601"/>
          <a:ext cx="8382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8" name="土木費平均値テキスト"/>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9" name="フローチャート: 判断 468"/>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168866</xdr:rowOff>
    </xdr:from>
    <xdr:to>
      <xdr:col>50</xdr:col>
      <xdr:colOff>114300</xdr:colOff>
      <xdr:row>96</xdr:row>
      <xdr:rowOff>169494</xdr:rowOff>
    </xdr:to>
    <xdr:cxnSp macro="">
      <xdr:nvCxnSpPr>
        <xdr:cNvPr id="470" name="直線コネクタ 469"/>
        <xdr:cNvCxnSpPr/>
      </xdr:nvCxnSpPr>
      <xdr:spPr>
        <a:xfrm flipV="1">
          <a:off x="8750300" y="16456616"/>
          <a:ext cx="889000" cy="17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71" name="フローチャート: 判断 470"/>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2" name="テキスト ボックス 471"/>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169494</xdr:rowOff>
    </xdr:from>
    <xdr:to>
      <xdr:col>45</xdr:col>
      <xdr:colOff>177800</xdr:colOff>
      <xdr:row>97</xdr:row>
      <xdr:rowOff>11646</xdr:rowOff>
    </xdr:to>
    <xdr:cxnSp macro="">
      <xdr:nvCxnSpPr>
        <xdr:cNvPr id="473" name="直線コネクタ 472"/>
        <xdr:cNvCxnSpPr/>
      </xdr:nvCxnSpPr>
      <xdr:spPr>
        <a:xfrm flipV="1">
          <a:off x="7861300" y="16628694"/>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4" name="フローチャート: 判断 473"/>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5" name="テキスト ボックス 474"/>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94495</xdr:rowOff>
    </xdr:from>
    <xdr:to>
      <xdr:col>41</xdr:col>
      <xdr:colOff>50800</xdr:colOff>
      <xdr:row>97</xdr:row>
      <xdr:rowOff>11646</xdr:rowOff>
    </xdr:to>
    <xdr:cxnSp macro="">
      <xdr:nvCxnSpPr>
        <xdr:cNvPr id="476" name="直線コネクタ 475"/>
        <xdr:cNvCxnSpPr/>
      </xdr:nvCxnSpPr>
      <xdr:spPr>
        <a:xfrm>
          <a:off x="6972300" y="16382245"/>
          <a:ext cx="889000" cy="26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7" name="フローチャート: 判断 476"/>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8" name="テキスト ボックス 477"/>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9" name="フローチャート: 判断 478"/>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80" name="テキスト ボックス 479"/>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6051</xdr:rowOff>
    </xdr:from>
    <xdr:to>
      <xdr:col>55</xdr:col>
      <xdr:colOff>50800</xdr:colOff>
      <xdr:row>95</xdr:row>
      <xdr:rowOff>107651</xdr:rowOff>
    </xdr:to>
    <xdr:sp macro="" textlink="">
      <xdr:nvSpPr>
        <xdr:cNvPr id="486" name="楕円 485"/>
        <xdr:cNvSpPr/>
      </xdr:nvSpPr>
      <xdr:spPr>
        <a:xfrm>
          <a:off x="10426700" y="162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155928</xdr:rowOff>
    </xdr:from>
    <xdr:ext cx="534377" cy="259045"/>
    <xdr:sp macro="" textlink="">
      <xdr:nvSpPr>
        <xdr:cNvPr id="487" name="土木費該当値テキスト"/>
        <xdr:cNvSpPr txBox="1"/>
      </xdr:nvSpPr>
      <xdr:spPr>
        <a:xfrm>
          <a:off x="10528300" y="1627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118066</xdr:rowOff>
    </xdr:from>
    <xdr:to>
      <xdr:col>50</xdr:col>
      <xdr:colOff>165100</xdr:colOff>
      <xdr:row>96</xdr:row>
      <xdr:rowOff>48216</xdr:rowOff>
    </xdr:to>
    <xdr:sp macro="" textlink="">
      <xdr:nvSpPr>
        <xdr:cNvPr id="488" name="楕円 487"/>
        <xdr:cNvSpPr/>
      </xdr:nvSpPr>
      <xdr:spPr>
        <a:xfrm>
          <a:off x="9588500" y="164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39343</xdr:rowOff>
    </xdr:from>
    <xdr:ext cx="534377" cy="259045"/>
    <xdr:sp macro="" textlink="">
      <xdr:nvSpPr>
        <xdr:cNvPr id="489" name="テキスト ボックス 488"/>
        <xdr:cNvSpPr txBox="1"/>
      </xdr:nvSpPr>
      <xdr:spPr>
        <a:xfrm>
          <a:off x="9372111" y="164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118694</xdr:rowOff>
    </xdr:from>
    <xdr:to>
      <xdr:col>46</xdr:col>
      <xdr:colOff>38100</xdr:colOff>
      <xdr:row>97</xdr:row>
      <xdr:rowOff>48844</xdr:rowOff>
    </xdr:to>
    <xdr:sp macro="" textlink="">
      <xdr:nvSpPr>
        <xdr:cNvPr id="490" name="楕円 489"/>
        <xdr:cNvSpPr/>
      </xdr:nvSpPr>
      <xdr:spPr>
        <a:xfrm>
          <a:off x="8699500" y="165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39971</xdr:rowOff>
    </xdr:from>
    <xdr:ext cx="534377" cy="259045"/>
    <xdr:sp macro="" textlink="">
      <xdr:nvSpPr>
        <xdr:cNvPr id="491" name="テキスト ボックス 490"/>
        <xdr:cNvSpPr txBox="1"/>
      </xdr:nvSpPr>
      <xdr:spPr>
        <a:xfrm>
          <a:off x="8483111" y="166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132296</xdr:rowOff>
    </xdr:from>
    <xdr:to>
      <xdr:col>41</xdr:col>
      <xdr:colOff>101600</xdr:colOff>
      <xdr:row>97</xdr:row>
      <xdr:rowOff>62446</xdr:rowOff>
    </xdr:to>
    <xdr:sp macro="" textlink="">
      <xdr:nvSpPr>
        <xdr:cNvPr id="492" name="楕円 491"/>
        <xdr:cNvSpPr/>
      </xdr:nvSpPr>
      <xdr:spPr>
        <a:xfrm>
          <a:off x="7810500" y="165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53573</xdr:rowOff>
    </xdr:from>
    <xdr:ext cx="534377" cy="259045"/>
    <xdr:sp macro="" textlink="">
      <xdr:nvSpPr>
        <xdr:cNvPr id="493" name="テキスト ボックス 492"/>
        <xdr:cNvSpPr txBox="1"/>
      </xdr:nvSpPr>
      <xdr:spPr>
        <a:xfrm>
          <a:off x="7594111" y="166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43695</xdr:rowOff>
    </xdr:from>
    <xdr:to>
      <xdr:col>36</xdr:col>
      <xdr:colOff>165100</xdr:colOff>
      <xdr:row>95</xdr:row>
      <xdr:rowOff>145295</xdr:rowOff>
    </xdr:to>
    <xdr:sp macro="" textlink="">
      <xdr:nvSpPr>
        <xdr:cNvPr id="494" name="楕円 493"/>
        <xdr:cNvSpPr/>
      </xdr:nvSpPr>
      <xdr:spPr>
        <a:xfrm>
          <a:off x="6921500" y="163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136422</xdr:rowOff>
    </xdr:from>
    <xdr:ext cx="534377" cy="259045"/>
    <xdr:sp macro="" textlink="">
      <xdr:nvSpPr>
        <xdr:cNvPr id="495" name="テキスト ボックス 494"/>
        <xdr:cNvSpPr txBox="1"/>
      </xdr:nvSpPr>
      <xdr:spPr>
        <a:xfrm>
          <a:off x="6705111" y="164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20" name="直線コネクタ 519"/>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21" name="消防費最小値テキスト"/>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2" name="直線コネクタ 521"/>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3" name="消防費最大値テキスト"/>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4" name="直線コネクタ 523"/>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95961</xdr:rowOff>
    </xdr:from>
    <xdr:to>
      <xdr:col>85</xdr:col>
      <xdr:colOff>127000</xdr:colOff>
      <xdr:row>36</xdr:row>
      <xdr:rowOff>143815</xdr:rowOff>
    </xdr:to>
    <xdr:cxnSp macro="">
      <xdr:nvCxnSpPr>
        <xdr:cNvPr id="525" name="直線コネクタ 524"/>
        <xdr:cNvCxnSpPr/>
      </xdr:nvCxnSpPr>
      <xdr:spPr>
        <a:xfrm flipV="1">
          <a:off x="15481300" y="6268161"/>
          <a:ext cx="8382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6" name="消防費平均値テキスト"/>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7" name="フローチャート: 判断 526"/>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143815</xdr:rowOff>
    </xdr:from>
    <xdr:to>
      <xdr:col>81</xdr:col>
      <xdr:colOff>50800</xdr:colOff>
      <xdr:row>36</xdr:row>
      <xdr:rowOff>162065</xdr:rowOff>
    </xdr:to>
    <xdr:cxnSp macro="">
      <xdr:nvCxnSpPr>
        <xdr:cNvPr id="528" name="直線コネクタ 527"/>
        <xdr:cNvCxnSpPr/>
      </xdr:nvCxnSpPr>
      <xdr:spPr>
        <a:xfrm flipV="1">
          <a:off x="14592300" y="6316015"/>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9" name="フローチャート: 判断 528"/>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30" name="テキスト ボックス 529"/>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132004</xdr:rowOff>
    </xdr:from>
    <xdr:to>
      <xdr:col>76</xdr:col>
      <xdr:colOff>114300</xdr:colOff>
      <xdr:row>36</xdr:row>
      <xdr:rowOff>162065</xdr:rowOff>
    </xdr:to>
    <xdr:cxnSp macro="">
      <xdr:nvCxnSpPr>
        <xdr:cNvPr id="531" name="直線コネクタ 530"/>
        <xdr:cNvCxnSpPr/>
      </xdr:nvCxnSpPr>
      <xdr:spPr>
        <a:xfrm>
          <a:off x="13703300" y="6304204"/>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2" name="フローチャート: 判断 531"/>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124998</xdr:rowOff>
    </xdr:from>
    <xdr:ext cx="534377" cy="259045"/>
    <xdr:sp macro="" textlink="">
      <xdr:nvSpPr>
        <xdr:cNvPr id="533" name="テキスト ボックス 532"/>
        <xdr:cNvSpPr txBox="1"/>
      </xdr:nvSpPr>
      <xdr:spPr>
        <a:xfrm>
          <a:off x="14325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132004</xdr:rowOff>
    </xdr:from>
    <xdr:to>
      <xdr:col>71</xdr:col>
      <xdr:colOff>177800</xdr:colOff>
      <xdr:row>36</xdr:row>
      <xdr:rowOff>146063</xdr:rowOff>
    </xdr:to>
    <xdr:cxnSp macro="">
      <xdr:nvCxnSpPr>
        <xdr:cNvPr id="534" name="直線コネクタ 533"/>
        <xdr:cNvCxnSpPr/>
      </xdr:nvCxnSpPr>
      <xdr:spPr>
        <a:xfrm flipV="1">
          <a:off x="12814300" y="6304204"/>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5" name="フローチャート: 判断 534"/>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2506</xdr:rowOff>
    </xdr:from>
    <xdr:ext cx="534377" cy="259045"/>
    <xdr:sp macro="" textlink="">
      <xdr:nvSpPr>
        <xdr:cNvPr id="536" name="テキスト ボックス 535"/>
        <xdr:cNvSpPr txBox="1"/>
      </xdr:nvSpPr>
      <xdr:spPr>
        <a:xfrm>
          <a:off x="13436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7" name="フローチャート: 判断 536"/>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169003</xdr:rowOff>
    </xdr:from>
    <xdr:ext cx="534377" cy="259045"/>
    <xdr:sp macro="" textlink="">
      <xdr:nvSpPr>
        <xdr:cNvPr id="538" name="テキスト ボックス 537"/>
        <xdr:cNvSpPr txBox="1"/>
      </xdr:nvSpPr>
      <xdr:spPr>
        <a:xfrm>
          <a:off x="12547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45161</xdr:rowOff>
    </xdr:from>
    <xdr:to>
      <xdr:col>85</xdr:col>
      <xdr:colOff>177800</xdr:colOff>
      <xdr:row>36</xdr:row>
      <xdr:rowOff>146761</xdr:rowOff>
    </xdr:to>
    <xdr:sp macro="" textlink="">
      <xdr:nvSpPr>
        <xdr:cNvPr id="544" name="楕円 543"/>
        <xdr:cNvSpPr/>
      </xdr:nvSpPr>
      <xdr:spPr>
        <a:xfrm>
          <a:off x="16268700" y="62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23588</xdr:rowOff>
    </xdr:from>
    <xdr:ext cx="534377" cy="259045"/>
    <xdr:sp macro="" textlink="">
      <xdr:nvSpPr>
        <xdr:cNvPr id="545" name="消防費該当値テキスト"/>
        <xdr:cNvSpPr txBox="1"/>
      </xdr:nvSpPr>
      <xdr:spPr>
        <a:xfrm>
          <a:off x="16370300" y="61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93015</xdr:rowOff>
    </xdr:from>
    <xdr:to>
      <xdr:col>81</xdr:col>
      <xdr:colOff>101600</xdr:colOff>
      <xdr:row>37</xdr:row>
      <xdr:rowOff>23165</xdr:rowOff>
    </xdr:to>
    <xdr:sp macro="" textlink="">
      <xdr:nvSpPr>
        <xdr:cNvPr id="546" name="楕円 545"/>
        <xdr:cNvSpPr/>
      </xdr:nvSpPr>
      <xdr:spPr>
        <a:xfrm>
          <a:off x="15430500" y="62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14292</xdr:rowOff>
    </xdr:from>
    <xdr:ext cx="534377" cy="259045"/>
    <xdr:sp macro="" textlink="">
      <xdr:nvSpPr>
        <xdr:cNvPr id="547" name="テキスト ボックス 546"/>
        <xdr:cNvSpPr txBox="1"/>
      </xdr:nvSpPr>
      <xdr:spPr>
        <a:xfrm>
          <a:off x="15214111" y="63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111265</xdr:rowOff>
    </xdr:from>
    <xdr:to>
      <xdr:col>76</xdr:col>
      <xdr:colOff>165100</xdr:colOff>
      <xdr:row>37</xdr:row>
      <xdr:rowOff>41415</xdr:rowOff>
    </xdr:to>
    <xdr:sp macro="" textlink="">
      <xdr:nvSpPr>
        <xdr:cNvPr id="548" name="楕円 547"/>
        <xdr:cNvSpPr/>
      </xdr:nvSpPr>
      <xdr:spPr>
        <a:xfrm>
          <a:off x="14541500" y="62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32542</xdr:rowOff>
    </xdr:from>
    <xdr:ext cx="534377" cy="259045"/>
    <xdr:sp macro="" textlink="">
      <xdr:nvSpPr>
        <xdr:cNvPr id="549" name="テキスト ボックス 548"/>
        <xdr:cNvSpPr txBox="1"/>
      </xdr:nvSpPr>
      <xdr:spPr>
        <a:xfrm>
          <a:off x="14325111" y="63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81204</xdr:rowOff>
    </xdr:from>
    <xdr:to>
      <xdr:col>72</xdr:col>
      <xdr:colOff>38100</xdr:colOff>
      <xdr:row>37</xdr:row>
      <xdr:rowOff>11354</xdr:rowOff>
    </xdr:to>
    <xdr:sp macro="" textlink="">
      <xdr:nvSpPr>
        <xdr:cNvPr id="550" name="楕円 549"/>
        <xdr:cNvSpPr/>
      </xdr:nvSpPr>
      <xdr:spPr>
        <a:xfrm>
          <a:off x="13652500" y="62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2481</xdr:rowOff>
    </xdr:from>
    <xdr:ext cx="534377" cy="259045"/>
    <xdr:sp macro="" textlink="">
      <xdr:nvSpPr>
        <xdr:cNvPr id="551" name="テキスト ボックス 550"/>
        <xdr:cNvSpPr txBox="1"/>
      </xdr:nvSpPr>
      <xdr:spPr>
        <a:xfrm>
          <a:off x="13436111" y="63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95263</xdr:rowOff>
    </xdr:from>
    <xdr:to>
      <xdr:col>67</xdr:col>
      <xdr:colOff>101600</xdr:colOff>
      <xdr:row>37</xdr:row>
      <xdr:rowOff>25413</xdr:rowOff>
    </xdr:to>
    <xdr:sp macro="" textlink="">
      <xdr:nvSpPr>
        <xdr:cNvPr id="552" name="楕円 551"/>
        <xdr:cNvSpPr/>
      </xdr:nvSpPr>
      <xdr:spPr>
        <a:xfrm>
          <a:off x="12763500" y="626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16540</xdr:rowOff>
    </xdr:from>
    <xdr:ext cx="534377" cy="259045"/>
    <xdr:sp macro="" textlink="">
      <xdr:nvSpPr>
        <xdr:cNvPr id="553" name="テキスト ボックス 552"/>
        <xdr:cNvSpPr txBox="1"/>
      </xdr:nvSpPr>
      <xdr:spPr>
        <a:xfrm>
          <a:off x="12547111" y="63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80" name="直線コネクタ 579"/>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81" name="教育費最小値テキスト"/>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2" name="直線コネクタ 581"/>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3" name="教育費最大値テキスト"/>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4" name="直線コネクタ 583"/>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44668</xdr:rowOff>
    </xdr:from>
    <xdr:to>
      <xdr:col>85</xdr:col>
      <xdr:colOff>127000</xdr:colOff>
      <xdr:row>57</xdr:row>
      <xdr:rowOff>120286</xdr:rowOff>
    </xdr:to>
    <xdr:cxnSp macro="">
      <xdr:nvCxnSpPr>
        <xdr:cNvPr id="585" name="直線コネクタ 584"/>
        <xdr:cNvCxnSpPr/>
      </xdr:nvCxnSpPr>
      <xdr:spPr>
        <a:xfrm>
          <a:off x="15481300" y="9817318"/>
          <a:ext cx="838200" cy="7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xdr:rowOff>
    </xdr:from>
    <xdr:ext cx="534377" cy="259045"/>
    <xdr:sp macro="" textlink="">
      <xdr:nvSpPr>
        <xdr:cNvPr id="586" name="教育費平均値テキスト"/>
        <xdr:cNvSpPr txBox="1"/>
      </xdr:nvSpPr>
      <xdr:spPr>
        <a:xfrm>
          <a:off x="16370300" y="960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7" name="フローチャート: 判断 586"/>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42969</xdr:rowOff>
    </xdr:from>
    <xdr:to>
      <xdr:col>81</xdr:col>
      <xdr:colOff>50800</xdr:colOff>
      <xdr:row>57</xdr:row>
      <xdr:rowOff>44668</xdr:rowOff>
    </xdr:to>
    <xdr:cxnSp macro="">
      <xdr:nvCxnSpPr>
        <xdr:cNvPr id="588" name="直線コネクタ 587"/>
        <xdr:cNvCxnSpPr/>
      </xdr:nvCxnSpPr>
      <xdr:spPr>
        <a:xfrm>
          <a:off x="14592300" y="9815619"/>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9" name="フローチャート: 判断 588"/>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62258</xdr:rowOff>
    </xdr:from>
    <xdr:ext cx="534377" cy="259045"/>
    <xdr:sp macro="" textlink="">
      <xdr:nvSpPr>
        <xdr:cNvPr id="590" name="テキスト ボックス 589"/>
        <xdr:cNvSpPr txBox="1"/>
      </xdr:nvSpPr>
      <xdr:spPr>
        <a:xfrm>
          <a:off x="15214111" y="9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42969</xdr:rowOff>
    </xdr:from>
    <xdr:to>
      <xdr:col>76</xdr:col>
      <xdr:colOff>114300</xdr:colOff>
      <xdr:row>57</xdr:row>
      <xdr:rowOff>100561</xdr:rowOff>
    </xdr:to>
    <xdr:cxnSp macro="">
      <xdr:nvCxnSpPr>
        <xdr:cNvPr id="591" name="直線コネクタ 590"/>
        <xdr:cNvCxnSpPr/>
      </xdr:nvCxnSpPr>
      <xdr:spPr>
        <a:xfrm flipV="1">
          <a:off x="13703300" y="9815619"/>
          <a:ext cx="889000" cy="5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2" name="フローチャート: 判断 591"/>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95086</xdr:rowOff>
    </xdr:from>
    <xdr:ext cx="534377" cy="259045"/>
    <xdr:sp macro="" textlink="">
      <xdr:nvSpPr>
        <xdr:cNvPr id="593" name="テキスト ボックス 592"/>
        <xdr:cNvSpPr txBox="1"/>
      </xdr:nvSpPr>
      <xdr:spPr>
        <a:xfrm>
          <a:off x="14325111" y="98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100561</xdr:rowOff>
    </xdr:from>
    <xdr:to>
      <xdr:col>71</xdr:col>
      <xdr:colOff>177800</xdr:colOff>
      <xdr:row>57</xdr:row>
      <xdr:rowOff>110374</xdr:rowOff>
    </xdr:to>
    <xdr:cxnSp macro="">
      <xdr:nvCxnSpPr>
        <xdr:cNvPr id="594" name="直線コネクタ 593"/>
        <xdr:cNvCxnSpPr/>
      </xdr:nvCxnSpPr>
      <xdr:spPr>
        <a:xfrm flipV="1">
          <a:off x="12814300" y="9873211"/>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5" name="フローチャート: 判断 594"/>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2666</xdr:rowOff>
    </xdr:from>
    <xdr:ext cx="534377" cy="259045"/>
    <xdr:sp macro="" textlink="">
      <xdr:nvSpPr>
        <xdr:cNvPr id="596" name="テキスト ボックス 595"/>
        <xdr:cNvSpPr txBox="1"/>
      </xdr:nvSpPr>
      <xdr:spPr>
        <a:xfrm>
          <a:off x="13436111" y="99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7" name="フローチャート: 判断 596"/>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35110</xdr:rowOff>
    </xdr:from>
    <xdr:ext cx="534377" cy="259045"/>
    <xdr:sp macro="" textlink="">
      <xdr:nvSpPr>
        <xdr:cNvPr id="598" name="テキスト ボックス 597"/>
        <xdr:cNvSpPr txBox="1"/>
      </xdr:nvSpPr>
      <xdr:spPr>
        <a:xfrm>
          <a:off x="12547111" y="997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69486</xdr:rowOff>
    </xdr:from>
    <xdr:to>
      <xdr:col>85</xdr:col>
      <xdr:colOff>177800</xdr:colOff>
      <xdr:row>57</xdr:row>
      <xdr:rowOff>171086</xdr:rowOff>
    </xdr:to>
    <xdr:sp macro="" textlink="">
      <xdr:nvSpPr>
        <xdr:cNvPr id="604" name="楕円 603"/>
        <xdr:cNvSpPr/>
      </xdr:nvSpPr>
      <xdr:spPr>
        <a:xfrm>
          <a:off x="16268700" y="98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47913</xdr:rowOff>
    </xdr:from>
    <xdr:ext cx="534377" cy="259045"/>
    <xdr:sp macro="" textlink="">
      <xdr:nvSpPr>
        <xdr:cNvPr id="605" name="教育費該当値テキスト"/>
        <xdr:cNvSpPr txBox="1"/>
      </xdr:nvSpPr>
      <xdr:spPr>
        <a:xfrm>
          <a:off x="16370300" y="982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165318</xdr:rowOff>
    </xdr:from>
    <xdr:to>
      <xdr:col>81</xdr:col>
      <xdr:colOff>101600</xdr:colOff>
      <xdr:row>57</xdr:row>
      <xdr:rowOff>95468</xdr:rowOff>
    </xdr:to>
    <xdr:sp macro="" textlink="">
      <xdr:nvSpPr>
        <xdr:cNvPr id="606" name="楕円 605"/>
        <xdr:cNvSpPr/>
      </xdr:nvSpPr>
      <xdr:spPr>
        <a:xfrm>
          <a:off x="15430500" y="97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86595</xdr:rowOff>
    </xdr:from>
    <xdr:ext cx="534377" cy="259045"/>
    <xdr:sp macro="" textlink="">
      <xdr:nvSpPr>
        <xdr:cNvPr id="607" name="テキスト ボックス 606"/>
        <xdr:cNvSpPr txBox="1"/>
      </xdr:nvSpPr>
      <xdr:spPr>
        <a:xfrm>
          <a:off x="15214111" y="98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163619</xdr:rowOff>
    </xdr:from>
    <xdr:to>
      <xdr:col>76</xdr:col>
      <xdr:colOff>165100</xdr:colOff>
      <xdr:row>57</xdr:row>
      <xdr:rowOff>93769</xdr:rowOff>
    </xdr:to>
    <xdr:sp macro="" textlink="">
      <xdr:nvSpPr>
        <xdr:cNvPr id="608" name="楕円 607"/>
        <xdr:cNvSpPr/>
      </xdr:nvSpPr>
      <xdr:spPr>
        <a:xfrm>
          <a:off x="14541500" y="976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110296</xdr:rowOff>
    </xdr:from>
    <xdr:ext cx="534377" cy="259045"/>
    <xdr:sp macro="" textlink="">
      <xdr:nvSpPr>
        <xdr:cNvPr id="609" name="テキスト ボックス 608"/>
        <xdr:cNvSpPr txBox="1"/>
      </xdr:nvSpPr>
      <xdr:spPr>
        <a:xfrm>
          <a:off x="14325111" y="95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49761</xdr:rowOff>
    </xdr:from>
    <xdr:to>
      <xdr:col>72</xdr:col>
      <xdr:colOff>38100</xdr:colOff>
      <xdr:row>57</xdr:row>
      <xdr:rowOff>151361</xdr:rowOff>
    </xdr:to>
    <xdr:sp macro="" textlink="">
      <xdr:nvSpPr>
        <xdr:cNvPr id="610" name="楕円 609"/>
        <xdr:cNvSpPr/>
      </xdr:nvSpPr>
      <xdr:spPr>
        <a:xfrm>
          <a:off x="13652500" y="982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167888</xdr:rowOff>
    </xdr:from>
    <xdr:ext cx="534377" cy="259045"/>
    <xdr:sp macro="" textlink="">
      <xdr:nvSpPr>
        <xdr:cNvPr id="611" name="テキスト ボックス 610"/>
        <xdr:cNvSpPr txBox="1"/>
      </xdr:nvSpPr>
      <xdr:spPr>
        <a:xfrm>
          <a:off x="13436111" y="959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59574</xdr:rowOff>
    </xdr:from>
    <xdr:to>
      <xdr:col>67</xdr:col>
      <xdr:colOff>101600</xdr:colOff>
      <xdr:row>57</xdr:row>
      <xdr:rowOff>161174</xdr:rowOff>
    </xdr:to>
    <xdr:sp macro="" textlink="">
      <xdr:nvSpPr>
        <xdr:cNvPr id="612" name="楕円 611"/>
        <xdr:cNvSpPr/>
      </xdr:nvSpPr>
      <xdr:spPr>
        <a:xfrm>
          <a:off x="12763500" y="98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6251</xdr:rowOff>
    </xdr:from>
    <xdr:ext cx="534377" cy="259045"/>
    <xdr:sp macro="" textlink="">
      <xdr:nvSpPr>
        <xdr:cNvPr id="613" name="テキスト ボックス 612"/>
        <xdr:cNvSpPr txBox="1"/>
      </xdr:nvSpPr>
      <xdr:spPr>
        <a:xfrm>
          <a:off x="12547111" y="9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7" name="直線コネクタ 636"/>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40" name="災害復旧費最大値テキスト"/>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41" name="直線コネクタ 640"/>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141452</xdr:rowOff>
    </xdr:from>
    <xdr:to>
      <xdr:col>85</xdr:col>
      <xdr:colOff>127000</xdr:colOff>
      <xdr:row>79</xdr:row>
      <xdr:rowOff>32029</xdr:rowOff>
    </xdr:to>
    <xdr:cxnSp macro="">
      <xdr:nvCxnSpPr>
        <xdr:cNvPr id="642" name="直線コネクタ 641"/>
        <xdr:cNvCxnSpPr/>
      </xdr:nvCxnSpPr>
      <xdr:spPr>
        <a:xfrm>
          <a:off x="15481300" y="13514552"/>
          <a:ext cx="8382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3" name="災害復旧費平均値テキスト"/>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フローチャート: 判断 643"/>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141452</xdr:rowOff>
    </xdr:from>
    <xdr:to>
      <xdr:col>81</xdr:col>
      <xdr:colOff>50800</xdr:colOff>
      <xdr:row>78</xdr:row>
      <xdr:rowOff>170332</xdr:rowOff>
    </xdr:to>
    <xdr:cxnSp macro="">
      <xdr:nvCxnSpPr>
        <xdr:cNvPr id="645" name="直線コネクタ 644"/>
        <xdr:cNvCxnSpPr/>
      </xdr:nvCxnSpPr>
      <xdr:spPr>
        <a:xfrm flipV="1">
          <a:off x="14592300" y="13514552"/>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6" name="フローチャート: 判断 645"/>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7" name="テキスト ボックス 646"/>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170332</xdr:rowOff>
    </xdr:from>
    <xdr:to>
      <xdr:col>76</xdr:col>
      <xdr:colOff>114300</xdr:colOff>
      <xdr:row>79</xdr:row>
      <xdr:rowOff>40030</xdr:rowOff>
    </xdr:to>
    <xdr:cxnSp macro="">
      <xdr:nvCxnSpPr>
        <xdr:cNvPr id="648" name="直線コネクタ 647"/>
        <xdr:cNvCxnSpPr/>
      </xdr:nvCxnSpPr>
      <xdr:spPr>
        <a:xfrm flipV="1">
          <a:off x="13703300" y="135434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9" name="フローチャート: 判断 648"/>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50" name="テキスト ボックス 649"/>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104800</xdr:rowOff>
    </xdr:from>
    <xdr:to>
      <xdr:col>71</xdr:col>
      <xdr:colOff>177800</xdr:colOff>
      <xdr:row>79</xdr:row>
      <xdr:rowOff>40030</xdr:rowOff>
    </xdr:to>
    <xdr:cxnSp macro="">
      <xdr:nvCxnSpPr>
        <xdr:cNvPr id="651" name="直線コネクタ 650"/>
        <xdr:cNvCxnSpPr/>
      </xdr:nvCxnSpPr>
      <xdr:spPr>
        <a:xfrm>
          <a:off x="12814300" y="13477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2" name="フローチャート: 判断 651"/>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53" name="テキスト ボックス 652"/>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4" name="フローチャート: 判断 653"/>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5" name="テキスト ボックス 654"/>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152679</xdr:rowOff>
    </xdr:from>
    <xdr:to>
      <xdr:col>85</xdr:col>
      <xdr:colOff>177800</xdr:colOff>
      <xdr:row>79</xdr:row>
      <xdr:rowOff>82829</xdr:rowOff>
    </xdr:to>
    <xdr:sp macro="" textlink="">
      <xdr:nvSpPr>
        <xdr:cNvPr id="661" name="楕円 660"/>
        <xdr:cNvSpPr/>
      </xdr:nvSpPr>
      <xdr:spPr>
        <a:xfrm>
          <a:off x="16268700" y="135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67606</xdr:rowOff>
    </xdr:from>
    <xdr:ext cx="378565" cy="259045"/>
    <xdr:sp macro="" textlink="">
      <xdr:nvSpPr>
        <xdr:cNvPr id="662" name="災害復旧費該当値テキスト"/>
        <xdr:cNvSpPr txBox="1"/>
      </xdr:nvSpPr>
      <xdr:spPr>
        <a:xfrm>
          <a:off x="16370300" y="1344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90652</xdr:rowOff>
    </xdr:from>
    <xdr:to>
      <xdr:col>81</xdr:col>
      <xdr:colOff>101600</xdr:colOff>
      <xdr:row>79</xdr:row>
      <xdr:rowOff>20802</xdr:rowOff>
    </xdr:to>
    <xdr:sp macro="" textlink="">
      <xdr:nvSpPr>
        <xdr:cNvPr id="663" name="楕円 662"/>
        <xdr:cNvSpPr/>
      </xdr:nvSpPr>
      <xdr:spPr>
        <a:xfrm>
          <a:off x="15430500" y="134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11929</xdr:rowOff>
    </xdr:from>
    <xdr:ext cx="469744" cy="259045"/>
    <xdr:sp macro="" textlink="">
      <xdr:nvSpPr>
        <xdr:cNvPr id="664" name="テキスト ボックス 663"/>
        <xdr:cNvSpPr txBox="1"/>
      </xdr:nvSpPr>
      <xdr:spPr>
        <a:xfrm>
          <a:off x="15246428" y="135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119532</xdr:rowOff>
    </xdr:from>
    <xdr:to>
      <xdr:col>76</xdr:col>
      <xdr:colOff>165100</xdr:colOff>
      <xdr:row>79</xdr:row>
      <xdr:rowOff>49682</xdr:rowOff>
    </xdr:to>
    <xdr:sp macro="" textlink="">
      <xdr:nvSpPr>
        <xdr:cNvPr id="665" name="楕円 664"/>
        <xdr:cNvSpPr/>
      </xdr:nvSpPr>
      <xdr:spPr>
        <a:xfrm>
          <a:off x="14541500" y="13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40809</xdr:rowOff>
    </xdr:from>
    <xdr:ext cx="469744" cy="259045"/>
    <xdr:sp macro="" textlink="">
      <xdr:nvSpPr>
        <xdr:cNvPr id="666" name="テキスト ボックス 665"/>
        <xdr:cNvSpPr txBox="1"/>
      </xdr:nvSpPr>
      <xdr:spPr>
        <a:xfrm>
          <a:off x="14357428" y="1358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160680</xdr:rowOff>
    </xdr:from>
    <xdr:to>
      <xdr:col>72</xdr:col>
      <xdr:colOff>38100</xdr:colOff>
      <xdr:row>79</xdr:row>
      <xdr:rowOff>90830</xdr:rowOff>
    </xdr:to>
    <xdr:sp macro="" textlink="">
      <xdr:nvSpPr>
        <xdr:cNvPr id="667" name="楕円 666"/>
        <xdr:cNvSpPr/>
      </xdr:nvSpPr>
      <xdr:spPr>
        <a:xfrm>
          <a:off x="136525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81957</xdr:rowOff>
    </xdr:from>
    <xdr:ext cx="378565" cy="259045"/>
    <xdr:sp macro="" textlink="">
      <xdr:nvSpPr>
        <xdr:cNvPr id="668" name="テキスト ボックス 667"/>
        <xdr:cNvSpPr txBox="1"/>
      </xdr:nvSpPr>
      <xdr:spPr>
        <a:xfrm>
          <a:off x="13514017" y="13626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54000</xdr:rowOff>
    </xdr:from>
    <xdr:to>
      <xdr:col>67</xdr:col>
      <xdr:colOff>101600</xdr:colOff>
      <xdr:row>78</xdr:row>
      <xdr:rowOff>155600</xdr:rowOff>
    </xdr:to>
    <xdr:sp macro="" textlink="">
      <xdr:nvSpPr>
        <xdr:cNvPr id="669" name="楕円 668"/>
        <xdr:cNvSpPr/>
      </xdr:nvSpPr>
      <xdr:spPr>
        <a:xfrm>
          <a:off x="12763500" y="134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146727</xdr:rowOff>
    </xdr:from>
    <xdr:ext cx="469744" cy="259045"/>
    <xdr:sp macro="" textlink="">
      <xdr:nvSpPr>
        <xdr:cNvPr id="670" name="テキスト ボックス 669"/>
        <xdr:cNvSpPr txBox="1"/>
      </xdr:nvSpPr>
      <xdr:spPr>
        <a:xfrm>
          <a:off x="12579428" y="135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4" name="直線コネクタ 693"/>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5" name="公債費最小値テキスト"/>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6" name="直線コネクタ 695"/>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7" name="公債費最大値テキスト"/>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8" name="直線コネクタ 697"/>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102642</xdr:rowOff>
    </xdr:from>
    <xdr:to>
      <xdr:col>85</xdr:col>
      <xdr:colOff>127000</xdr:colOff>
      <xdr:row>93</xdr:row>
      <xdr:rowOff>103696</xdr:rowOff>
    </xdr:to>
    <xdr:cxnSp macro="">
      <xdr:nvCxnSpPr>
        <xdr:cNvPr id="699" name="直線コネクタ 698"/>
        <xdr:cNvCxnSpPr/>
      </xdr:nvCxnSpPr>
      <xdr:spPr>
        <a:xfrm flipV="1">
          <a:off x="15481300" y="16047492"/>
          <a:ext cx="8382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90746</xdr:rowOff>
    </xdr:from>
    <xdr:ext cx="534377" cy="259045"/>
    <xdr:sp macro="" textlink="">
      <xdr:nvSpPr>
        <xdr:cNvPr id="700" name="公債費平均値テキスト"/>
        <xdr:cNvSpPr txBox="1"/>
      </xdr:nvSpPr>
      <xdr:spPr>
        <a:xfrm>
          <a:off x="16370300" y="16207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701" name="フローチャート: 判断 700"/>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103696</xdr:rowOff>
    </xdr:from>
    <xdr:to>
      <xdr:col>81</xdr:col>
      <xdr:colOff>50800</xdr:colOff>
      <xdr:row>93</xdr:row>
      <xdr:rowOff>120435</xdr:rowOff>
    </xdr:to>
    <xdr:cxnSp macro="">
      <xdr:nvCxnSpPr>
        <xdr:cNvPr id="702" name="直線コネクタ 701"/>
        <xdr:cNvCxnSpPr/>
      </xdr:nvCxnSpPr>
      <xdr:spPr>
        <a:xfrm flipV="1">
          <a:off x="14592300" y="16048546"/>
          <a:ext cx="8890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3" name="フローチャート: 判断 702"/>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60938</xdr:rowOff>
    </xdr:from>
    <xdr:ext cx="534377" cy="259045"/>
    <xdr:sp macro="" textlink="">
      <xdr:nvSpPr>
        <xdr:cNvPr id="704" name="テキスト ボックス 703"/>
        <xdr:cNvSpPr txBox="1"/>
      </xdr:nvSpPr>
      <xdr:spPr>
        <a:xfrm>
          <a:off x="15214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120435</xdr:rowOff>
    </xdr:from>
    <xdr:to>
      <xdr:col>76</xdr:col>
      <xdr:colOff>114300</xdr:colOff>
      <xdr:row>93</xdr:row>
      <xdr:rowOff>126543</xdr:rowOff>
    </xdr:to>
    <xdr:cxnSp macro="">
      <xdr:nvCxnSpPr>
        <xdr:cNvPr id="705" name="直線コネクタ 704"/>
        <xdr:cNvCxnSpPr/>
      </xdr:nvCxnSpPr>
      <xdr:spPr>
        <a:xfrm flipV="1">
          <a:off x="13703300" y="16065285"/>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6" name="フローチャート: 判断 705"/>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69296</xdr:rowOff>
    </xdr:from>
    <xdr:ext cx="534377" cy="259045"/>
    <xdr:sp macro="" textlink="">
      <xdr:nvSpPr>
        <xdr:cNvPr id="707" name="テキスト ボックス 706"/>
        <xdr:cNvSpPr txBox="1"/>
      </xdr:nvSpPr>
      <xdr:spPr>
        <a:xfrm>
          <a:off x="14325111" y="163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126543</xdr:rowOff>
    </xdr:from>
    <xdr:to>
      <xdr:col>71</xdr:col>
      <xdr:colOff>177800</xdr:colOff>
      <xdr:row>93</xdr:row>
      <xdr:rowOff>138367</xdr:rowOff>
    </xdr:to>
    <xdr:cxnSp macro="">
      <xdr:nvCxnSpPr>
        <xdr:cNvPr id="708" name="直線コネクタ 707"/>
        <xdr:cNvCxnSpPr/>
      </xdr:nvCxnSpPr>
      <xdr:spPr>
        <a:xfrm flipV="1">
          <a:off x="12814300" y="16071393"/>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9" name="フローチャート: 判断 708"/>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65664</xdr:rowOff>
    </xdr:from>
    <xdr:ext cx="534377" cy="259045"/>
    <xdr:sp macro="" textlink="">
      <xdr:nvSpPr>
        <xdr:cNvPr id="710" name="テキスト ボックス 709"/>
        <xdr:cNvSpPr txBox="1"/>
      </xdr:nvSpPr>
      <xdr:spPr>
        <a:xfrm>
          <a:off x="13436111" y="163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11" name="フローチャート: 判断 710"/>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77652</xdr:rowOff>
    </xdr:from>
    <xdr:ext cx="534377" cy="259045"/>
    <xdr:sp macro="" textlink="">
      <xdr:nvSpPr>
        <xdr:cNvPr id="712" name="テキスト ボックス 711"/>
        <xdr:cNvSpPr txBox="1"/>
      </xdr:nvSpPr>
      <xdr:spPr>
        <a:xfrm>
          <a:off x="12547111" y="163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51842</xdr:rowOff>
    </xdr:from>
    <xdr:to>
      <xdr:col>85</xdr:col>
      <xdr:colOff>177800</xdr:colOff>
      <xdr:row>93</xdr:row>
      <xdr:rowOff>153442</xdr:rowOff>
    </xdr:to>
    <xdr:sp macro="" textlink="">
      <xdr:nvSpPr>
        <xdr:cNvPr id="718" name="楕円 717"/>
        <xdr:cNvSpPr/>
      </xdr:nvSpPr>
      <xdr:spPr>
        <a:xfrm>
          <a:off x="16268700" y="159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74719</xdr:rowOff>
    </xdr:from>
    <xdr:ext cx="534377" cy="259045"/>
    <xdr:sp macro="" textlink="">
      <xdr:nvSpPr>
        <xdr:cNvPr id="719" name="公債費該当値テキスト"/>
        <xdr:cNvSpPr txBox="1"/>
      </xdr:nvSpPr>
      <xdr:spPr>
        <a:xfrm>
          <a:off x="16370300" y="1584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52896</xdr:rowOff>
    </xdr:from>
    <xdr:to>
      <xdr:col>81</xdr:col>
      <xdr:colOff>101600</xdr:colOff>
      <xdr:row>93</xdr:row>
      <xdr:rowOff>154496</xdr:rowOff>
    </xdr:to>
    <xdr:sp macro="" textlink="">
      <xdr:nvSpPr>
        <xdr:cNvPr id="720" name="楕円 719"/>
        <xdr:cNvSpPr/>
      </xdr:nvSpPr>
      <xdr:spPr>
        <a:xfrm>
          <a:off x="15430500" y="15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171023</xdr:rowOff>
    </xdr:from>
    <xdr:ext cx="534377" cy="259045"/>
    <xdr:sp macro="" textlink="">
      <xdr:nvSpPr>
        <xdr:cNvPr id="721" name="テキスト ボックス 720"/>
        <xdr:cNvSpPr txBox="1"/>
      </xdr:nvSpPr>
      <xdr:spPr>
        <a:xfrm>
          <a:off x="15214111" y="157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69635</xdr:rowOff>
    </xdr:from>
    <xdr:to>
      <xdr:col>76</xdr:col>
      <xdr:colOff>165100</xdr:colOff>
      <xdr:row>93</xdr:row>
      <xdr:rowOff>171235</xdr:rowOff>
    </xdr:to>
    <xdr:sp macro="" textlink="">
      <xdr:nvSpPr>
        <xdr:cNvPr id="722" name="楕円 721"/>
        <xdr:cNvSpPr/>
      </xdr:nvSpPr>
      <xdr:spPr>
        <a:xfrm>
          <a:off x="14541500" y="160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16312</xdr:rowOff>
    </xdr:from>
    <xdr:ext cx="534377" cy="259045"/>
    <xdr:sp macro="" textlink="">
      <xdr:nvSpPr>
        <xdr:cNvPr id="723" name="テキスト ボックス 722"/>
        <xdr:cNvSpPr txBox="1"/>
      </xdr:nvSpPr>
      <xdr:spPr>
        <a:xfrm>
          <a:off x="14325111" y="157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75743</xdr:rowOff>
    </xdr:from>
    <xdr:to>
      <xdr:col>72</xdr:col>
      <xdr:colOff>38100</xdr:colOff>
      <xdr:row>94</xdr:row>
      <xdr:rowOff>5893</xdr:rowOff>
    </xdr:to>
    <xdr:sp macro="" textlink="">
      <xdr:nvSpPr>
        <xdr:cNvPr id="724" name="楕円 723"/>
        <xdr:cNvSpPr/>
      </xdr:nvSpPr>
      <xdr:spPr>
        <a:xfrm>
          <a:off x="13652500" y="160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22420</xdr:rowOff>
    </xdr:from>
    <xdr:ext cx="534377" cy="259045"/>
    <xdr:sp macro="" textlink="">
      <xdr:nvSpPr>
        <xdr:cNvPr id="725" name="テキスト ボックス 724"/>
        <xdr:cNvSpPr txBox="1"/>
      </xdr:nvSpPr>
      <xdr:spPr>
        <a:xfrm>
          <a:off x="13436111" y="157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87567</xdr:rowOff>
    </xdr:from>
    <xdr:to>
      <xdr:col>67</xdr:col>
      <xdr:colOff>101600</xdr:colOff>
      <xdr:row>94</xdr:row>
      <xdr:rowOff>17717</xdr:rowOff>
    </xdr:to>
    <xdr:sp macro="" textlink="">
      <xdr:nvSpPr>
        <xdr:cNvPr id="726" name="楕円 725"/>
        <xdr:cNvSpPr/>
      </xdr:nvSpPr>
      <xdr:spPr>
        <a:xfrm>
          <a:off x="12763500" y="160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34244</xdr:rowOff>
    </xdr:from>
    <xdr:ext cx="534377" cy="259045"/>
    <xdr:sp macro="" textlink="">
      <xdr:nvSpPr>
        <xdr:cNvPr id="727" name="テキスト ボックス 726"/>
        <xdr:cNvSpPr txBox="1"/>
      </xdr:nvSpPr>
      <xdr:spPr>
        <a:xfrm>
          <a:off x="12547111" y="1580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9" name="直線コネクタ 748"/>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50" name="諸支出金最小値テキスト"/>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2" name="諸支出金最大値テキスト"/>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3" name="直線コネクタ 752"/>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5" name="諸支出金平均値テキスト"/>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6" name="フローチャート: 判断 755"/>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8" name="フローチャート: 判断 757"/>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9" name="テキスト ボックス 758"/>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61" name="フローチャート: 判断 760"/>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62" name="テキスト ボックス 761"/>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4" name="フローチャート: 判断 763"/>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5" name="テキスト ボックス 764"/>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6" name="フローチャート: 判断 765"/>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7" name="テキスト ボックス 766"/>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4" name="諸支出金該当値テキスト"/>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公債費は全国平均、県平均、類似団体内平均と比較して非常に高く、上昇傾向にある。地方債の新規発行の抑制や、繰上償還を計画的に行うなどして公債費の縮減に努めていく。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反対に民生費、商工費</a:t>
          </a:r>
          <a:r>
            <a:rPr kumimoji="1" lang="ja-JP" altLang="en-US" sz="1100" b="0" i="0" baseline="0">
              <a:solidFill>
                <a:schemeClr val="dk1"/>
              </a:solidFill>
              <a:effectLst/>
              <a:latin typeface="+mn-lt"/>
              <a:ea typeface="+mn-ea"/>
              <a:cs typeface="+mn-cs"/>
            </a:rPr>
            <a:t>、消防費は</a:t>
          </a:r>
          <a:r>
            <a:rPr kumimoji="1" lang="ja-JP" altLang="ja-JP" sz="1100" b="0" i="0" baseline="0">
              <a:solidFill>
                <a:schemeClr val="dk1"/>
              </a:solidFill>
              <a:effectLst/>
              <a:latin typeface="+mn-lt"/>
              <a:ea typeface="+mn-ea"/>
              <a:cs typeface="+mn-cs"/>
            </a:rPr>
            <a:t>類似団体内平均と比較して低い状況である。</a:t>
          </a:r>
          <a:r>
            <a:rPr kumimoji="1" lang="ja-JP" altLang="en-US" sz="1100" b="0" i="0" baseline="0">
              <a:solidFill>
                <a:schemeClr val="dk1"/>
              </a:solidFill>
              <a:effectLst/>
              <a:latin typeface="+mn-lt"/>
              <a:ea typeface="+mn-ea"/>
              <a:cs typeface="+mn-cs"/>
            </a:rPr>
            <a:t>衛生費が大きく増になっている要因は、町内にある病院の新設工事の完了に伴い建設負担金の支出があった為である。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それ以外については同程度で推移している。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600" b="0" i="0" baseline="0">
              <a:solidFill>
                <a:schemeClr val="dk1"/>
              </a:solidFill>
              <a:effectLst/>
              <a:latin typeface="+mn-lt"/>
              <a:ea typeface="+mn-ea"/>
              <a:cs typeface="+mn-cs"/>
            </a:rPr>
            <a:t>　財政調整基金については、令和</a:t>
          </a:r>
          <a:r>
            <a:rPr kumimoji="1" lang="ja-JP" altLang="en-US" sz="1600" b="0" i="0" baseline="0">
              <a:solidFill>
                <a:schemeClr val="dk1"/>
              </a:solidFill>
              <a:effectLst/>
              <a:latin typeface="+mn-lt"/>
              <a:ea typeface="+mn-ea"/>
              <a:cs typeface="+mn-cs"/>
            </a:rPr>
            <a:t>３</a:t>
          </a:r>
          <a:r>
            <a:rPr kumimoji="1" lang="ja-JP" altLang="ja-JP" sz="1600" b="0" i="0" baseline="0">
              <a:solidFill>
                <a:schemeClr val="dk1"/>
              </a:solidFill>
              <a:effectLst/>
              <a:latin typeface="+mn-lt"/>
              <a:ea typeface="+mn-ea"/>
              <a:cs typeface="+mn-cs"/>
            </a:rPr>
            <a:t>年度の残高が前年度と比較して</a:t>
          </a:r>
          <a:r>
            <a:rPr kumimoji="1" lang="en-US" altLang="ja-JP" sz="1600" b="0" i="0" baseline="0">
              <a:solidFill>
                <a:schemeClr val="dk1"/>
              </a:solidFill>
              <a:effectLst/>
              <a:latin typeface="+mn-lt"/>
              <a:ea typeface="+mn-ea"/>
              <a:cs typeface="+mn-cs"/>
            </a:rPr>
            <a:t>181,784</a:t>
          </a:r>
          <a:r>
            <a:rPr kumimoji="1" lang="ja-JP" altLang="ja-JP" sz="1600" b="0" i="0" baseline="0">
              <a:solidFill>
                <a:schemeClr val="dk1"/>
              </a:solidFill>
              <a:effectLst/>
              <a:latin typeface="+mn-lt"/>
              <a:ea typeface="+mn-ea"/>
              <a:cs typeface="+mn-cs"/>
            </a:rPr>
            <a:t>千円増の</a:t>
          </a:r>
          <a:r>
            <a:rPr kumimoji="1" lang="en-US" altLang="ja-JP" sz="1600" b="0" i="0" baseline="0">
              <a:solidFill>
                <a:schemeClr val="dk1"/>
              </a:solidFill>
              <a:effectLst/>
              <a:latin typeface="+mn-lt"/>
              <a:ea typeface="+mn-ea"/>
              <a:cs typeface="+mn-cs"/>
            </a:rPr>
            <a:t>633,783</a:t>
          </a:r>
          <a:r>
            <a:rPr kumimoji="1" lang="ja-JP" altLang="ja-JP" sz="1600" b="0" i="0" baseline="0">
              <a:solidFill>
                <a:schemeClr val="dk1"/>
              </a:solidFill>
              <a:effectLst/>
              <a:latin typeface="+mn-lt"/>
              <a:ea typeface="+mn-ea"/>
              <a:cs typeface="+mn-cs"/>
            </a:rPr>
            <a:t>千円となり、僅少な状況であった平成</a:t>
          </a:r>
          <a:r>
            <a:rPr kumimoji="1" lang="en-US" altLang="ja-JP" sz="1600" b="0" i="0" baseline="0">
              <a:solidFill>
                <a:schemeClr val="dk1"/>
              </a:solidFill>
              <a:effectLst/>
              <a:latin typeface="+mn-lt"/>
              <a:ea typeface="+mn-ea"/>
              <a:cs typeface="+mn-cs"/>
            </a:rPr>
            <a:t>29</a:t>
          </a:r>
          <a:r>
            <a:rPr kumimoji="1" lang="ja-JP" altLang="ja-JP" sz="1600" b="0" i="0" baseline="0">
              <a:solidFill>
                <a:schemeClr val="dk1"/>
              </a:solidFill>
              <a:effectLst/>
              <a:latin typeface="+mn-lt"/>
              <a:ea typeface="+mn-ea"/>
              <a:cs typeface="+mn-cs"/>
            </a:rPr>
            <a:t>年度から順調に積立を実施できている。</a:t>
          </a:r>
          <a:endParaRPr lang="ja-JP" altLang="ja-JP" sz="1600">
            <a:effectLst/>
          </a:endParaRPr>
        </a:p>
        <a:p>
          <a:pPr eaLnBrk="1" fontAlgn="auto" latinLnBrk="0" hangingPunct="1"/>
          <a:r>
            <a:rPr kumimoji="1" lang="ja-JP" altLang="ja-JP" sz="1600" b="0" i="0" baseline="0">
              <a:solidFill>
                <a:schemeClr val="dk1"/>
              </a:solidFill>
              <a:effectLst/>
              <a:latin typeface="+mn-lt"/>
              <a:ea typeface="+mn-ea"/>
              <a:cs typeface="+mn-cs"/>
            </a:rPr>
            <a:t>　</a:t>
          </a:r>
          <a:r>
            <a:rPr kumimoji="1" lang="ja-JP" altLang="en-US" sz="1600" b="0" i="0" baseline="0">
              <a:solidFill>
                <a:schemeClr val="dk1"/>
              </a:solidFill>
              <a:effectLst/>
              <a:latin typeface="+mn-lt"/>
              <a:ea typeface="+mn-ea"/>
              <a:cs typeface="+mn-cs"/>
            </a:rPr>
            <a:t>今後庁舎の新設工事などを控えている。</a:t>
          </a:r>
          <a:r>
            <a:rPr kumimoji="1" lang="ja-JP" altLang="ja-JP" sz="1600" b="0" i="0" baseline="0">
              <a:solidFill>
                <a:schemeClr val="dk1"/>
              </a:solidFill>
              <a:effectLst/>
              <a:latin typeface="+mn-lt"/>
              <a:ea typeface="+mn-ea"/>
              <a:cs typeface="+mn-cs"/>
            </a:rPr>
            <a:t>一般的に標準財政規模の</a:t>
          </a:r>
          <a:r>
            <a:rPr kumimoji="1" lang="en-US" altLang="ja-JP" sz="1600" b="0" i="0" baseline="0">
              <a:solidFill>
                <a:schemeClr val="dk1"/>
              </a:solidFill>
              <a:effectLst/>
              <a:latin typeface="+mn-lt"/>
              <a:ea typeface="+mn-ea"/>
              <a:cs typeface="+mn-cs"/>
            </a:rPr>
            <a:t>1</a:t>
          </a:r>
          <a:r>
            <a:rPr kumimoji="1" lang="ja-JP" altLang="ja-JP" sz="1600" b="0" i="0" baseline="0">
              <a:solidFill>
                <a:schemeClr val="dk1"/>
              </a:solidFill>
              <a:effectLst/>
              <a:latin typeface="+mn-lt"/>
              <a:ea typeface="+mn-ea"/>
              <a:cs typeface="+mn-cs"/>
            </a:rPr>
            <a:t>割から</a:t>
          </a:r>
          <a:r>
            <a:rPr kumimoji="1" lang="en-US" altLang="ja-JP" sz="1600" b="0" i="0" baseline="0">
              <a:solidFill>
                <a:schemeClr val="dk1"/>
              </a:solidFill>
              <a:effectLst/>
              <a:latin typeface="+mn-lt"/>
              <a:ea typeface="+mn-ea"/>
              <a:cs typeface="+mn-cs"/>
            </a:rPr>
            <a:t>2</a:t>
          </a:r>
          <a:r>
            <a:rPr kumimoji="1" lang="ja-JP" altLang="ja-JP" sz="1600" b="0" i="0" baseline="0">
              <a:solidFill>
                <a:schemeClr val="dk1"/>
              </a:solidFill>
              <a:effectLst/>
              <a:latin typeface="+mn-lt"/>
              <a:ea typeface="+mn-ea"/>
              <a:cs typeface="+mn-cs"/>
            </a:rPr>
            <a:t>割が</a:t>
          </a:r>
          <a:r>
            <a:rPr kumimoji="1" lang="ja-JP" altLang="en-US" sz="1600" b="0" i="0" baseline="0">
              <a:solidFill>
                <a:schemeClr val="dk1"/>
              </a:solidFill>
              <a:effectLst/>
              <a:latin typeface="+mn-lt"/>
              <a:ea typeface="+mn-ea"/>
              <a:cs typeface="+mn-cs"/>
            </a:rPr>
            <a:t>財政調整基金の</a:t>
          </a:r>
          <a:r>
            <a:rPr kumimoji="1" lang="ja-JP" altLang="ja-JP" sz="1600" b="0" i="0" baseline="0">
              <a:solidFill>
                <a:schemeClr val="dk1"/>
              </a:solidFill>
              <a:effectLst/>
              <a:latin typeface="+mn-lt"/>
              <a:ea typeface="+mn-ea"/>
              <a:cs typeface="+mn-cs"/>
            </a:rPr>
            <a:t>適正とされていることから、</a:t>
          </a:r>
          <a:r>
            <a:rPr kumimoji="1" lang="ja-JP" altLang="en-US" sz="1600" b="0" i="0" baseline="0">
              <a:solidFill>
                <a:schemeClr val="dk1"/>
              </a:solidFill>
              <a:effectLst/>
              <a:latin typeface="+mn-lt"/>
              <a:ea typeface="+mn-ea"/>
              <a:cs typeface="+mn-cs"/>
            </a:rPr>
            <a:t>現在の金額を維持しながら、各種事業に取り組めるよう、今後も</a:t>
          </a:r>
          <a:r>
            <a:rPr kumimoji="1" lang="ja-JP" altLang="ja-JP" sz="1600" b="0" i="0" baseline="0">
              <a:solidFill>
                <a:schemeClr val="dk1"/>
              </a:solidFill>
              <a:effectLst/>
              <a:latin typeface="+mn-lt"/>
              <a:ea typeface="+mn-ea"/>
              <a:cs typeface="+mn-cs"/>
            </a:rPr>
            <a:t>決算剰余金の</a:t>
          </a:r>
          <a:r>
            <a:rPr kumimoji="1" lang="en-US" altLang="ja-JP" sz="1600" b="0" i="0" baseline="0">
              <a:solidFill>
                <a:schemeClr val="dk1"/>
              </a:solidFill>
              <a:effectLst/>
              <a:latin typeface="+mn-lt"/>
              <a:ea typeface="+mn-ea"/>
              <a:cs typeface="+mn-cs"/>
            </a:rPr>
            <a:t>1/2</a:t>
          </a:r>
          <a:r>
            <a:rPr kumimoji="1" lang="ja-JP" altLang="ja-JP" sz="1600" b="0" i="0" baseline="0">
              <a:solidFill>
                <a:schemeClr val="dk1"/>
              </a:solidFill>
              <a:effectLst/>
              <a:latin typeface="+mn-lt"/>
              <a:ea typeface="+mn-ea"/>
              <a:cs typeface="+mn-cs"/>
            </a:rPr>
            <a:t>の額の積立を確実に実施し、健全な行財政運営に努めていく。</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令和</a:t>
          </a:r>
          <a:r>
            <a:rPr kumimoji="1" lang="ja-JP" altLang="en-US" sz="1400" b="0" i="0" baseline="0">
              <a:solidFill>
                <a:schemeClr val="dk1"/>
              </a:solidFill>
              <a:effectLst/>
              <a:latin typeface="+mn-lt"/>
              <a:ea typeface="+mn-ea"/>
              <a:cs typeface="+mn-cs"/>
            </a:rPr>
            <a:t>３</a:t>
          </a:r>
          <a:r>
            <a:rPr kumimoji="1" lang="ja-JP" altLang="ja-JP" sz="1400" b="0" i="0" baseline="0">
              <a:solidFill>
                <a:schemeClr val="dk1"/>
              </a:solidFill>
              <a:effectLst/>
              <a:latin typeface="+mn-lt"/>
              <a:ea typeface="+mn-ea"/>
              <a:cs typeface="+mn-cs"/>
            </a:rPr>
            <a:t>年度の合計は、前年度と比較して</a:t>
          </a:r>
          <a:r>
            <a:rPr kumimoji="1" lang="en-US" altLang="ja-JP" sz="1400" b="0" i="0" baseline="0">
              <a:solidFill>
                <a:schemeClr val="dk1"/>
              </a:solidFill>
              <a:effectLst/>
              <a:latin typeface="+mn-lt"/>
              <a:ea typeface="+mn-ea"/>
              <a:cs typeface="+mn-cs"/>
            </a:rPr>
            <a:t>2.88</a:t>
          </a:r>
          <a:r>
            <a:rPr kumimoji="1" lang="ja-JP" altLang="ja-JP" sz="1400" b="0" i="0" baseline="0">
              <a:solidFill>
                <a:schemeClr val="dk1"/>
              </a:solidFill>
              <a:effectLst/>
              <a:latin typeface="+mn-lt"/>
              <a:ea typeface="+mn-ea"/>
              <a:cs typeface="+mn-cs"/>
            </a:rPr>
            <a:t>ポイント増加した。要因としては、一般会計において歳入では町税</a:t>
          </a:r>
          <a:r>
            <a:rPr kumimoji="1" lang="ja-JP" altLang="en-US" sz="1400" b="0" i="0" baseline="0">
              <a:solidFill>
                <a:schemeClr val="dk1"/>
              </a:solidFill>
              <a:effectLst/>
              <a:latin typeface="+mn-lt"/>
              <a:ea typeface="+mn-ea"/>
              <a:cs typeface="+mn-cs"/>
            </a:rPr>
            <a:t>やふるさと納税寄附金</a:t>
          </a:r>
          <a:r>
            <a:rPr kumimoji="1" lang="ja-JP" altLang="ja-JP" sz="1400" b="0" i="0" baseline="0">
              <a:solidFill>
                <a:schemeClr val="dk1"/>
              </a:solidFill>
              <a:effectLst/>
              <a:latin typeface="+mn-lt"/>
              <a:ea typeface="+mn-ea"/>
              <a:cs typeface="+mn-cs"/>
            </a:rPr>
            <a:t>の増、歳出では</a:t>
          </a:r>
          <a:r>
            <a:rPr kumimoji="1" lang="ja-JP" altLang="en-US" sz="1400" b="0" i="0" baseline="0">
              <a:solidFill>
                <a:schemeClr val="dk1"/>
              </a:solidFill>
              <a:effectLst/>
              <a:latin typeface="+mn-lt"/>
              <a:ea typeface="+mn-ea"/>
              <a:cs typeface="+mn-cs"/>
            </a:rPr>
            <a:t>前年度からの</a:t>
          </a:r>
          <a:r>
            <a:rPr kumimoji="1" lang="ja-JP" altLang="ja-JP" sz="1400" b="0" i="0" baseline="0">
              <a:solidFill>
                <a:schemeClr val="dk1"/>
              </a:solidFill>
              <a:effectLst/>
              <a:latin typeface="+mn-lt"/>
              <a:ea typeface="+mn-ea"/>
              <a:cs typeface="+mn-cs"/>
            </a:rPr>
            <a:t>新型コロナウイルスの影響により事業の中止・規模縮小に</a:t>
          </a:r>
          <a:r>
            <a:rPr kumimoji="1" lang="ja-JP" altLang="en-US" sz="1400" b="0" i="0" baseline="0">
              <a:solidFill>
                <a:schemeClr val="dk1"/>
              </a:solidFill>
              <a:effectLst/>
              <a:latin typeface="+mn-lt"/>
              <a:ea typeface="+mn-ea"/>
              <a:cs typeface="+mn-cs"/>
            </a:rPr>
            <a:t>よ</a:t>
          </a:r>
          <a:r>
            <a:rPr kumimoji="1" lang="ja-JP" altLang="ja-JP" sz="1400" b="0" i="0" baseline="0">
              <a:solidFill>
                <a:schemeClr val="dk1"/>
              </a:solidFill>
              <a:effectLst/>
              <a:latin typeface="+mn-lt"/>
              <a:ea typeface="+mn-ea"/>
              <a:cs typeface="+mn-cs"/>
            </a:rPr>
            <a:t>るものである。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人口減少等により町税や交付税の減が見込まれることから、引き続きゼロベースからの事業の見直しを図り、災害等急な支出に耐えることができるよう基金の積み増しをしていく必要がある。また、ふるさと納税などの自主財源の</a:t>
          </a:r>
          <a:r>
            <a:rPr kumimoji="1" lang="ja-JP" altLang="en-US" sz="1400" b="0" i="0" baseline="0">
              <a:solidFill>
                <a:schemeClr val="dk1"/>
              </a:solidFill>
              <a:effectLst/>
              <a:latin typeface="+mn-lt"/>
              <a:ea typeface="+mn-ea"/>
              <a:cs typeface="+mn-cs"/>
            </a:rPr>
            <a:t>更なる</a:t>
          </a:r>
          <a:r>
            <a:rPr kumimoji="1" lang="ja-JP" altLang="ja-JP" sz="1400" b="0" i="0" baseline="0">
              <a:solidFill>
                <a:schemeClr val="dk1"/>
              </a:solidFill>
              <a:effectLst/>
              <a:latin typeface="+mn-lt"/>
              <a:ea typeface="+mn-ea"/>
              <a:cs typeface="+mn-cs"/>
            </a:rPr>
            <a:t>確保に努め、財政健全化アクションプランや行政経営改革プランなどに基づきながら、効率的・効果的な行財政運営に努めていく。</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介護保険、国民健康保険、後期高齢者医療については、高齢化に伴う医療・介護給付の増により、今後、一般会計からの繰出金が増加する見込みであることから、検診等予防事業の推進により給付の適正化を図る必要があ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また、水道事業、下水道事業、農業集落排水事業については、今後、施設の維持更新に係る経費が増加する見込みであることから、使用料や事業計画の見直しなどにより安定的な経営となるよう取り組む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B6" sqref="B6:K8"/>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80</v>
      </c>
      <c r="C2" s="179"/>
      <c r="D2" s="180"/>
    </row>
    <row r="3" spans="1:119" ht="18.75" customHeight="1" thickBot="1" x14ac:dyDescent="0.25">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9979598</v>
      </c>
      <c r="BO4" s="411"/>
      <c r="BP4" s="411"/>
      <c r="BQ4" s="411"/>
      <c r="BR4" s="411"/>
      <c r="BS4" s="411"/>
      <c r="BT4" s="411"/>
      <c r="BU4" s="412"/>
      <c r="BV4" s="410">
        <v>9615138</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7.1</v>
      </c>
      <c r="CU4" s="417"/>
      <c r="CV4" s="417"/>
      <c r="CW4" s="417"/>
      <c r="CX4" s="417"/>
      <c r="CY4" s="417"/>
      <c r="CZ4" s="417"/>
      <c r="DA4" s="418"/>
      <c r="DB4" s="416">
        <v>7.3</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9555440</v>
      </c>
      <c r="BO5" s="448"/>
      <c r="BP5" s="448"/>
      <c r="BQ5" s="448"/>
      <c r="BR5" s="448"/>
      <c r="BS5" s="448"/>
      <c r="BT5" s="448"/>
      <c r="BU5" s="449"/>
      <c r="BV5" s="447">
        <v>9159943</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83.2</v>
      </c>
      <c r="CU5" s="445"/>
      <c r="CV5" s="445"/>
      <c r="CW5" s="445"/>
      <c r="CX5" s="445"/>
      <c r="CY5" s="445"/>
      <c r="CZ5" s="445"/>
      <c r="DA5" s="446"/>
      <c r="DB5" s="444">
        <v>85.6</v>
      </c>
      <c r="DC5" s="445"/>
      <c r="DD5" s="445"/>
      <c r="DE5" s="445"/>
      <c r="DF5" s="445"/>
      <c r="DG5" s="445"/>
      <c r="DH5" s="445"/>
      <c r="DI5" s="446"/>
    </row>
    <row r="6" spans="1:119" ht="18.75" customHeight="1" x14ac:dyDescent="0.2">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424158</v>
      </c>
      <c r="BO6" s="448"/>
      <c r="BP6" s="448"/>
      <c r="BQ6" s="448"/>
      <c r="BR6" s="448"/>
      <c r="BS6" s="448"/>
      <c r="BT6" s="448"/>
      <c r="BU6" s="449"/>
      <c r="BV6" s="447">
        <v>455195</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87</v>
      </c>
      <c r="CU6" s="485"/>
      <c r="CV6" s="485"/>
      <c r="CW6" s="485"/>
      <c r="CX6" s="485"/>
      <c r="CY6" s="485"/>
      <c r="CZ6" s="485"/>
      <c r="DA6" s="486"/>
      <c r="DB6" s="484">
        <v>88.8</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42939</v>
      </c>
      <c r="BO7" s="448"/>
      <c r="BP7" s="448"/>
      <c r="BQ7" s="448"/>
      <c r="BR7" s="448"/>
      <c r="BS7" s="448"/>
      <c r="BT7" s="448"/>
      <c r="BU7" s="449"/>
      <c r="BV7" s="447">
        <v>83945</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5352223</v>
      </c>
      <c r="CU7" s="448"/>
      <c r="CV7" s="448"/>
      <c r="CW7" s="448"/>
      <c r="CX7" s="448"/>
      <c r="CY7" s="448"/>
      <c r="CZ7" s="448"/>
      <c r="DA7" s="449"/>
      <c r="DB7" s="447">
        <v>5092263</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381219</v>
      </c>
      <c r="BO8" s="448"/>
      <c r="BP8" s="448"/>
      <c r="BQ8" s="448"/>
      <c r="BR8" s="448"/>
      <c r="BS8" s="448"/>
      <c r="BT8" s="448"/>
      <c r="BU8" s="449"/>
      <c r="BV8" s="447">
        <v>371250</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0.37</v>
      </c>
      <c r="CU8" s="488"/>
      <c r="CV8" s="488"/>
      <c r="CW8" s="488"/>
      <c r="CX8" s="488"/>
      <c r="CY8" s="488"/>
      <c r="CZ8" s="488"/>
      <c r="DA8" s="489"/>
      <c r="DB8" s="487">
        <v>0.38</v>
      </c>
      <c r="DC8" s="488"/>
      <c r="DD8" s="488"/>
      <c r="DE8" s="488"/>
      <c r="DF8" s="488"/>
      <c r="DG8" s="488"/>
      <c r="DH8" s="488"/>
      <c r="DI8" s="489"/>
    </row>
    <row r="9" spans="1:119" ht="18.75" customHeight="1" thickBot="1" x14ac:dyDescent="0.25">
      <c r="A9" s="178"/>
      <c r="B9" s="441" t="s">
        <v>112</v>
      </c>
      <c r="C9" s="442"/>
      <c r="D9" s="442"/>
      <c r="E9" s="442"/>
      <c r="F9" s="442"/>
      <c r="G9" s="442"/>
      <c r="H9" s="442"/>
      <c r="I9" s="442"/>
      <c r="J9" s="442"/>
      <c r="K9" s="490"/>
      <c r="L9" s="491" t="s">
        <v>113</v>
      </c>
      <c r="M9" s="492"/>
      <c r="N9" s="492"/>
      <c r="O9" s="492"/>
      <c r="P9" s="492"/>
      <c r="Q9" s="493"/>
      <c r="R9" s="494">
        <v>15068</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93</v>
      </c>
      <c r="AV9" s="480"/>
      <c r="AW9" s="480"/>
      <c r="AX9" s="480"/>
      <c r="AY9" s="481" t="s">
        <v>116</v>
      </c>
      <c r="AZ9" s="482"/>
      <c r="BA9" s="482"/>
      <c r="BB9" s="482"/>
      <c r="BC9" s="482"/>
      <c r="BD9" s="482"/>
      <c r="BE9" s="482"/>
      <c r="BF9" s="482"/>
      <c r="BG9" s="482"/>
      <c r="BH9" s="482"/>
      <c r="BI9" s="482"/>
      <c r="BJ9" s="482"/>
      <c r="BK9" s="482"/>
      <c r="BL9" s="482"/>
      <c r="BM9" s="483"/>
      <c r="BN9" s="447">
        <v>9969</v>
      </c>
      <c r="BO9" s="448"/>
      <c r="BP9" s="448"/>
      <c r="BQ9" s="448"/>
      <c r="BR9" s="448"/>
      <c r="BS9" s="448"/>
      <c r="BT9" s="448"/>
      <c r="BU9" s="449"/>
      <c r="BV9" s="447">
        <v>126347</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16.5</v>
      </c>
      <c r="CU9" s="445"/>
      <c r="CV9" s="445"/>
      <c r="CW9" s="445"/>
      <c r="CX9" s="445"/>
      <c r="CY9" s="445"/>
      <c r="CZ9" s="445"/>
      <c r="DA9" s="446"/>
      <c r="DB9" s="444">
        <v>18.8</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118</v>
      </c>
      <c r="M10" s="477"/>
      <c r="N10" s="477"/>
      <c r="O10" s="477"/>
      <c r="P10" s="477"/>
      <c r="Q10" s="478"/>
      <c r="R10" s="498">
        <v>16303</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221127</v>
      </c>
      <c r="BO10" s="448"/>
      <c r="BP10" s="448"/>
      <c r="BQ10" s="448"/>
      <c r="BR10" s="448"/>
      <c r="BS10" s="448"/>
      <c r="BT10" s="448"/>
      <c r="BU10" s="449"/>
      <c r="BV10" s="447">
        <v>163262</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109</v>
      </c>
      <c r="AV11" s="480"/>
      <c r="AW11" s="480"/>
      <c r="AX11" s="480"/>
      <c r="AY11" s="481" t="s">
        <v>126</v>
      </c>
      <c r="AZ11" s="482"/>
      <c r="BA11" s="482"/>
      <c r="BB11" s="482"/>
      <c r="BC11" s="482"/>
      <c r="BD11" s="482"/>
      <c r="BE11" s="482"/>
      <c r="BF11" s="482"/>
      <c r="BG11" s="482"/>
      <c r="BH11" s="482"/>
      <c r="BI11" s="482"/>
      <c r="BJ11" s="482"/>
      <c r="BK11" s="482"/>
      <c r="BL11" s="482"/>
      <c r="BM11" s="483"/>
      <c r="BN11" s="447">
        <v>5573</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2">
      <c r="A12" s="178"/>
      <c r="B12" s="507" t="s">
        <v>129</v>
      </c>
      <c r="C12" s="508"/>
      <c r="D12" s="508"/>
      <c r="E12" s="508"/>
      <c r="F12" s="508"/>
      <c r="G12" s="508"/>
      <c r="H12" s="508"/>
      <c r="I12" s="508"/>
      <c r="J12" s="508"/>
      <c r="K12" s="509"/>
      <c r="L12" s="516" t="s">
        <v>130</v>
      </c>
      <c r="M12" s="517"/>
      <c r="N12" s="517"/>
      <c r="O12" s="517"/>
      <c r="P12" s="517"/>
      <c r="Q12" s="518"/>
      <c r="R12" s="519">
        <v>15116</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134</v>
      </c>
      <c r="AV12" s="480"/>
      <c r="AW12" s="480"/>
      <c r="AX12" s="480"/>
      <c r="AY12" s="481" t="s">
        <v>135</v>
      </c>
      <c r="AZ12" s="482"/>
      <c r="BA12" s="482"/>
      <c r="BB12" s="482"/>
      <c r="BC12" s="482"/>
      <c r="BD12" s="482"/>
      <c r="BE12" s="482"/>
      <c r="BF12" s="482"/>
      <c r="BG12" s="482"/>
      <c r="BH12" s="482"/>
      <c r="BI12" s="482"/>
      <c r="BJ12" s="482"/>
      <c r="BK12" s="482"/>
      <c r="BL12" s="482"/>
      <c r="BM12" s="483"/>
      <c r="BN12" s="447">
        <v>39343</v>
      </c>
      <c r="BO12" s="448"/>
      <c r="BP12" s="448"/>
      <c r="BQ12" s="448"/>
      <c r="BR12" s="448"/>
      <c r="BS12" s="448"/>
      <c r="BT12" s="448"/>
      <c r="BU12" s="449"/>
      <c r="BV12" s="447">
        <v>20595</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137</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138</v>
      </c>
      <c r="N13" s="539"/>
      <c r="O13" s="539"/>
      <c r="P13" s="539"/>
      <c r="Q13" s="540"/>
      <c r="R13" s="531">
        <v>15003</v>
      </c>
      <c r="S13" s="532"/>
      <c r="T13" s="532"/>
      <c r="U13" s="532"/>
      <c r="V13" s="533"/>
      <c r="W13" s="463" t="s">
        <v>139</v>
      </c>
      <c r="X13" s="464"/>
      <c r="Y13" s="464"/>
      <c r="Z13" s="464"/>
      <c r="AA13" s="464"/>
      <c r="AB13" s="454"/>
      <c r="AC13" s="498">
        <v>1154</v>
      </c>
      <c r="AD13" s="499"/>
      <c r="AE13" s="499"/>
      <c r="AF13" s="499"/>
      <c r="AG13" s="541"/>
      <c r="AH13" s="498">
        <v>1278</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197326</v>
      </c>
      <c r="BO13" s="448"/>
      <c r="BP13" s="448"/>
      <c r="BQ13" s="448"/>
      <c r="BR13" s="448"/>
      <c r="BS13" s="448"/>
      <c r="BT13" s="448"/>
      <c r="BU13" s="449"/>
      <c r="BV13" s="447">
        <v>269014</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11</v>
      </c>
      <c r="CU13" s="445"/>
      <c r="CV13" s="445"/>
      <c r="CW13" s="445"/>
      <c r="CX13" s="445"/>
      <c r="CY13" s="445"/>
      <c r="CZ13" s="445"/>
      <c r="DA13" s="446"/>
      <c r="DB13" s="444">
        <v>12.2</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144</v>
      </c>
      <c r="M14" s="529"/>
      <c r="N14" s="529"/>
      <c r="O14" s="529"/>
      <c r="P14" s="529"/>
      <c r="Q14" s="530"/>
      <c r="R14" s="531">
        <v>15424</v>
      </c>
      <c r="S14" s="532"/>
      <c r="T14" s="532"/>
      <c r="U14" s="532"/>
      <c r="V14" s="533"/>
      <c r="W14" s="437"/>
      <c r="X14" s="438"/>
      <c r="Y14" s="438"/>
      <c r="Z14" s="438"/>
      <c r="AA14" s="438"/>
      <c r="AB14" s="427"/>
      <c r="AC14" s="534">
        <v>14.4</v>
      </c>
      <c r="AD14" s="535"/>
      <c r="AE14" s="535"/>
      <c r="AF14" s="535"/>
      <c r="AG14" s="536"/>
      <c r="AH14" s="534">
        <v>15</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v>49.1</v>
      </c>
      <c r="CU14" s="546"/>
      <c r="CV14" s="546"/>
      <c r="CW14" s="546"/>
      <c r="CX14" s="546"/>
      <c r="CY14" s="546"/>
      <c r="CZ14" s="546"/>
      <c r="DA14" s="547"/>
      <c r="DB14" s="545">
        <v>64.5</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138</v>
      </c>
      <c r="N15" s="539"/>
      <c r="O15" s="539"/>
      <c r="P15" s="539"/>
      <c r="Q15" s="540"/>
      <c r="R15" s="531">
        <v>15296</v>
      </c>
      <c r="S15" s="532"/>
      <c r="T15" s="532"/>
      <c r="U15" s="532"/>
      <c r="V15" s="533"/>
      <c r="W15" s="463" t="s">
        <v>146</v>
      </c>
      <c r="X15" s="464"/>
      <c r="Y15" s="464"/>
      <c r="Z15" s="464"/>
      <c r="AA15" s="464"/>
      <c r="AB15" s="454"/>
      <c r="AC15" s="498">
        <v>2205</v>
      </c>
      <c r="AD15" s="499"/>
      <c r="AE15" s="499"/>
      <c r="AF15" s="499"/>
      <c r="AG15" s="541"/>
      <c r="AH15" s="498">
        <v>2330</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1666692</v>
      </c>
      <c r="BO15" s="411"/>
      <c r="BP15" s="411"/>
      <c r="BQ15" s="411"/>
      <c r="BR15" s="411"/>
      <c r="BS15" s="411"/>
      <c r="BT15" s="411"/>
      <c r="BU15" s="412"/>
      <c r="BV15" s="410">
        <v>1717046</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27.5</v>
      </c>
      <c r="AD16" s="535"/>
      <c r="AE16" s="535"/>
      <c r="AF16" s="535"/>
      <c r="AG16" s="536"/>
      <c r="AH16" s="534">
        <v>27.4</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4698303</v>
      </c>
      <c r="BO16" s="448"/>
      <c r="BP16" s="448"/>
      <c r="BQ16" s="448"/>
      <c r="BR16" s="448"/>
      <c r="BS16" s="448"/>
      <c r="BT16" s="448"/>
      <c r="BU16" s="449"/>
      <c r="BV16" s="447">
        <v>4483837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4659</v>
      </c>
      <c r="AD17" s="499"/>
      <c r="AE17" s="499"/>
      <c r="AF17" s="499"/>
      <c r="AG17" s="541"/>
      <c r="AH17" s="498">
        <v>4894</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2080835</v>
      </c>
      <c r="BO17" s="448"/>
      <c r="BP17" s="448"/>
      <c r="BQ17" s="448"/>
      <c r="BR17" s="448"/>
      <c r="BS17" s="448"/>
      <c r="BT17" s="448"/>
      <c r="BU17" s="449"/>
      <c r="BV17" s="447">
        <v>2149058</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156</v>
      </c>
      <c r="C18" s="490"/>
      <c r="D18" s="490"/>
      <c r="E18" s="570"/>
      <c r="F18" s="570"/>
      <c r="G18" s="570"/>
      <c r="H18" s="570"/>
      <c r="I18" s="570"/>
      <c r="J18" s="570"/>
      <c r="K18" s="570"/>
      <c r="L18" s="571">
        <v>91.59</v>
      </c>
      <c r="M18" s="571"/>
      <c r="N18" s="571"/>
      <c r="O18" s="571"/>
      <c r="P18" s="571"/>
      <c r="Q18" s="571"/>
      <c r="R18" s="572"/>
      <c r="S18" s="572"/>
      <c r="T18" s="572"/>
      <c r="U18" s="572"/>
      <c r="V18" s="573"/>
      <c r="W18" s="465"/>
      <c r="X18" s="466"/>
      <c r="Y18" s="466"/>
      <c r="Z18" s="466"/>
      <c r="AA18" s="466"/>
      <c r="AB18" s="457"/>
      <c r="AC18" s="574">
        <v>58.1</v>
      </c>
      <c r="AD18" s="575"/>
      <c r="AE18" s="575"/>
      <c r="AF18" s="575"/>
      <c r="AG18" s="576"/>
      <c r="AH18" s="574">
        <v>57.6</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4523599</v>
      </c>
      <c r="BO18" s="448"/>
      <c r="BP18" s="448"/>
      <c r="BQ18" s="448"/>
      <c r="BR18" s="448"/>
      <c r="BS18" s="448"/>
      <c r="BT18" s="448"/>
      <c r="BU18" s="449"/>
      <c r="BV18" s="447">
        <v>4351333</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158</v>
      </c>
      <c r="C19" s="490"/>
      <c r="D19" s="490"/>
      <c r="E19" s="570"/>
      <c r="F19" s="570"/>
      <c r="G19" s="570"/>
      <c r="H19" s="570"/>
      <c r="I19" s="570"/>
      <c r="J19" s="570"/>
      <c r="K19" s="570"/>
      <c r="L19" s="578">
        <v>165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6724074</v>
      </c>
      <c r="BO19" s="448"/>
      <c r="BP19" s="448"/>
      <c r="BQ19" s="448"/>
      <c r="BR19" s="448"/>
      <c r="BS19" s="448"/>
      <c r="BT19" s="448"/>
      <c r="BU19" s="449"/>
      <c r="BV19" s="447">
        <v>6007109</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160</v>
      </c>
      <c r="C20" s="490"/>
      <c r="D20" s="490"/>
      <c r="E20" s="570"/>
      <c r="F20" s="570"/>
      <c r="G20" s="570"/>
      <c r="H20" s="570"/>
      <c r="I20" s="570"/>
      <c r="J20" s="570"/>
      <c r="K20" s="570"/>
      <c r="L20" s="578">
        <v>5306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7787983</v>
      </c>
      <c r="BO22" s="411"/>
      <c r="BP22" s="411"/>
      <c r="BQ22" s="411"/>
      <c r="BR22" s="411"/>
      <c r="BS22" s="411"/>
      <c r="BT22" s="411"/>
      <c r="BU22" s="412"/>
      <c r="BV22" s="410">
        <v>7840516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6891776</v>
      </c>
      <c r="BO23" s="448"/>
      <c r="BP23" s="448"/>
      <c r="BQ23" s="448"/>
      <c r="BR23" s="448"/>
      <c r="BS23" s="448"/>
      <c r="BT23" s="448"/>
      <c r="BU23" s="449"/>
      <c r="BV23" s="447">
        <v>6845682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170</v>
      </c>
      <c r="F24" s="477"/>
      <c r="G24" s="477"/>
      <c r="H24" s="477"/>
      <c r="I24" s="477"/>
      <c r="J24" s="477"/>
      <c r="K24" s="478"/>
      <c r="L24" s="498">
        <v>1</v>
      </c>
      <c r="M24" s="499"/>
      <c r="N24" s="499"/>
      <c r="O24" s="499"/>
      <c r="P24" s="541"/>
      <c r="Q24" s="498">
        <v>5572</v>
      </c>
      <c r="R24" s="499"/>
      <c r="S24" s="499"/>
      <c r="T24" s="499"/>
      <c r="U24" s="499"/>
      <c r="V24" s="541"/>
      <c r="W24" s="593"/>
      <c r="X24" s="594"/>
      <c r="Y24" s="595"/>
      <c r="Z24" s="497" t="s">
        <v>171</v>
      </c>
      <c r="AA24" s="477"/>
      <c r="AB24" s="477"/>
      <c r="AC24" s="477"/>
      <c r="AD24" s="477"/>
      <c r="AE24" s="477"/>
      <c r="AF24" s="477"/>
      <c r="AG24" s="478"/>
      <c r="AH24" s="498">
        <v>130</v>
      </c>
      <c r="AI24" s="499"/>
      <c r="AJ24" s="499"/>
      <c r="AK24" s="499"/>
      <c r="AL24" s="541"/>
      <c r="AM24" s="498">
        <v>397020</v>
      </c>
      <c r="AN24" s="499"/>
      <c r="AO24" s="499"/>
      <c r="AP24" s="499"/>
      <c r="AQ24" s="499"/>
      <c r="AR24" s="541"/>
      <c r="AS24" s="498">
        <v>3054</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4964140</v>
      </c>
      <c r="BO24" s="448"/>
      <c r="BP24" s="448"/>
      <c r="BQ24" s="448"/>
      <c r="BR24" s="448"/>
      <c r="BS24" s="448"/>
      <c r="BT24" s="448"/>
      <c r="BU24" s="449"/>
      <c r="BV24" s="447">
        <v>4972202</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173</v>
      </c>
      <c r="F25" s="477"/>
      <c r="G25" s="477"/>
      <c r="H25" s="477"/>
      <c r="I25" s="477"/>
      <c r="J25" s="477"/>
      <c r="K25" s="478"/>
      <c r="L25" s="498">
        <v>1</v>
      </c>
      <c r="M25" s="499"/>
      <c r="N25" s="499"/>
      <c r="O25" s="499"/>
      <c r="P25" s="541"/>
      <c r="Q25" s="498">
        <v>5440</v>
      </c>
      <c r="R25" s="499"/>
      <c r="S25" s="499"/>
      <c r="T25" s="499"/>
      <c r="U25" s="499"/>
      <c r="V25" s="541"/>
      <c r="W25" s="593"/>
      <c r="X25" s="594"/>
      <c r="Y25" s="595"/>
      <c r="Z25" s="497" t="s">
        <v>174</v>
      </c>
      <c r="AA25" s="477"/>
      <c r="AB25" s="477"/>
      <c r="AC25" s="477"/>
      <c r="AD25" s="477"/>
      <c r="AE25" s="477"/>
      <c r="AF25" s="477"/>
      <c r="AG25" s="478"/>
      <c r="AH25" s="498" t="s">
        <v>137</v>
      </c>
      <c r="AI25" s="499"/>
      <c r="AJ25" s="499"/>
      <c r="AK25" s="499"/>
      <c r="AL25" s="541"/>
      <c r="AM25" s="498" t="s">
        <v>137</v>
      </c>
      <c r="AN25" s="499"/>
      <c r="AO25" s="499"/>
      <c r="AP25" s="499"/>
      <c r="AQ25" s="499"/>
      <c r="AR25" s="541"/>
      <c r="AS25" s="498" t="s">
        <v>137</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485241</v>
      </c>
      <c r="BO25" s="411"/>
      <c r="BP25" s="411"/>
      <c r="BQ25" s="411"/>
      <c r="BR25" s="411"/>
      <c r="BS25" s="411"/>
      <c r="BT25" s="411"/>
      <c r="BU25" s="412"/>
      <c r="BV25" s="410">
        <v>812424</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176</v>
      </c>
      <c r="F26" s="477"/>
      <c r="G26" s="477"/>
      <c r="H26" s="477"/>
      <c r="I26" s="477"/>
      <c r="J26" s="477"/>
      <c r="K26" s="478"/>
      <c r="L26" s="498">
        <v>1</v>
      </c>
      <c r="M26" s="499"/>
      <c r="N26" s="499"/>
      <c r="O26" s="499"/>
      <c r="P26" s="541"/>
      <c r="Q26" s="498">
        <v>5092</v>
      </c>
      <c r="R26" s="499"/>
      <c r="S26" s="499"/>
      <c r="T26" s="499"/>
      <c r="U26" s="499"/>
      <c r="V26" s="541"/>
      <c r="W26" s="593"/>
      <c r="X26" s="594"/>
      <c r="Y26" s="595"/>
      <c r="Z26" s="497" t="s">
        <v>177</v>
      </c>
      <c r="AA26" s="599"/>
      <c r="AB26" s="599"/>
      <c r="AC26" s="599"/>
      <c r="AD26" s="599"/>
      <c r="AE26" s="599"/>
      <c r="AF26" s="599"/>
      <c r="AG26" s="600"/>
      <c r="AH26" s="498">
        <v>1</v>
      </c>
      <c r="AI26" s="499"/>
      <c r="AJ26" s="499"/>
      <c r="AK26" s="499"/>
      <c r="AL26" s="541"/>
      <c r="AM26" s="498" t="s">
        <v>178</v>
      </c>
      <c r="AN26" s="499"/>
      <c r="AO26" s="499"/>
      <c r="AP26" s="499"/>
      <c r="AQ26" s="499"/>
      <c r="AR26" s="541"/>
      <c r="AS26" s="498" t="s">
        <v>178</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137</v>
      </c>
      <c r="BO26" s="448"/>
      <c r="BP26" s="448"/>
      <c r="BQ26" s="448"/>
      <c r="BR26" s="448"/>
      <c r="BS26" s="448"/>
      <c r="BT26" s="448"/>
      <c r="BU26" s="449"/>
      <c r="BV26" s="447" t="s">
        <v>137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180</v>
      </c>
      <c r="F27" s="477"/>
      <c r="G27" s="477"/>
      <c r="H27" s="477"/>
      <c r="I27" s="477"/>
      <c r="J27" s="477"/>
      <c r="K27" s="478"/>
      <c r="L27" s="498">
        <v>1</v>
      </c>
      <c r="M27" s="499"/>
      <c r="N27" s="499"/>
      <c r="O27" s="499"/>
      <c r="P27" s="541"/>
      <c r="Q27" s="498">
        <v>2990</v>
      </c>
      <c r="R27" s="499"/>
      <c r="S27" s="499"/>
      <c r="T27" s="499"/>
      <c r="U27" s="499"/>
      <c r="V27" s="541"/>
      <c r="W27" s="593"/>
      <c r="X27" s="594"/>
      <c r="Y27" s="595"/>
      <c r="Z27" s="497" t="s">
        <v>181</v>
      </c>
      <c r="AA27" s="477"/>
      <c r="AB27" s="477"/>
      <c r="AC27" s="477"/>
      <c r="AD27" s="477"/>
      <c r="AE27" s="477"/>
      <c r="AF27" s="477"/>
      <c r="AG27" s="478"/>
      <c r="AH27" s="498">
        <v>19</v>
      </c>
      <c r="AI27" s="499"/>
      <c r="AJ27" s="499"/>
      <c r="AK27" s="499"/>
      <c r="AL27" s="541"/>
      <c r="AM27" s="498">
        <v>55043</v>
      </c>
      <c r="AN27" s="499"/>
      <c r="AO27" s="499"/>
      <c r="AP27" s="499"/>
      <c r="AQ27" s="499"/>
      <c r="AR27" s="541"/>
      <c r="AS27" s="498">
        <v>2897</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t="s">
        <v>137</v>
      </c>
      <c r="BO27" s="567"/>
      <c r="BP27" s="567"/>
      <c r="BQ27" s="567"/>
      <c r="BR27" s="567"/>
      <c r="BS27" s="567"/>
      <c r="BT27" s="567"/>
      <c r="BU27" s="568"/>
      <c r="BV27" s="566">
        <v>283910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183</v>
      </c>
      <c r="F28" s="477"/>
      <c r="G28" s="477"/>
      <c r="H28" s="477"/>
      <c r="I28" s="477"/>
      <c r="J28" s="477"/>
      <c r="K28" s="478"/>
      <c r="L28" s="498">
        <v>1</v>
      </c>
      <c r="M28" s="499"/>
      <c r="N28" s="499"/>
      <c r="O28" s="499"/>
      <c r="P28" s="541"/>
      <c r="Q28" s="498">
        <v>2420</v>
      </c>
      <c r="R28" s="499"/>
      <c r="S28" s="499"/>
      <c r="T28" s="499"/>
      <c r="U28" s="499"/>
      <c r="V28" s="541"/>
      <c r="W28" s="593"/>
      <c r="X28" s="594"/>
      <c r="Y28" s="595"/>
      <c r="Z28" s="497" t="s">
        <v>184</v>
      </c>
      <c r="AA28" s="477"/>
      <c r="AB28" s="477"/>
      <c r="AC28" s="477"/>
      <c r="AD28" s="477"/>
      <c r="AE28" s="477"/>
      <c r="AF28" s="477"/>
      <c r="AG28" s="478"/>
      <c r="AH28" s="498" t="s">
        <v>137</v>
      </c>
      <c r="AI28" s="499"/>
      <c r="AJ28" s="499"/>
      <c r="AK28" s="499"/>
      <c r="AL28" s="541"/>
      <c r="AM28" s="498" t="s">
        <v>137</v>
      </c>
      <c r="AN28" s="499"/>
      <c r="AO28" s="499"/>
      <c r="AP28" s="499"/>
      <c r="AQ28" s="499"/>
      <c r="AR28" s="541"/>
      <c r="AS28" s="498" t="s">
        <v>137</v>
      </c>
      <c r="AT28" s="499"/>
      <c r="AU28" s="499"/>
      <c r="AV28" s="499"/>
      <c r="AW28" s="499"/>
      <c r="AX28" s="500"/>
      <c r="AY28" s="601" t="s">
        <v>185</v>
      </c>
      <c r="AZ28" s="602"/>
      <c r="BA28" s="602"/>
      <c r="BB28" s="603"/>
      <c r="BC28" s="407" t="s">
        <v>47</v>
      </c>
      <c r="BD28" s="408"/>
      <c r="BE28" s="408"/>
      <c r="BF28" s="408"/>
      <c r="BG28" s="408"/>
      <c r="BH28" s="408"/>
      <c r="BI28" s="408"/>
      <c r="BJ28" s="408"/>
      <c r="BK28" s="408"/>
      <c r="BL28" s="408"/>
      <c r="BM28" s="409"/>
      <c r="BN28" s="410">
        <v>633783</v>
      </c>
      <c r="BO28" s="411"/>
      <c r="BP28" s="411"/>
      <c r="BQ28" s="411"/>
      <c r="BR28" s="411"/>
      <c r="BS28" s="411"/>
      <c r="BT28" s="411"/>
      <c r="BU28" s="412"/>
      <c r="BV28" s="410">
        <v>451999</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186</v>
      </c>
      <c r="F29" s="477"/>
      <c r="G29" s="477"/>
      <c r="H29" s="477"/>
      <c r="I29" s="477"/>
      <c r="J29" s="477"/>
      <c r="K29" s="478"/>
      <c r="L29" s="498">
        <v>12</v>
      </c>
      <c r="M29" s="499"/>
      <c r="N29" s="499"/>
      <c r="O29" s="499"/>
      <c r="P29" s="541"/>
      <c r="Q29" s="498">
        <v>2210</v>
      </c>
      <c r="R29" s="499"/>
      <c r="S29" s="499"/>
      <c r="T29" s="499"/>
      <c r="U29" s="499"/>
      <c r="V29" s="541"/>
      <c r="W29" s="596"/>
      <c r="X29" s="597"/>
      <c r="Y29" s="598"/>
      <c r="Z29" s="497" t="s">
        <v>187</v>
      </c>
      <c r="AA29" s="477"/>
      <c r="AB29" s="477"/>
      <c r="AC29" s="477"/>
      <c r="AD29" s="477"/>
      <c r="AE29" s="477"/>
      <c r="AF29" s="477"/>
      <c r="AG29" s="478"/>
      <c r="AH29" s="498">
        <v>149</v>
      </c>
      <c r="AI29" s="499"/>
      <c r="AJ29" s="499"/>
      <c r="AK29" s="499"/>
      <c r="AL29" s="541"/>
      <c r="AM29" s="498">
        <v>452063</v>
      </c>
      <c r="AN29" s="499"/>
      <c r="AO29" s="499"/>
      <c r="AP29" s="499"/>
      <c r="AQ29" s="499"/>
      <c r="AR29" s="541"/>
      <c r="AS29" s="498">
        <v>3034</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171559</v>
      </c>
      <c r="BO29" s="448"/>
      <c r="BP29" s="448"/>
      <c r="BQ29" s="448"/>
      <c r="BR29" s="448"/>
      <c r="BS29" s="448"/>
      <c r="BT29" s="448"/>
      <c r="BU29" s="449"/>
      <c r="BV29" s="447">
        <v>15005</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98.1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839491</v>
      </c>
      <c r="BO30" s="567"/>
      <c r="BP30" s="567"/>
      <c r="BQ30" s="567"/>
      <c r="BR30" s="567"/>
      <c r="BS30" s="567"/>
      <c r="BT30" s="567"/>
      <c r="BU30" s="568"/>
      <c r="BV30" s="566">
        <v>461451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196</v>
      </c>
      <c r="V33" s="471"/>
      <c r="W33" s="436" t="s">
        <v>197</v>
      </c>
      <c r="X33" s="436"/>
      <c r="Y33" s="436"/>
      <c r="Z33" s="436"/>
      <c r="AA33" s="436"/>
      <c r="AB33" s="436"/>
      <c r="AC33" s="436"/>
      <c r="AD33" s="436"/>
      <c r="AE33" s="436"/>
      <c r="AF33" s="436"/>
      <c r="AG33" s="436"/>
      <c r="AH33" s="436"/>
      <c r="AI33" s="436"/>
      <c r="AJ33" s="436"/>
      <c r="AK33" s="436"/>
      <c r="AL33" s="203"/>
      <c r="AM33" s="471" t="s">
        <v>196</v>
      </c>
      <c r="AN33" s="471"/>
      <c r="AO33" s="436" t="s">
        <v>197</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196</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7</v>
      </c>
      <c r="BF34" s="637"/>
      <c r="BG34" s="638" t="str">
        <f>IF('各会計、関係団体の財政状況及び健全化判断比率'!B32="","",'各会計、関係団体の財政状況及び健全化判断比率'!B32)</f>
        <v>下水道事業特別会計</v>
      </c>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会津若松地方広域市町村圏整備組合一般会計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18</v>
      </c>
      <c r="CP34" s="637"/>
      <c r="CQ34" s="638" t="str">
        <f>IF('各会計、関係団体の財政状況及び健全化判断比率'!BS7="","",'各会計、関係団体の財政状況及び健全化判断比率'!BS7)</f>
        <v>株式会社会津ばんげ公共サービス</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坂下東第一地区土地区画整理事業特別会計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8</v>
      </c>
      <c r="BF35" s="637"/>
      <c r="BG35" s="638" t="str">
        <f>IF('各会計、関係団体の財政状況及び健全化判断比率'!B33="","",'各会計、関係団体の財政状況及び健全化判断比率'!B33)</f>
        <v>農業集落排水事業特別会計</v>
      </c>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会津若松地方広域市町村圏整備組合水道用水供給事業会計</v>
      </c>
      <c r="BZ35" s="638"/>
      <c r="CA35" s="638"/>
      <c r="CB35" s="638"/>
      <c r="CC35" s="638"/>
      <c r="CD35" s="638"/>
      <c r="CE35" s="638"/>
      <c r="CF35" s="638"/>
      <c r="CG35" s="638"/>
      <c r="CH35" s="638"/>
      <c r="CI35" s="638"/>
      <c r="CJ35" s="638"/>
      <c r="CK35" s="638"/>
      <c r="CL35" s="638"/>
      <c r="CM35" s="638"/>
      <c r="CN35" s="178"/>
      <c r="CO35" s="637">
        <f t="shared" ref="CO35:CO43" si="3">IF(CQ35="","",CO34+1)</f>
        <v>19</v>
      </c>
      <c r="CP35" s="637"/>
      <c r="CQ35" s="638" t="str">
        <f>IF('各会計、関係団体の財政状況及び健全化判断比率'!BS8="","",'各会計、関係団体の財政状況及び健全化判断比率'!BS8)</f>
        <v>株式会社湯川会津坂下</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福島県市町村総合事務組合一般会計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福島県市町村総合事務組合消防補償等特別会計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福島県市町村総合事務組合消防賞じゅつ金特別会計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14</v>
      </c>
      <c r="BX39" s="637"/>
      <c r="BY39" s="638" t="str">
        <f>IF('各会計、関係団体の財政状況及び健全化判断比率'!B73="","",'各会計、関係団体の財政状況及び健全化判断比率'!B73)</f>
        <v>福島県市町村総合事務組合非常勤職員公務災害補償特別会計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15</v>
      </c>
      <c r="BX40" s="637"/>
      <c r="BY40" s="638" t="str">
        <f>IF('各会計、関係団体の財政状況及び健全化判断比率'!B74="","",'各会計、関係団体の財政状況及び健全化判断比率'!B74)</f>
        <v>福島県市町村総合事務組合自治会館管理特別会計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16</v>
      </c>
      <c r="BX41" s="637"/>
      <c r="BY41" s="638" t="str">
        <f>IF('各会計、関係団体の財政状況及び健全化判断比率'!B75="","",'各会計、関係団体の財政状況及び健全化判断比率'!B75)</f>
        <v>福島県後期高齢者医療広域連合一般会計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17</v>
      </c>
      <c r="BX42" s="637"/>
      <c r="BY42" s="638" t="str">
        <f>IF('各会計、関係団体の財政状況及び健全化判断比率'!B76="","",'各会計、関係団体の財政状況及び健全化判断比率'!B76)</f>
        <v>福島県後期高齢者医療広域連合後期高齢者医療特別会計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608</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B6" sqref="C6"/>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495</v>
      </c>
      <c r="G33" s="29" t="s">
        <v>496</v>
      </c>
      <c r="H33" s="29" t="s">
        <v>497</v>
      </c>
      <c r="I33" s="29" t="s">
        <v>498</v>
      </c>
      <c r="J33" s="30" t="s">
        <v>499</v>
      </c>
      <c r="K33" s="22"/>
      <c r="L33" s="22"/>
      <c r="M33" s="22"/>
      <c r="N33" s="22"/>
      <c r="O33" s="22"/>
      <c r="P33" s="22"/>
    </row>
    <row r="34" spans="1:16" ht="39" customHeight="1" x14ac:dyDescent="0.2">
      <c r="A34" s="22"/>
      <c r="B34" s="31"/>
      <c r="C34" s="1216" t="s">
        <v>501</v>
      </c>
      <c r="D34" s="1216"/>
      <c r="E34" s="1217"/>
      <c r="F34" s="32">
        <v>14.83</v>
      </c>
      <c r="G34" s="33">
        <v>14.38</v>
      </c>
      <c r="H34" s="33">
        <v>14.81</v>
      </c>
      <c r="I34" s="33">
        <v>14.46</v>
      </c>
      <c r="J34" s="34">
        <v>14.85</v>
      </c>
      <c r="K34" s="22"/>
      <c r="L34" s="22"/>
      <c r="M34" s="22"/>
      <c r="N34" s="22"/>
      <c r="O34" s="22"/>
      <c r="P34" s="22"/>
    </row>
    <row r="35" spans="1:16" ht="39" customHeight="1" x14ac:dyDescent="0.2">
      <c r="A35" s="22"/>
      <c r="B35" s="35"/>
      <c r="C35" s="1210" t="s">
        <v>502</v>
      </c>
      <c r="D35" s="1211"/>
      <c r="E35" s="1212"/>
      <c r="F35" s="36">
        <v>2.59</v>
      </c>
      <c r="G35" s="37">
        <v>6.78</v>
      </c>
      <c r="H35" s="37">
        <v>5.09</v>
      </c>
      <c r="I35" s="37">
        <v>7.28</v>
      </c>
      <c r="J35" s="38">
        <v>7.12</v>
      </c>
      <c r="K35" s="22"/>
      <c r="L35" s="22"/>
      <c r="M35" s="22"/>
      <c r="N35" s="22"/>
      <c r="O35" s="22"/>
      <c r="P35" s="22"/>
    </row>
    <row r="36" spans="1:16" ht="39" customHeight="1" x14ac:dyDescent="0.2">
      <c r="A36" s="22"/>
      <c r="B36" s="35"/>
      <c r="C36" s="1210" t="s">
        <v>503</v>
      </c>
      <c r="D36" s="1211"/>
      <c r="E36" s="1212"/>
      <c r="F36" s="36">
        <v>0</v>
      </c>
      <c r="G36" s="37">
        <v>0</v>
      </c>
      <c r="H36" s="37">
        <v>0</v>
      </c>
      <c r="I36" s="37">
        <v>0</v>
      </c>
      <c r="J36" s="38">
        <v>3.33</v>
      </c>
      <c r="K36" s="22"/>
      <c r="L36" s="22"/>
      <c r="M36" s="22"/>
      <c r="N36" s="22"/>
      <c r="O36" s="22"/>
      <c r="P36" s="22"/>
    </row>
    <row r="37" spans="1:16" ht="39" customHeight="1" x14ac:dyDescent="0.2">
      <c r="A37" s="22"/>
      <c r="B37" s="35"/>
      <c r="C37" s="1210" t="s">
        <v>504</v>
      </c>
      <c r="D37" s="1211"/>
      <c r="E37" s="1212"/>
      <c r="F37" s="36">
        <v>2</v>
      </c>
      <c r="G37" s="37">
        <v>2.67</v>
      </c>
      <c r="H37" s="37">
        <v>2.62</v>
      </c>
      <c r="I37" s="37">
        <v>2.12</v>
      </c>
      <c r="J37" s="38">
        <v>1.74</v>
      </c>
      <c r="K37" s="22"/>
      <c r="L37" s="22"/>
      <c r="M37" s="22"/>
      <c r="N37" s="22"/>
      <c r="O37" s="22"/>
      <c r="P37" s="22"/>
    </row>
    <row r="38" spans="1:16" ht="39" customHeight="1" x14ac:dyDescent="0.2">
      <c r="A38" s="22"/>
      <c r="B38" s="35"/>
      <c r="C38" s="1210" t="s">
        <v>505</v>
      </c>
      <c r="D38" s="1211"/>
      <c r="E38" s="1212"/>
      <c r="F38" s="36">
        <v>3.39</v>
      </c>
      <c r="G38" s="37">
        <v>2.27</v>
      </c>
      <c r="H38" s="37">
        <v>2.61</v>
      </c>
      <c r="I38" s="37">
        <v>1.51</v>
      </c>
      <c r="J38" s="38">
        <v>1.21</v>
      </c>
      <c r="K38" s="22"/>
      <c r="L38" s="22"/>
      <c r="M38" s="22"/>
      <c r="N38" s="22"/>
      <c r="O38" s="22"/>
      <c r="P38" s="22"/>
    </row>
    <row r="39" spans="1:16" ht="39" customHeight="1" x14ac:dyDescent="0.2">
      <c r="A39" s="22"/>
      <c r="B39" s="35"/>
      <c r="C39" s="1210" t="s">
        <v>506</v>
      </c>
      <c r="D39" s="1211"/>
      <c r="E39" s="1212"/>
      <c r="F39" s="36">
        <v>0</v>
      </c>
      <c r="G39" s="37">
        <v>0</v>
      </c>
      <c r="H39" s="37">
        <v>0.02</v>
      </c>
      <c r="I39" s="37">
        <v>0</v>
      </c>
      <c r="J39" s="38">
        <v>0</v>
      </c>
      <c r="K39" s="22"/>
      <c r="L39" s="22"/>
      <c r="M39" s="22"/>
      <c r="N39" s="22"/>
      <c r="O39" s="22"/>
      <c r="P39" s="22"/>
    </row>
    <row r="40" spans="1:16" ht="39" customHeight="1" x14ac:dyDescent="0.2">
      <c r="A40" s="22"/>
      <c r="B40" s="35"/>
      <c r="C40" s="1210" t="s">
        <v>507</v>
      </c>
      <c r="D40" s="1211"/>
      <c r="E40" s="1212"/>
      <c r="F40" s="36">
        <v>0</v>
      </c>
      <c r="G40" s="37">
        <v>0</v>
      </c>
      <c r="H40" s="37">
        <v>0</v>
      </c>
      <c r="I40" s="37">
        <v>0</v>
      </c>
      <c r="J40" s="38">
        <v>0</v>
      </c>
      <c r="K40" s="22"/>
      <c r="L40" s="22"/>
      <c r="M40" s="22"/>
      <c r="N40" s="22"/>
      <c r="O40" s="22"/>
      <c r="P40" s="22"/>
    </row>
    <row r="41" spans="1:16" ht="39" customHeight="1" x14ac:dyDescent="0.2">
      <c r="A41" s="22"/>
      <c r="B41" s="35"/>
      <c r="C41" s="1210" t="s">
        <v>508</v>
      </c>
      <c r="D41" s="1211"/>
      <c r="E41" s="1212"/>
      <c r="F41" s="36">
        <v>0</v>
      </c>
      <c r="G41" s="37">
        <v>0</v>
      </c>
      <c r="H41" s="37">
        <v>0</v>
      </c>
      <c r="I41" s="37">
        <v>0</v>
      </c>
      <c r="J41" s="38">
        <v>0</v>
      </c>
      <c r="K41" s="22"/>
      <c r="L41" s="22"/>
      <c r="M41" s="22"/>
      <c r="N41" s="22"/>
      <c r="O41" s="22"/>
      <c r="P41" s="22"/>
    </row>
    <row r="42" spans="1:16" ht="39" customHeight="1" x14ac:dyDescent="0.2">
      <c r="A42" s="22"/>
      <c r="B42" s="39"/>
      <c r="C42" s="1210" t="s">
        <v>509</v>
      </c>
      <c r="D42" s="1211"/>
      <c r="E42" s="1212"/>
      <c r="F42" s="36" t="s">
        <v>453</v>
      </c>
      <c r="G42" s="37" t="s">
        <v>453</v>
      </c>
      <c r="H42" s="37" t="s">
        <v>453</v>
      </c>
      <c r="I42" s="37" t="s">
        <v>453</v>
      </c>
      <c r="J42" s="38" t="s">
        <v>453</v>
      </c>
      <c r="K42" s="22"/>
      <c r="L42" s="22"/>
      <c r="M42" s="22"/>
      <c r="N42" s="22"/>
      <c r="O42" s="22"/>
      <c r="P42" s="22"/>
    </row>
    <row r="43" spans="1:16" ht="39" customHeight="1" thickBot="1" x14ac:dyDescent="0.25">
      <c r="A43" s="22"/>
      <c r="B43" s="40"/>
      <c r="C43" s="1213" t="s">
        <v>510</v>
      </c>
      <c r="D43" s="1214"/>
      <c r="E43" s="1215"/>
      <c r="F43" s="41" t="s">
        <v>453</v>
      </c>
      <c r="G43" s="42" t="s">
        <v>453</v>
      </c>
      <c r="H43" s="42" t="s">
        <v>453</v>
      </c>
      <c r="I43" s="42" t="s">
        <v>453</v>
      </c>
      <c r="J43" s="43" t="s">
        <v>453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GTL3fpYDgPjmmrPmeP3/rcWe4/VCBnhXqXq1kRbhVmPLhXPbp8d8m5Ki099iRfhogMfezTB+7aV7T6O7/IWryA==" saltValue="phSMZdr2g4QqhSPmCMzj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B6" sqref="C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495</v>
      </c>
      <c r="L44" s="56" t="s">
        <v>496</v>
      </c>
      <c r="M44" s="56" t="s">
        <v>497</v>
      </c>
      <c r="N44" s="56" t="s">
        <v>498</v>
      </c>
      <c r="O44" s="57" t="s">
        <v>499</v>
      </c>
      <c r="P44" s="48"/>
      <c r="Q44" s="48"/>
      <c r="R44" s="48"/>
      <c r="S44" s="48"/>
      <c r="T44" s="48"/>
      <c r="U44" s="48"/>
    </row>
    <row r="45" spans="1:21" ht="30.75" customHeight="1" x14ac:dyDescent="0.2">
      <c r="A45" s="48"/>
      <c r="B45" s="1218" t="s">
        <v>10</v>
      </c>
      <c r="C45" s="1219"/>
      <c r="D45" s="58"/>
      <c r="E45" s="1224" t="s">
        <v>11</v>
      </c>
      <c r="F45" s="1224"/>
      <c r="G45" s="1224"/>
      <c r="H45" s="1224"/>
      <c r="I45" s="1224"/>
      <c r="J45" s="1225"/>
      <c r="K45" s="59">
        <v>1208</v>
      </c>
      <c r="L45" s="60">
        <v>1200</v>
      </c>
      <c r="M45" s="60">
        <v>1183</v>
      </c>
      <c r="N45" s="60">
        <v>1131</v>
      </c>
      <c r="O45" s="61">
        <v>1108</v>
      </c>
      <c r="P45" s="48"/>
      <c r="Q45" s="48"/>
      <c r="R45" s="48"/>
      <c r="S45" s="48"/>
      <c r="T45" s="48"/>
      <c r="U45" s="48"/>
    </row>
    <row r="46" spans="1:21" ht="30.75" customHeight="1" x14ac:dyDescent="0.2">
      <c r="A46" s="48"/>
      <c r="B46" s="1220"/>
      <c r="C46" s="1221"/>
      <c r="D46" s="62"/>
      <c r="E46" s="1226" t="s">
        <v>12</v>
      </c>
      <c r="F46" s="1226"/>
      <c r="G46" s="1226"/>
      <c r="H46" s="1226"/>
      <c r="I46" s="1226"/>
      <c r="J46" s="1227"/>
      <c r="K46" s="63" t="s">
        <v>453</v>
      </c>
      <c r="L46" s="64" t="s">
        <v>453</v>
      </c>
      <c r="M46" s="64" t="s">
        <v>453</v>
      </c>
      <c r="N46" s="64" t="s">
        <v>453</v>
      </c>
      <c r="O46" s="65" t="s">
        <v>453</v>
      </c>
      <c r="P46" s="48"/>
      <c r="Q46" s="48"/>
      <c r="R46" s="48"/>
      <c r="S46" s="48"/>
      <c r="T46" s="48"/>
      <c r="U46" s="48"/>
    </row>
    <row r="47" spans="1:21" ht="30.75" customHeight="1" x14ac:dyDescent="0.2">
      <c r="A47" s="48"/>
      <c r="B47" s="1220"/>
      <c r="C47" s="1221"/>
      <c r="D47" s="62"/>
      <c r="E47" s="1226" t="s">
        <v>13</v>
      </c>
      <c r="F47" s="1226"/>
      <c r="G47" s="1226"/>
      <c r="H47" s="1226"/>
      <c r="I47" s="1226"/>
      <c r="J47" s="1227"/>
      <c r="K47" s="63" t="s">
        <v>453</v>
      </c>
      <c r="L47" s="64" t="s">
        <v>453</v>
      </c>
      <c r="M47" s="64" t="s">
        <v>453</v>
      </c>
      <c r="N47" s="64" t="s">
        <v>453</v>
      </c>
      <c r="O47" s="65" t="s">
        <v>453</v>
      </c>
      <c r="P47" s="48"/>
      <c r="Q47" s="48"/>
      <c r="R47" s="48"/>
      <c r="S47" s="48"/>
      <c r="T47" s="48"/>
      <c r="U47" s="48"/>
    </row>
    <row r="48" spans="1:21" ht="30.75" customHeight="1" x14ac:dyDescent="0.2">
      <c r="A48" s="48"/>
      <c r="B48" s="1220"/>
      <c r="C48" s="1221"/>
      <c r="D48" s="62"/>
      <c r="E48" s="1226" t="s">
        <v>14</v>
      </c>
      <c r="F48" s="1226"/>
      <c r="G48" s="1226"/>
      <c r="H48" s="1226"/>
      <c r="I48" s="1226"/>
      <c r="J48" s="1227"/>
      <c r="K48" s="63">
        <v>153</v>
      </c>
      <c r="L48" s="64">
        <v>157</v>
      </c>
      <c r="M48" s="64">
        <v>161</v>
      </c>
      <c r="N48" s="64">
        <v>157</v>
      </c>
      <c r="O48" s="65">
        <v>162</v>
      </c>
      <c r="P48" s="48"/>
      <c r="Q48" s="48"/>
      <c r="R48" s="48"/>
      <c r="S48" s="48"/>
      <c r="T48" s="48"/>
      <c r="U48" s="48"/>
    </row>
    <row r="49" spans="1:21" ht="30.75" customHeight="1" x14ac:dyDescent="0.2">
      <c r="A49" s="48"/>
      <c r="B49" s="1220"/>
      <c r="C49" s="1221"/>
      <c r="D49" s="62"/>
      <c r="E49" s="1226" t="s">
        <v>15</v>
      </c>
      <c r="F49" s="1226"/>
      <c r="G49" s="1226"/>
      <c r="H49" s="1226"/>
      <c r="I49" s="1226"/>
      <c r="J49" s="1227"/>
      <c r="K49" s="63">
        <v>19</v>
      </c>
      <c r="L49" s="64">
        <v>15</v>
      </c>
      <c r="M49" s="64">
        <v>10</v>
      </c>
      <c r="N49" s="64">
        <v>7</v>
      </c>
      <c r="O49" s="65">
        <v>8</v>
      </c>
      <c r="P49" s="48"/>
      <c r="Q49" s="48"/>
      <c r="R49" s="48"/>
      <c r="S49" s="48"/>
      <c r="T49" s="48"/>
      <c r="U49" s="48"/>
    </row>
    <row r="50" spans="1:21" ht="30.75" customHeight="1" x14ac:dyDescent="0.2">
      <c r="A50" s="48"/>
      <c r="B50" s="1220"/>
      <c r="C50" s="1221"/>
      <c r="D50" s="62"/>
      <c r="E50" s="1226" t="s">
        <v>16</v>
      </c>
      <c r="F50" s="1226"/>
      <c r="G50" s="1226"/>
      <c r="H50" s="1226"/>
      <c r="I50" s="1226"/>
      <c r="J50" s="1227"/>
      <c r="K50" s="63">
        <v>15</v>
      </c>
      <c r="L50" s="64">
        <v>7</v>
      </c>
      <c r="M50" s="64">
        <v>2</v>
      </c>
      <c r="N50" s="64">
        <v>1</v>
      </c>
      <c r="O50" s="65">
        <v>0</v>
      </c>
      <c r="P50" s="48"/>
      <c r="Q50" s="48"/>
      <c r="R50" s="48"/>
      <c r="S50" s="48"/>
      <c r="T50" s="48"/>
      <c r="U50" s="48"/>
    </row>
    <row r="51" spans="1:21" ht="30.75" customHeight="1" x14ac:dyDescent="0.2">
      <c r="A51" s="48"/>
      <c r="B51" s="1222"/>
      <c r="C51" s="1223"/>
      <c r="D51" s="66"/>
      <c r="E51" s="1226" t="s">
        <v>17</v>
      </c>
      <c r="F51" s="1226"/>
      <c r="G51" s="1226"/>
      <c r="H51" s="1226"/>
      <c r="I51" s="1226"/>
      <c r="J51" s="1227"/>
      <c r="K51" s="63">
        <v>0</v>
      </c>
      <c r="L51" s="64">
        <v>0</v>
      </c>
      <c r="M51" s="64">
        <v>0</v>
      </c>
      <c r="N51" s="64">
        <v>0</v>
      </c>
      <c r="O51" s="65">
        <v>0</v>
      </c>
      <c r="P51" s="48"/>
      <c r="Q51" s="48"/>
      <c r="R51" s="48"/>
      <c r="S51" s="48"/>
      <c r="T51" s="48"/>
      <c r="U51" s="48"/>
    </row>
    <row r="52" spans="1:21" ht="30.75" customHeight="1" x14ac:dyDescent="0.2">
      <c r="A52" s="48"/>
      <c r="B52" s="1228" t="s">
        <v>18</v>
      </c>
      <c r="C52" s="1229"/>
      <c r="D52" s="66"/>
      <c r="E52" s="1226" t="s">
        <v>19</v>
      </c>
      <c r="F52" s="1226"/>
      <c r="G52" s="1226"/>
      <c r="H52" s="1226"/>
      <c r="I52" s="1226"/>
      <c r="J52" s="1227"/>
      <c r="K52" s="63">
        <v>831</v>
      </c>
      <c r="L52" s="64">
        <v>841</v>
      </c>
      <c r="M52" s="64">
        <v>844</v>
      </c>
      <c r="N52" s="64">
        <v>842</v>
      </c>
      <c r="O52" s="65">
        <v>827</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564</v>
      </c>
      <c r="L53" s="69">
        <v>538</v>
      </c>
      <c r="M53" s="69">
        <v>512</v>
      </c>
      <c r="N53" s="69">
        <v>454</v>
      </c>
      <c r="O53" s="70">
        <v>451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511</v>
      </c>
      <c r="P55" s="48"/>
      <c r="Q55" s="48"/>
      <c r="R55" s="48"/>
      <c r="S55" s="48"/>
      <c r="T55" s="48"/>
      <c r="U55" s="48"/>
    </row>
    <row r="56" spans="1:21" ht="31.5" customHeight="1" thickBot="1" x14ac:dyDescent="0.25">
      <c r="A56" s="48"/>
      <c r="B56" s="76"/>
      <c r="C56" s="77"/>
      <c r="D56" s="77"/>
      <c r="E56" s="78"/>
      <c r="F56" s="78"/>
      <c r="G56" s="78"/>
      <c r="H56" s="78"/>
      <c r="I56" s="78"/>
      <c r="J56" s="79" t="s">
        <v>2</v>
      </c>
      <c r="K56" s="80" t="s">
        <v>512</v>
      </c>
      <c r="L56" s="81" t="s">
        <v>513</v>
      </c>
      <c r="M56" s="81" t="s">
        <v>514</v>
      </c>
      <c r="N56" s="81" t="s">
        <v>515</v>
      </c>
      <c r="O56" s="82" t="s">
        <v>516</v>
      </c>
      <c r="P56" s="48"/>
      <c r="Q56" s="48"/>
      <c r="R56" s="48"/>
      <c r="S56" s="48"/>
      <c r="T56" s="48"/>
      <c r="U56" s="48"/>
    </row>
    <row r="57" spans="1:21" ht="31.5" customHeight="1" x14ac:dyDescent="0.2">
      <c r="B57" s="1234" t="s">
        <v>24</v>
      </c>
      <c r="C57" s="1235"/>
      <c r="D57" s="1238" t="s">
        <v>25</v>
      </c>
      <c r="E57" s="1239"/>
      <c r="F57" s="1239"/>
      <c r="G57" s="1239"/>
      <c r="H57" s="1239"/>
      <c r="I57" s="1239"/>
      <c r="J57" s="1240"/>
      <c r="K57" s="83"/>
      <c r="L57" s="84"/>
      <c r="M57" s="84"/>
      <c r="N57" s="84"/>
      <c r="O57" s="85"/>
    </row>
    <row r="58" spans="1:21" ht="31.5" customHeight="1" thickBot="1" x14ac:dyDescent="0.25">
      <c r="B58" s="1236"/>
      <c r="C58" s="1237"/>
      <c r="D58" s="1241" t="s">
        <v>26</v>
      </c>
      <c r="E58" s="1242"/>
      <c r="F58" s="1242"/>
      <c r="G58" s="1242"/>
      <c r="H58" s="1242"/>
      <c r="I58" s="1242"/>
      <c r="J58" s="124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KSUhPk22PvyXMomry9zGIHq6C2KUmsjC5lzKQZ592QI9aehPqTW9QSXyA+fRSy941AlfrW9JVRj3Sdm4OXfuQ==" saltValue="hWIZEcXAwoVOKG9qASvX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B6" sqref="C6"/>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495</v>
      </c>
      <c r="J40" s="100" t="s">
        <v>496</v>
      </c>
      <c r="K40" s="100" t="s">
        <v>497</v>
      </c>
      <c r="L40" s="100" t="s">
        <v>498</v>
      </c>
      <c r="M40" s="101" t="s">
        <v>499</v>
      </c>
    </row>
    <row r="41" spans="2:13" ht="27.75" customHeight="1" x14ac:dyDescent="0.2">
      <c r="B41" s="1244" t="s">
        <v>29</v>
      </c>
      <c r="C41" s="1245"/>
      <c r="D41" s="102"/>
      <c r="E41" s="1250" t="s">
        <v>30</v>
      </c>
      <c r="F41" s="1250"/>
      <c r="G41" s="1250"/>
      <c r="H41" s="1251"/>
      <c r="I41" s="351">
        <v>9695</v>
      </c>
      <c r="J41" s="352">
        <v>9140</v>
      </c>
      <c r="K41" s="352">
        <v>8526</v>
      </c>
      <c r="L41" s="352">
        <v>7841</v>
      </c>
      <c r="M41" s="353">
        <v>7788</v>
      </c>
    </row>
    <row r="42" spans="2:13" ht="27.75" customHeight="1" x14ac:dyDescent="0.2">
      <c r="B42" s="1246"/>
      <c r="C42" s="1247"/>
      <c r="D42" s="103"/>
      <c r="E42" s="1252" t="s">
        <v>31</v>
      </c>
      <c r="F42" s="1252"/>
      <c r="G42" s="1252"/>
      <c r="H42" s="1253"/>
      <c r="I42" s="354">
        <v>10</v>
      </c>
      <c r="J42" s="355">
        <v>3</v>
      </c>
      <c r="K42" s="355">
        <v>2</v>
      </c>
      <c r="L42" s="355">
        <v>1</v>
      </c>
      <c r="M42" s="356">
        <v>0</v>
      </c>
    </row>
    <row r="43" spans="2:13" ht="27.75" customHeight="1" x14ac:dyDescent="0.2">
      <c r="B43" s="1246"/>
      <c r="C43" s="1247"/>
      <c r="D43" s="103"/>
      <c r="E43" s="1252" t="s">
        <v>32</v>
      </c>
      <c r="F43" s="1252"/>
      <c r="G43" s="1252"/>
      <c r="H43" s="1253"/>
      <c r="I43" s="354">
        <v>2112</v>
      </c>
      <c r="J43" s="355">
        <v>2174</v>
      </c>
      <c r="K43" s="355">
        <v>2317</v>
      </c>
      <c r="L43" s="355">
        <v>2287</v>
      </c>
      <c r="M43" s="356">
        <v>2286</v>
      </c>
    </row>
    <row r="44" spans="2:13" ht="27.75" customHeight="1" x14ac:dyDescent="0.2">
      <c r="B44" s="1246"/>
      <c r="C44" s="1247"/>
      <c r="D44" s="103"/>
      <c r="E44" s="1252" t="s">
        <v>33</v>
      </c>
      <c r="F44" s="1252"/>
      <c r="G44" s="1252"/>
      <c r="H44" s="1253"/>
      <c r="I44" s="354">
        <v>31</v>
      </c>
      <c r="J44" s="355">
        <v>29</v>
      </c>
      <c r="K44" s="355">
        <v>25</v>
      </c>
      <c r="L44" s="355">
        <v>26</v>
      </c>
      <c r="M44" s="356">
        <v>41</v>
      </c>
    </row>
    <row r="45" spans="2:13" ht="27.75" customHeight="1" x14ac:dyDescent="0.2">
      <c r="B45" s="1246"/>
      <c r="C45" s="1247"/>
      <c r="D45" s="103"/>
      <c r="E45" s="1252" t="s">
        <v>34</v>
      </c>
      <c r="F45" s="1252"/>
      <c r="G45" s="1252"/>
      <c r="H45" s="1253"/>
      <c r="I45" s="354">
        <v>1273</v>
      </c>
      <c r="J45" s="355">
        <v>1208</v>
      </c>
      <c r="K45" s="355">
        <v>1192</v>
      </c>
      <c r="L45" s="355">
        <v>1117</v>
      </c>
      <c r="M45" s="356">
        <v>945</v>
      </c>
    </row>
    <row r="46" spans="2:13" ht="27.75" customHeight="1" x14ac:dyDescent="0.2">
      <c r="B46" s="1246"/>
      <c r="C46" s="1247"/>
      <c r="D46" s="104"/>
      <c r="E46" s="1252" t="s">
        <v>35</v>
      </c>
      <c r="F46" s="1252"/>
      <c r="G46" s="1252"/>
      <c r="H46" s="1253"/>
      <c r="I46" s="354" t="s">
        <v>453</v>
      </c>
      <c r="J46" s="355" t="s">
        <v>453</v>
      </c>
      <c r="K46" s="355" t="s">
        <v>453</v>
      </c>
      <c r="L46" s="355" t="s">
        <v>453</v>
      </c>
      <c r="M46" s="356" t="s">
        <v>453</v>
      </c>
    </row>
    <row r="47" spans="2:13" ht="27.75" customHeight="1" x14ac:dyDescent="0.2">
      <c r="B47" s="1246"/>
      <c r="C47" s="1247"/>
      <c r="D47" s="105"/>
      <c r="E47" s="1254" t="s">
        <v>36</v>
      </c>
      <c r="F47" s="1255"/>
      <c r="G47" s="1255"/>
      <c r="H47" s="1256"/>
      <c r="I47" s="354" t="s">
        <v>453</v>
      </c>
      <c r="J47" s="355" t="s">
        <v>453</v>
      </c>
      <c r="K47" s="355" t="s">
        <v>453</v>
      </c>
      <c r="L47" s="355" t="s">
        <v>453</v>
      </c>
      <c r="M47" s="356" t="s">
        <v>453</v>
      </c>
    </row>
    <row r="48" spans="2:13" ht="27.75" customHeight="1" x14ac:dyDescent="0.2">
      <c r="B48" s="1246"/>
      <c r="C48" s="1247"/>
      <c r="D48" s="103"/>
      <c r="E48" s="1252" t="s">
        <v>37</v>
      </c>
      <c r="F48" s="1252"/>
      <c r="G48" s="1252"/>
      <c r="H48" s="1253"/>
      <c r="I48" s="354" t="s">
        <v>453</v>
      </c>
      <c r="J48" s="355" t="s">
        <v>453</v>
      </c>
      <c r="K48" s="355" t="s">
        <v>453</v>
      </c>
      <c r="L48" s="355" t="s">
        <v>453</v>
      </c>
      <c r="M48" s="356" t="s">
        <v>453</v>
      </c>
    </row>
    <row r="49" spans="2:13" ht="27.75" customHeight="1" x14ac:dyDescent="0.2">
      <c r="B49" s="1248"/>
      <c r="C49" s="1249"/>
      <c r="D49" s="103"/>
      <c r="E49" s="1252" t="s">
        <v>38</v>
      </c>
      <c r="F49" s="1252"/>
      <c r="G49" s="1252"/>
      <c r="H49" s="1253"/>
      <c r="I49" s="354" t="s">
        <v>453</v>
      </c>
      <c r="J49" s="355" t="s">
        <v>453</v>
      </c>
      <c r="K49" s="355" t="s">
        <v>453</v>
      </c>
      <c r="L49" s="355" t="s">
        <v>453</v>
      </c>
      <c r="M49" s="356" t="s">
        <v>453</v>
      </c>
    </row>
    <row r="50" spans="2:13" ht="27.75" customHeight="1" x14ac:dyDescent="0.2">
      <c r="B50" s="1257" t="s">
        <v>39</v>
      </c>
      <c r="C50" s="1258"/>
      <c r="D50" s="106"/>
      <c r="E50" s="1252" t="s">
        <v>40</v>
      </c>
      <c r="F50" s="1252"/>
      <c r="G50" s="1252"/>
      <c r="H50" s="1253"/>
      <c r="I50" s="354">
        <v>507</v>
      </c>
      <c r="J50" s="355">
        <v>542</v>
      </c>
      <c r="K50" s="355">
        <v>892</v>
      </c>
      <c r="L50" s="355">
        <v>1262</v>
      </c>
      <c r="M50" s="356">
        <v>1634</v>
      </c>
    </row>
    <row r="51" spans="2:13" ht="27.75" customHeight="1" x14ac:dyDescent="0.2">
      <c r="B51" s="1246"/>
      <c r="C51" s="1247"/>
      <c r="D51" s="103"/>
      <c r="E51" s="1252" t="s">
        <v>41</v>
      </c>
      <c r="F51" s="1252"/>
      <c r="G51" s="1252"/>
      <c r="H51" s="1253"/>
      <c r="I51" s="354">
        <v>442</v>
      </c>
      <c r="J51" s="355">
        <v>430</v>
      </c>
      <c r="K51" s="355">
        <v>405</v>
      </c>
      <c r="L51" s="355">
        <v>375</v>
      </c>
      <c r="M51" s="356">
        <v>346</v>
      </c>
    </row>
    <row r="52" spans="2:13" ht="27.75" customHeight="1" x14ac:dyDescent="0.2">
      <c r="B52" s="1248"/>
      <c r="C52" s="1249"/>
      <c r="D52" s="103"/>
      <c r="E52" s="1252" t="s">
        <v>42</v>
      </c>
      <c r="F52" s="1252"/>
      <c r="G52" s="1252"/>
      <c r="H52" s="1253"/>
      <c r="I52" s="354">
        <v>7904</v>
      </c>
      <c r="J52" s="355">
        <v>7663</v>
      </c>
      <c r="K52" s="355">
        <v>7258</v>
      </c>
      <c r="L52" s="355">
        <v>6863</v>
      </c>
      <c r="M52" s="356">
        <v>6832</v>
      </c>
    </row>
    <row r="53" spans="2:13" ht="27.75" customHeight="1" thickBot="1" x14ac:dyDescent="0.25">
      <c r="B53" s="1259" t="s">
        <v>43</v>
      </c>
      <c r="C53" s="1260"/>
      <c r="D53" s="107"/>
      <c r="E53" s="1261" t="s">
        <v>44</v>
      </c>
      <c r="F53" s="1261"/>
      <c r="G53" s="1261"/>
      <c r="H53" s="1262"/>
      <c r="I53" s="357">
        <v>4267</v>
      </c>
      <c r="J53" s="358">
        <v>3919</v>
      </c>
      <c r="K53" s="358">
        <v>3507</v>
      </c>
      <c r="L53" s="358">
        <v>2771</v>
      </c>
      <c r="M53" s="359">
        <v>2247</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w2psY5gswH0J5tZ/mPWa25sJyNfQ+UWkFYwRDh+Z0Z/6UOHxdHgU5TY/kpXqbUWdxk0F2qeYKwlVsIt0fBpFgw==" saltValue="eO1flfy41xWaH+CIsf2v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B6" sqref="C6"/>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497</v>
      </c>
      <c r="G54" s="116" t="s">
        <v>498</v>
      </c>
      <c r="H54" s="117" t="s">
        <v>499</v>
      </c>
    </row>
    <row r="55" spans="2:8" ht="52.5" customHeight="1" x14ac:dyDescent="0.2">
      <c r="B55" s="118"/>
      <c r="C55" s="1271" t="s">
        <v>47</v>
      </c>
      <c r="D55" s="1271"/>
      <c r="E55" s="1272"/>
      <c r="F55" s="119">
        <v>309</v>
      </c>
      <c r="G55" s="119">
        <v>452</v>
      </c>
      <c r="H55" s="120">
        <v>634</v>
      </c>
    </row>
    <row r="56" spans="2:8" ht="52.5" customHeight="1" x14ac:dyDescent="0.2">
      <c r="B56" s="121"/>
      <c r="C56" s="1273" t="s">
        <v>48</v>
      </c>
      <c r="D56" s="1273"/>
      <c r="E56" s="1274"/>
      <c r="F56" s="122">
        <v>0</v>
      </c>
      <c r="G56" s="122">
        <v>15</v>
      </c>
      <c r="H56" s="123">
        <v>172</v>
      </c>
    </row>
    <row r="57" spans="2:8" ht="53.25" customHeight="1" x14ac:dyDescent="0.2">
      <c r="B57" s="121"/>
      <c r="C57" s="1275" t="s">
        <v>49</v>
      </c>
      <c r="D57" s="1275"/>
      <c r="E57" s="1276"/>
      <c r="F57" s="124">
        <v>349</v>
      </c>
      <c r="G57" s="124">
        <v>461</v>
      </c>
      <c r="H57" s="125">
        <v>839</v>
      </c>
    </row>
    <row r="58" spans="2:8" ht="45.75" customHeight="1" x14ac:dyDescent="0.2">
      <c r="B58" s="126"/>
      <c r="C58" s="1263" t="s">
        <v>609</v>
      </c>
      <c r="D58" s="1264"/>
      <c r="E58" s="1265"/>
      <c r="F58" s="127">
        <v>290</v>
      </c>
      <c r="G58" s="127">
        <v>394</v>
      </c>
      <c r="H58" s="128">
        <v>582</v>
      </c>
    </row>
    <row r="59" spans="2:8" ht="45.75" customHeight="1" x14ac:dyDescent="0.2">
      <c r="B59" s="126"/>
      <c r="C59" s="1263" t="s">
        <v>610</v>
      </c>
      <c r="D59" s="1264"/>
      <c r="E59" s="1265"/>
      <c r="F59" s="127">
        <v>34</v>
      </c>
      <c r="G59" s="127">
        <v>36</v>
      </c>
      <c r="H59" s="128">
        <v>212</v>
      </c>
    </row>
    <row r="60" spans="2:8" ht="45.75" customHeight="1" x14ac:dyDescent="0.2">
      <c r="B60" s="126"/>
      <c r="C60" s="1263" t="s">
        <v>611</v>
      </c>
      <c r="D60" s="1264"/>
      <c r="E60" s="1265"/>
      <c r="F60" s="127">
        <v>14</v>
      </c>
      <c r="G60" s="127">
        <v>15</v>
      </c>
      <c r="H60" s="128">
        <v>16</v>
      </c>
    </row>
    <row r="61" spans="2:8" ht="45.75" customHeight="1" x14ac:dyDescent="0.2">
      <c r="B61" s="126"/>
      <c r="C61" s="1263" t="s">
        <v>612</v>
      </c>
      <c r="D61" s="1264"/>
      <c r="E61" s="1265"/>
      <c r="F61" s="127">
        <v>0</v>
      </c>
      <c r="G61" s="127">
        <v>1</v>
      </c>
      <c r="H61" s="128">
        <v>11</v>
      </c>
    </row>
    <row r="62" spans="2:8" ht="45.75" customHeight="1" thickBot="1" x14ac:dyDescent="0.25">
      <c r="B62" s="129"/>
      <c r="C62" s="1266" t="s">
        <v>613</v>
      </c>
      <c r="D62" s="1267"/>
      <c r="E62" s="1268"/>
      <c r="F62" s="130">
        <v>8</v>
      </c>
      <c r="G62" s="130">
        <v>8</v>
      </c>
      <c r="H62" s="131">
        <v>8</v>
      </c>
    </row>
    <row r="63" spans="2:8" ht="52.5" customHeight="1" thickBot="1" x14ac:dyDescent="0.25">
      <c r="B63" s="132"/>
      <c r="C63" s="1269" t="s">
        <v>50</v>
      </c>
      <c r="D63" s="1269"/>
      <c r="E63" s="1270"/>
      <c r="F63" s="133">
        <v>658</v>
      </c>
      <c r="G63" s="133">
        <v>928</v>
      </c>
      <c r="H63" s="134">
        <v>1645</v>
      </c>
    </row>
    <row r="64" spans="2:8" ht="13.2" x14ac:dyDescent="0.2"/>
  </sheetData>
  <sheetProtection algorithmName="SHA-512" hashValue="YkleAlc3qpG//WXcJCypPnSs/eP6C8Rdv6cinBS1CTuA9/nc3vyyMIuRm3VWcZHGXysd7/QTDhuen4FQC/Rlkw==" saltValue="tBOvnWhrLA/xqoj09zC8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B6" sqref="C6"/>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614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615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9" t="s">
        <v>616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617</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495</v>
      </c>
      <c r="BQ50" s="1282"/>
      <c r="BR50" s="1282"/>
      <c r="BS50" s="1282"/>
      <c r="BT50" s="1282"/>
      <c r="BU50" s="1282"/>
      <c r="BV50" s="1282"/>
      <c r="BW50" s="1282"/>
      <c r="BX50" s="1282" t="s">
        <v>496</v>
      </c>
      <c r="BY50" s="1282"/>
      <c r="BZ50" s="1282"/>
      <c r="CA50" s="1282"/>
      <c r="CB50" s="1282"/>
      <c r="CC50" s="1282"/>
      <c r="CD50" s="1282"/>
      <c r="CE50" s="1282"/>
      <c r="CF50" s="1282" t="s">
        <v>497</v>
      </c>
      <c r="CG50" s="1282"/>
      <c r="CH50" s="1282"/>
      <c r="CI50" s="1282"/>
      <c r="CJ50" s="1282"/>
      <c r="CK50" s="1282"/>
      <c r="CL50" s="1282"/>
      <c r="CM50" s="1282"/>
      <c r="CN50" s="1282" t="s">
        <v>498</v>
      </c>
      <c r="CO50" s="1282"/>
      <c r="CP50" s="1282"/>
      <c r="CQ50" s="1282"/>
      <c r="CR50" s="1282"/>
      <c r="CS50" s="1282"/>
      <c r="CT50" s="1282"/>
      <c r="CU50" s="1282"/>
      <c r="CV50" s="1282" t="s">
        <v>499</v>
      </c>
      <c r="CW50" s="1282"/>
      <c r="CX50" s="1282"/>
      <c r="CY50" s="1282"/>
      <c r="CZ50" s="1282"/>
      <c r="DA50" s="1282"/>
      <c r="DB50" s="1282"/>
      <c r="DC50" s="1282"/>
    </row>
    <row r="51" spans="1:109" ht="13.5" customHeight="1" x14ac:dyDescent="0.2">
      <c r="B51" s="376"/>
      <c r="G51" s="1285"/>
      <c r="H51" s="1285"/>
      <c r="I51" s="1298"/>
      <c r="J51" s="1298"/>
      <c r="K51" s="1284"/>
      <c r="L51" s="1284"/>
      <c r="M51" s="1284"/>
      <c r="N51" s="1284"/>
      <c r="AM51" s="385"/>
      <c r="AN51" s="1280" t="s">
        <v>618</v>
      </c>
      <c r="AO51" s="1280"/>
      <c r="AP51" s="1280"/>
      <c r="AQ51" s="1280"/>
      <c r="AR51" s="1280"/>
      <c r="AS51" s="1280"/>
      <c r="AT51" s="1280"/>
      <c r="AU51" s="1280"/>
      <c r="AV51" s="1280"/>
      <c r="AW51" s="1280"/>
      <c r="AX51" s="1280"/>
      <c r="AY51" s="1280"/>
      <c r="AZ51" s="1280"/>
      <c r="BA51" s="1280"/>
      <c r="BB51" s="1280" t="s">
        <v>619</v>
      </c>
      <c r="BC51" s="1280"/>
      <c r="BD51" s="1280"/>
      <c r="BE51" s="1280"/>
      <c r="BF51" s="1280"/>
      <c r="BG51" s="1280"/>
      <c r="BH51" s="1280"/>
      <c r="BI51" s="1280"/>
      <c r="BJ51" s="1280"/>
      <c r="BK51" s="1280"/>
      <c r="BL51" s="1280"/>
      <c r="BM51" s="1280"/>
      <c r="BN51" s="1280"/>
      <c r="BO51" s="1280"/>
      <c r="BP51" s="1277">
        <v>105.9</v>
      </c>
      <c r="BQ51" s="1277"/>
      <c r="BR51" s="1277"/>
      <c r="BS51" s="1277"/>
      <c r="BT51" s="1277"/>
      <c r="BU51" s="1277"/>
      <c r="BV51" s="1277"/>
      <c r="BW51" s="1277"/>
      <c r="BX51" s="1277">
        <v>97.3</v>
      </c>
      <c r="BY51" s="1277"/>
      <c r="BZ51" s="1277"/>
      <c r="CA51" s="1277"/>
      <c r="CB51" s="1277"/>
      <c r="CC51" s="1277"/>
      <c r="CD51" s="1277"/>
      <c r="CE51" s="1277"/>
      <c r="CF51" s="1277">
        <v>87.4</v>
      </c>
      <c r="CG51" s="1277"/>
      <c r="CH51" s="1277"/>
      <c r="CI51" s="1277"/>
      <c r="CJ51" s="1277"/>
      <c r="CK51" s="1277"/>
      <c r="CL51" s="1277"/>
      <c r="CM51" s="1277"/>
      <c r="CN51" s="1277">
        <v>64.5</v>
      </c>
      <c r="CO51" s="1277"/>
      <c r="CP51" s="1277"/>
      <c r="CQ51" s="1277"/>
      <c r="CR51" s="1277"/>
      <c r="CS51" s="1277"/>
      <c r="CT51" s="1277"/>
      <c r="CU51" s="1277"/>
      <c r="CV51" s="1277">
        <v>49.1</v>
      </c>
      <c r="CW51" s="1277"/>
      <c r="CX51" s="1277"/>
      <c r="CY51" s="1277"/>
      <c r="CZ51" s="1277"/>
      <c r="DA51" s="1277"/>
      <c r="DB51" s="1277"/>
      <c r="DC51" s="1277"/>
    </row>
    <row r="52" spans="1:109" ht="13.2" x14ac:dyDescent="0.2">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620</v>
      </c>
      <c r="BC53" s="1280"/>
      <c r="BD53" s="1280"/>
      <c r="BE53" s="1280"/>
      <c r="BF53" s="1280"/>
      <c r="BG53" s="1280"/>
      <c r="BH53" s="1280"/>
      <c r="BI53" s="1280"/>
      <c r="BJ53" s="1280"/>
      <c r="BK53" s="1280"/>
      <c r="BL53" s="1280"/>
      <c r="BM53" s="1280"/>
      <c r="BN53" s="1280"/>
      <c r="BO53" s="1280"/>
      <c r="BP53" s="1277">
        <v>50.8</v>
      </c>
      <c r="BQ53" s="1277"/>
      <c r="BR53" s="1277"/>
      <c r="BS53" s="1277"/>
      <c r="BT53" s="1277"/>
      <c r="BU53" s="1277"/>
      <c r="BV53" s="1277"/>
      <c r="BW53" s="1277"/>
      <c r="BX53" s="1277">
        <v>52.6</v>
      </c>
      <c r="BY53" s="1277"/>
      <c r="BZ53" s="1277"/>
      <c r="CA53" s="1277"/>
      <c r="CB53" s="1277"/>
      <c r="CC53" s="1277"/>
      <c r="CD53" s="1277"/>
      <c r="CE53" s="1277"/>
      <c r="CF53" s="1277">
        <v>52.5</v>
      </c>
      <c r="CG53" s="1277"/>
      <c r="CH53" s="1277"/>
      <c r="CI53" s="1277"/>
      <c r="CJ53" s="1277"/>
      <c r="CK53" s="1277"/>
      <c r="CL53" s="1277"/>
      <c r="CM53" s="1277"/>
      <c r="CN53" s="1277">
        <v>56.5</v>
      </c>
      <c r="CO53" s="1277"/>
      <c r="CP53" s="1277"/>
      <c r="CQ53" s="1277"/>
      <c r="CR53" s="1277"/>
      <c r="CS53" s="1277"/>
      <c r="CT53" s="1277"/>
      <c r="CU53" s="1277"/>
      <c r="CV53" s="1277">
        <v>58.3</v>
      </c>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621</v>
      </c>
      <c r="AO55" s="1282"/>
      <c r="AP55" s="1282"/>
      <c r="AQ55" s="1282"/>
      <c r="AR55" s="1282"/>
      <c r="AS55" s="1282"/>
      <c r="AT55" s="1282"/>
      <c r="AU55" s="1282"/>
      <c r="AV55" s="1282"/>
      <c r="AW55" s="1282"/>
      <c r="AX55" s="1282"/>
      <c r="AY55" s="1282"/>
      <c r="AZ55" s="1282"/>
      <c r="BA55" s="1282"/>
      <c r="BB55" s="1280" t="s">
        <v>619</v>
      </c>
      <c r="BC55" s="1280"/>
      <c r="BD55" s="1280"/>
      <c r="BE55" s="1280"/>
      <c r="BF55" s="1280"/>
      <c r="BG55" s="1280"/>
      <c r="BH55" s="1280"/>
      <c r="BI55" s="1280"/>
      <c r="BJ55" s="1280"/>
      <c r="BK55" s="1280"/>
      <c r="BL55" s="1280"/>
      <c r="BM55" s="1280"/>
      <c r="BN55" s="1280"/>
      <c r="BO55" s="1280"/>
      <c r="BP55" s="1277">
        <v>40.799999999999997</v>
      </c>
      <c r="BQ55" s="1277"/>
      <c r="BR55" s="1277"/>
      <c r="BS55" s="1277"/>
      <c r="BT55" s="1277"/>
      <c r="BU55" s="1277"/>
      <c r="BV55" s="1277"/>
      <c r="BW55" s="1277"/>
      <c r="BX55" s="1277">
        <v>38.5</v>
      </c>
      <c r="BY55" s="1277"/>
      <c r="BZ55" s="1277"/>
      <c r="CA55" s="1277"/>
      <c r="CB55" s="1277"/>
      <c r="CC55" s="1277"/>
      <c r="CD55" s="1277"/>
      <c r="CE55" s="1277"/>
      <c r="CF55" s="1277">
        <v>35.5</v>
      </c>
      <c r="CG55" s="1277"/>
      <c r="CH55" s="1277"/>
      <c r="CI55" s="1277"/>
      <c r="CJ55" s="1277"/>
      <c r="CK55" s="1277"/>
      <c r="CL55" s="1277"/>
      <c r="CM55" s="1277"/>
      <c r="CN55" s="1277">
        <v>13.5</v>
      </c>
      <c r="CO55" s="1277"/>
      <c r="CP55" s="1277"/>
      <c r="CQ55" s="1277"/>
      <c r="CR55" s="1277"/>
      <c r="CS55" s="1277"/>
      <c r="CT55" s="1277"/>
      <c r="CU55" s="1277"/>
      <c r="CV55" s="1277">
        <v>0</v>
      </c>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620</v>
      </c>
      <c r="BC57" s="1280"/>
      <c r="BD57" s="1280"/>
      <c r="BE57" s="1280"/>
      <c r="BF57" s="1280"/>
      <c r="BG57" s="1280"/>
      <c r="BH57" s="1280"/>
      <c r="BI57" s="1280"/>
      <c r="BJ57" s="1280"/>
      <c r="BK57" s="1280"/>
      <c r="BL57" s="1280"/>
      <c r="BM57" s="1280"/>
      <c r="BN57" s="1280"/>
      <c r="BO57" s="1280"/>
      <c r="BP57" s="1277">
        <v>63.5</v>
      </c>
      <c r="BQ57" s="1277"/>
      <c r="BR57" s="1277"/>
      <c r="BS57" s="1277"/>
      <c r="BT57" s="1277"/>
      <c r="BU57" s="1277"/>
      <c r="BV57" s="1277"/>
      <c r="BW57" s="1277"/>
      <c r="BX57" s="1277">
        <v>65.3</v>
      </c>
      <c r="BY57" s="1277"/>
      <c r="BZ57" s="1277"/>
      <c r="CA57" s="1277"/>
      <c r="CB57" s="1277"/>
      <c r="CC57" s="1277"/>
      <c r="CD57" s="1277"/>
      <c r="CE57" s="1277"/>
      <c r="CF57" s="1277">
        <v>66</v>
      </c>
      <c r="CG57" s="1277"/>
      <c r="CH57" s="1277"/>
      <c r="CI57" s="1277"/>
      <c r="CJ57" s="1277"/>
      <c r="CK57" s="1277"/>
      <c r="CL57" s="1277"/>
      <c r="CM57" s="1277"/>
      <c r="CN57" s="1277">
        <v>65.099999999999994</v>
      </c>
      <c r="CO57" s="1277"/>
      <c r="CP57" s="1277"/>
      <c r="CQ57" s="1277"/>
      <c r="CR57" s="1277"/>
      <c r="CS57" s="1277"/>
      <c r="CT57" s="1277"/>
      <c r="CU57" s="1277"/>
      <c r="CV57" s="1277">
        <v>64.3</v>
      </c>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622</v>
      </c>
    </row>
    <row r="64" spans="1:109" ht="13.2" x14ac:dyDescent="0.2">
      <c r="B64" s="376"/>
      <c r="G64" s="383"/>
      <c r="I64" s="396"/>
      <c r="J64" s="396"/>
      <c r="K64" s="396"/>
      <c r="L64" s="396"/>
      <c r="M64" s="396"/>
      <c r="N64" s="397"/>
      <c r="AM64" s="383"/>
      <c r="AN64" s="383" t="s">
        <v>615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ustomHeight="1" x14ac:dyDescent="0.2">
      <c r="B65" s="376"/>
      <c r="AN65" s="1289" t="s">
        <v>623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617</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495</v>
      </c>
      <c r="BQ72" s="1282"/>
      <c r="BR72" s="1282"/>
      <c r="BS72" s="1282"/>
      <c r="BT72" s="1282"/>
      <c r="BU72" s="1282"/>
      <c r="BV72" s="1282"/>
      <c r="BW72" s="1282"/>
      <c r="BX72" s="1282" t="s">
        <v>496</v>
      </c>
      <c r="BY72" s="1282"/>
      <c r="BZ72" s="1282"/>
      <c r="CA72" s="1282"/>
      <c r="CB72" s="1282"/>
      <c r="CC72" s="1282"/>
      <c r="CD72" s="1282"/>
      <c r="CE72" s="1282"/>
      <c r="CF72" s="1282" t="s">
        <v>497</v>
      </c>
      <c r="CG72" s="1282"/>
      <c r="CH72" s="1282"/>
      <c r="CI72" s="1282"/>
      <c r="CJ72" s="1282"/>
      <c r="CK72" s="1282"/>
      <c r="CL72" s="1282"/>
      <c r="CM72" s="1282"/>
      <c r="CN72" s="1282" t="s">
        <v>498</v>
      </c>
      <c r="CO72" s="1282"/>
      <c r="CP72" s="1282"/>
      <c r="CQ72" s="1282"/>
      <c r="CR72" s="1282"/>
      <c r="CS72" s="1282"/>
      <c r="CT72" s="1282"/>
      <c r="CU72" s="1282"/>
      <c r="CV72" s="1282" t="s">
        <v>499</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618</v>
      </c>
      <c r="AO73" s="1280"/>
      <c r="AP73" s="1280"/>
      <c r="AQ73" s="1280"/>
      <c r="AR73" s="1280"/>
      <c r="AS73" s="1280"/>
      <c r="AT73" s="1280"/>
      <c r="AU73" s="1280"/>
      <c r="AV73" s="1280"/>
      <c r="AW73" s="1280"/>
      <c r="AX73" s="1280"/>
      <c r="AY73" s="1280"/>
      <c r="AZ73" s="1280"/>
      <c r="BA73" s="1280"/>
      <c r="BB73" s="1280" t="s">
        <v>619</v>
      </c>
      <c r="BC73" s="1280"/>
      <c r="BD73" s="1280"/>
      <c r="BE73" s="1280"/>
      <c r="BF73" s="1280"/>
      <c r="BG73" s="1280"/>
      <c r="BH73" s="1280"/>
      <c r="BI73" s="1280"/>
      <c r="BJ73" s="1280"/>
      <c r="BK73" s="1280"/>
      <c r="BL73" s="1280"/>
      <c r="BM73" s="1280"/>
      <c r="BN73" s="1280"/>
      <c r="BO73" s="1280"/>
      <c r="BP73" s="1277">
        <v>105.9</v>
      </c>
      <c r="BQ73" s="1277"/>
      <c r="BR73" s="1277"/>
      <c r="BS73" s="1277"/>
      <c r="BT73" s="1277"/>
      <c r="BU73" s="1277"/>
      <c r="BV73" s="1277"/>
      <c r="BW73" s="1277"/>
      <c r="BX73" s="1277">
        <v>97.3</v>
      </c>
      <c r="BY73" s="1277"/>
      <c r="BZ73" s="1277"/>
      <c r="CA73" s="1277"/>
      <c r="CB73" s="1277"/>
      <c r="CC73" s="1277"/>
      <c r="CD73" s="1277"/>
      <c r="CE73" s="1277"/>
      <c r="CF73" s="1277">
        <v>87.4</v>
      </c>
      <c r="CG73" s="1277"/>
      <c r="CH73" s="1277"/>
      <c r="CI73" s="1277"/>
      <c r="CJ73" s="1277"/>
      <c r="CK73" s="1277"/>
      <c r="CL73" s="1277"/>
      <c r="CM73" s="1277"/>
      <c r="CN73" s="1277">
        <v>64.5</v>
      </c>
      <c r="CO73" s="1277"/>
      <c r="CP73" s="1277"/>
      <c r="CQ73" s="1277"/>
      <c r="CR73" s="1277"/>
      <c r="CS73" s="1277"/>
      <c r="CT73" s="1277"/>
      <c r="CU73" s="1277"/>
      <c r="CV73" s="1277">
        <v>49.1</v>
      </c>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624</v>
      </c>
      <c r="BC75" s="1280"/>
      <c r="BD75" s="1280"/>
      <c r="BE75" s="1280"/>
      <c r="BF75" s="1280"/>
      <c r="BG75" s="1280"/>
      <c r="BH75" s="1280"/>
      <c r="BI75" s="1280"/>
      <c r="BJ75" s="1280"/>
      <c r="BK75" s="1280"/>
      <c r="BL75" s="1280"/>
      <c r="BM75" s="1280"/>
      <c r="BN75" s="1280"/>
      <c r="BO75" s="1280"/>
      <c r="BP75" s="1277">
        <v>13.9</v>
      </c>
      <c r="BQ75" s="1277"/>
      <c r="BR75" s="1277"/>
      <c r="BS75" s="1277"/>
      <c r="BT75" s="1277"/>
      <c r="BU75" s="1277"/>
      <c r="BV75" s="1277"/>
      <c r="BW75" s="1277"/>
      <c r="BX75" s="1277">
        <v>13.7</v>
      </c>
      <c r="BY75" s="1277"/>
      <c r="BZ75" s="1277"/>
      <c r="CA75" s="1277"/>
      <c r="CB75" s="1277"/>
      <c r="CC75" s="1277"/>
      <c r="CD75" s="1277"/>
      <c r="CE75" s="1277"/>
      <c r="CF75" s="1277">
        <v>13.3</v>
      </c>
      <c r="CG75" s="1277"/>
      <c r="CH75" s="1277"/>
      <c r="CI75" s="1277"/>
      <c r="CJ75" s="1277"/>
      <c r="CK75" s="1277"/>
      <c r="CL75" s="1277"/>
      <c r="CM75" s="1277"/>
      <c r="CN75" s="1277">
        <v>12.2</v>
      </c>
      <c r="CO75" s="1277"/>
      <c r="CP75" s="1277"/>
      <c r="CQ75" s="1277"/>
      <c r="CR75" s="1277"/>
      <c r="CS75" s="1277"/>
      <c r="CT75" s="1277"/>
      <c r="CU75" s="1277"/>
      <c r="CV75" s="1277">
        <v>11</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621</v>
      </c>
      <c r="AO77" s="1282"/>
      <c r="AP77" s="1282"/>
      <c r="AQ77" s="1282"/>
      <c r="AR77" s="1282"/>
      <c r="AS77" s="1282"/>
      <c r="AT77" s="1282"/>
      <c r="AU77" s="1282"/>
      <c r="AV77" s="1282"/>
      <c r="AW77" s="1282"/>
      <c r="AX77" s="1282"/>
      <c r="AY77" s="1282"/>
      <c r="AZ77" s="1282"/>
      <c r="BA77" s="1282"/>
      <c r="BB77" s="1280" t="s">
        <v>619</v>
      </c>
      <c r="BC77" s="1280"/>
      <c r="BD77" s="1280"/>
      <c r="BE77" s="1280"/>
      <c r="BF77" s="1280"/>
      <c r="BG77" s="1280"/>
      <c r="BH77" s="1280"/>
      <c r="BI77" s="1280"/>
      <c r="BJ77" s="1280"/>
      <c r="BK77" s="1280"/>
      <c r="BL77" s="1280"/>
      <c r="BM77" s="1280"/>
      <c r="BN77" s="1280"/>
      <c r="BO77" s="1280"/>
      <c r="BP77" s="1277">
        <v>40.799999999999997</v>
      </c>
      <c r="BQ77" s="1277"/>
      <c r="BR77" s="1277"/>
      <c r="BS77" s="1277"/>
      <c r="BT77" s="1277"/>
      <c r="BU77" s="1277"/>
      <c r="BV77" s="1277"/>
      <c r="BW77" s="1277"/>
      <c r="BX77" s="1277">
        <v>38.5</v>
      </c>
      <c r="BY77" s="1277"/>
      <c r="BZ77" s="1277"/>
      <c r="CA77" s="1277"/>
      <c r="CB77" s="1277"/>
      <c r="CC77" s="1277"/>
      <c r="CD77" s="1277"/>
      <c r="CE77" s="1277"/>
      <c r="CF77" s="1277">
        <v>35.5</v>
      </c>
      <c r="CG77" s="1277"/>
      <c r="CH77" s="1277"/>
      <c r="CI77" s="1277"/>
      <c r="CJ77" s="1277"/>
      <c r="CK77" s="1277"/>
      <c r="CL77" s="1277"/>
      <c r="CM77" s="1277"/>
      <c r="CN77" s="1277">
        <v>13.5</v>
      </c>
      <c r="CO77" s="1277"/>
      <c r="CP77" s="1277"/>
      <c r="CQ77" s="1277"/>
      <c r="CR77" s="1277"/>
      <c r="CS77" s="1277"/>
      <c r="CT77" s="1277"/>
      <c r="CU77" s="1277"/>
      <c r="CV77" s="1277">
        <v>0</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624</v>
      </c>
      <c r="BC79" s="1280"/>
      <c r="BD79" s="1280"/>
      <c r="BE79" s="1280"/>
      <c r="BF79" s="1280"/>
      <c r="BG79" s="1280"/>
      <c r="BH79" s="1280"/>
      <c r="BI79" s="1280"/>
      <c r="BJ79" s="1280"/>
      <c r="BK79" s="1280"/>
      <c r="BL79" s="1280"/>
      <c r="BM79" s="1280"/>
      <c r="BN79" s="1280"/>
      <c r="BO79" s="1280"/>
      <c r="BP79" s="1277">
        <v>8.9</v>
      </c>
      <c r="BQ79" s="1277"/>
      <c r="BR79" s="1277"/>
      <c r="BS79" s="1277"/>
      <c r="BT79" s="1277"/>
      <c r="BU79" s="1277"/>
      <c r="BV79" s="1277"/>
      <c r="BW79" s="1277"/>
      <c r="BX79" s="1277">
        <v>8.9</v>
      </c>
      <c r="BY79" s="1277"/>
      <c r="BZ79" s="1277"/>
      <c r="CA79" s="1277"/>
      <c r="CB79" s="1277"/>
      <c r="CC79" s="1277"/>
      <c r="CD79" s="1277"/>
      <c r="CE79" s="1277"/>
      <c r="CF79" s="1277">
        <v>8.8000000000000007</v>
      </c>
      <c r="CG79" s="1277"/>
      <c r="CH79" s="1277"/>
      <c r="CI79" s="1277"/>
      <c r="CJ79" s="1277"/>
      <c r="CK79" s="1277"/>
      <c r="CL79" s="1277"/>
      <c r="CM79" s="1277"/>
      <c r="CN79" s="1277">
        <v>8.3000000000000007</v>
      </c>
      <c r="CO79" s="1277"/>
      <c r="CP79" s="1277"/>
      <c r="CQ79" s="1277"/>
      <c r="CR79" s="1277"/>
      <c r="CS79" s="1277"/>
      <c r="CT79" s="1277"/>
      <c r="CU79" s="1277"/>
      <c r="CV79" s="1277">
        <v>8</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Z5aUXJhEZ4OPJEgMi8yo1zgbFnRPGespRgLmAy6t/erBqT7axamKkkSnErk3GW0tnc3xrl7mv53KC15SpHQbUA==" saltValue="sC7N3tVW2sl2Yeli6aW32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B6" sqref="C6"/>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625</v>
      </c>
    </row>
  </sheetData>
  <sheetProtection algorithmName="SHA-512" hashValue="vVW/3ieF4vVS6nkOIOUP8F1RVf5bEN4v5DbMp8hUn3GQJonqLpcPscvH9f+Wp+rokMz/IPnV5SWZ8n6BEqJQPA==" saltValue="vgfgzvMw6AFTV9Sb2PD9i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B6" sqref="C6"/>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626</v>
      </c>
    </row>
  </sheetData>
  <sheetProtection algorithmName="SHA-512" hashValue="tqUmGsoEY9vXIlyU5ovX4TwGwzwv4TAe88siioVUoMsd6RMNMNktWOfaZw1gpfJ+EBhsXou/IpfnyCgAFdlriw==" saltValue="JZu2aTh4MFx1u5SQ964+C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492</v>
      </c>
      <c r="G2" s="148"/>
      <c r="H2" s="149"/>
    </row>
    <row r="3" spans="1:8" x14ac:dyDescent="0.2">
      <c r="A3" s="145" t="s">
        <v>485</v>
      </c>
      <c r="B3" s="150"/>
      <c r="C3" s="151"/>
      <c r="D3" s="152">
        <v>36138</v>
      </c>
      <c r="E3" s="153"/>
      <c r="F3" s="154">
        <v>98899</v>
      </c>
      <c r="G3" s="155"/>
      <c r="H3" s="156"/>
    </row>
    <row r="4" spans="1:8" x14ac:dyDescent="0.2">
      <c r="A4" s="157"/>
      <c r="B4" s="158"/>
      <c r="C4" s="159"/>
      <c r="D4" s="160">
        <v>12293</v>
      </c>
      <c r="E4" s="161"/>
      <c r="F4" s="162">
        <v>43734</v>
      </c>
      <c r="G4" s="163"/>
      <c r="H4" s="164"/>
    </row>
    <row r="5" spans="1:8" x14ac:dyDescent="0.2">
      <c r="A5" s="145" t="s">
        <v>487</v>
      </c>
      <c r="B5" s="150"/>
      <c r="C5" s="151"/>
      <c r="D5" s="152">
        <v>33293</v>
      </c>
      <c r="E5" s="153"/>
      <c r="F5" s="154">
        <v>96462</v>
      </c>
      <c r="G5" s="155"/>
      <c r="H5" s="156"/>
    </row>
    <row r="6" spans="1:8" x14ac:dyDescent="0.2">
      <c r="A6" s="157"/>
      <c r="B6" s="158"/>
      <c r="C6" s="159"/>
      <c r="D6" s="160">
        <v>15336</v>
      </c>
      <c r="E6" s="161"/>
      <c r="F6" s="162">
        <v>39886</v>
      </c>
      <c r="G6" s="163"/>
      <c r="H6" s="164"/>
    </row>
    <row r="7" spans="1:8" x14ac:dyDescent="0.2">
      <c r="A7" s="145" t="s">
        <v>488</v>
      </c>
      <c r="B7" s="150"/>
      <c r="C7" s="151"/>
      <c r="D7" s="152">
        <v>34374</v>
      </c>
      <c r="E7" s="153"/>
      <c r="F7" s="154">
        <v>83103</v>
      </c>
      <c r="G7" s="155"/>
      <c r="H7" s="156"/>
    </row>
    <row r="8" spans="1:8" x14ac:dyDescent="0.2">
      <c r="A8" s="157"/>
      <c r="B8" s="158"/>
      <c r="C8" s="159"/>
      <c r="D8" s="160">
        <v>12348</v>
      </c>
      <c r="E8" s="161"/>
      <c r="F8" s="162">
        <v>41378</v>
      </c>
      <c r="G8" s="163"/>
      <c r="H8" s="164"/>
    </row>
    <row r="9" spans="1:8" x14ac:dyDescent="0.2">
      <c r="A9" s="145" t="s">
        <v>489</v>
      </c>
      <c r="B9" s="150"/>
      <c r="C9" s="151"/>
      <c r="D9" s="152">
        <v>39506</v>
      </c>
      <c r="E9" s="153"/>
      <c r="F9" s="154">
        <v>84459</v>
      </c>
      <c r="G9" s="155"/>
      <c r="H9" s="156"/>
    </row>
    <row r="10" spans="1:8" x14ac:dyDescent="0.2">
      <c r="A10" s="157"/>
      <c r="B10" s="158"/>
      <c r="C10" s="159"/>
      <c r="D10" s="160">
        <v>15869</v>
      </c>
      <c r="E10" s="161"/>
      <c r="F10" s="162">
        <v>47314</v>
      </c>
      <c r="G10" s="163"/>
      <c r="H10" s="164"/>
    </row>
    <row r="11" spans="1:8" x14ac:dyDescent="0.2">
      <c r="A11" s="145" t="s">
        <v>490</v>
      </c>
      <c r="B11" s="150"/>
      <c r="C11" s="151"/>
      <c r="D11" s="152">
        <v>86644</v>
      </c>
      <c r="E11" s="153"/>
      <c r="F11" s="154">
        <v>74568</v>
      </c>
      <c r="G11" s="155"/>
      <c r="H11" s="156"/>
    </row>
    <row r="12" spans="1:8" x14ac:dyDescent="0.2">
      <c r="A12" s="157"/>
      <c r="B12" s="158"/>
      <c r="C12" s="165"/>
      <c r="D12" s="160">
        <v>65242</v>
      </c>
      <c r="E12" s="161"/>
      <c r="F12" s="162">
        <v>42558</v>
      </c>
      <c r="G12" s="163"/>
      <c r="H12" s="164"/>
    </row>
    <row r="13" spans="1:8" x14ac:dyDescent="0.2">
      <c r="A13" s="145"/>
      <c r="B13" s="150"/>
      <c r="C13" s="166"/>
      <c r="D13" s="167">
        <v>45991</v>
      </c>
      <c r="E13" s="168"/>
      <c r="F13" s="169">
        <v>87498</v>
      </c>
      <c r="G13" s="170"/>
      <c r="H13" s="156"/>
    </row>
    <row r="14" spans="1:8" x14ac:dyDescent="0.2">
      <c r="A14" s="157"/>
      <c r="B14" s="158"/>
      <c r="C14" s="159"/>
      <c r="D14" s="160">
        <v>24218</v>
      </c>
      <c r="E14" s="161"/>
      <c r="F14" s="162">
        <v>42974</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2.59</v>
      </c>
      <c r="C19" s="171">
        <f>ROUND(VALUE(SUBSTITUTE(実質収支比率等に係る経年分析!G$48,"▲","-")),2)</f>
        <v>6.79</v>
      </c>
      <c r="D19" s="171">
        <f>ROUND(VALUE(SUBSTITUTE(実質収支比率等に係る経年分析!H$48,"▲","-")),2)</f>
        <v>5.09</v>
      </c>
      <c r="E19" s="171">
        <f>ROUND(VALUE(SUBSTITUTE(実質収支比率等に係る経年分析!I$48,"▲","-")),2)</f>
        <v>7.29</v>
      </c>
      <c r="F19" s="171">
        <f>ROUND(VALUE(SUBSTITUTE(実質収支比率等に係る経年分析!J$48,"▲","-")),2)</f>
        <v>7.12</v>
      </c>
    </row>
    <row r="20" spans="1:11" x14ac:dyDescent="0.2">
      <c r="A20" s="171" t="s">
        <v>54</v>
      </c>
      <c r="B20" s="171">
        <f>ROUND(VALUE(SUBSTITUTE(実質収支比率等に係る経年分析!F$47,"▲","-")),2)</f>
        <v>0.43</v>
      </c>
      <c r="C20" s="171">
        <f>ROUND(VALUE(SUBSTITUTE(実質収支比率等に係る経年分析!G$47,"▲","-")),2)</f>
        <v>1.98</v>
      </c>
      <c r="D20" s="171">
        <f>ROUND(VALUE(SUBSTITUTE(実質収支比率等に係る経年分析!H$47,"▲","-")),2)</f>
        <v>6.43</v>
      </c>
      <c r="E20" s="171">
        <f>ROUND(VALUE(SUBSTITUTE(実質収支比率等に係る経年分析!I$47,"▲","-")),2)</f>
        <v>8.8800000000000008</v>
      </c>
      <c r="F20" s="171">
        <f>ROUND(VALUE(SUBSTITUTE(実質収支比率等に係る経年分析!J$47,"▲","-")),2)</f>
        <v>11.84</v>
      </c>
    </row>
    <row r="21" spans="1:11" x14ac:dyDescent="0.2">
      <c r="A21" s="171" t="s">
        <v>55</v>
      </c>
      <c r="B21" s="171">
        <f>IF(ISNUMBER(VALUE(SUBSTITUTE(実質収支比率等に係る経年分析!F$49,"▲","-"))),ROUND(VALUE(SUBSTITUTE(実質収支比率等に係る経年分析!F$49,"▲","-")),2),NA())</f>
        <v>-2.14</v>
      </c>
      <c r="C21" s="171">
        <f>IF(ISNUMBER(VALUE(SUBSTITUTE(実質収支比率等に係る経年分析!G$49,"▲","-"))),ROUND(VALUE(SUBSTITUTE(実質収支比率等に係る経年分析!G$49,"▲","-")),2),NA())</f>
        <v>5.75</v>
      </c>
      <c r="D21" s="171">
        <f>IF(ISNUMBER(VALUE(SUBSTITUTE(実質収支比率等に係る経年分析!H$49,"▲","-"))),ROUND(VALUE(SUBSTITUTE(実質収支比率等に係る経年分析!H$49,"▲","-")),2),NA())</f>
        <v>2.73</v>
      </c>
      <c r="E21" s="171">
        <f>IF(ISNUMBER(VALUE(SUBSTITUTE(実質収支比率等に係る経年分析!I$49,"▲","-"))),ROUND(VALUE(SUBSTITUTE(実質収支比率等に係る経年分析!I$49,"▲","-")),2),NA())</f>
        <v>5.28</v>
      </c>
      <c r="F21" s="171">
        <f>IF(ISNUMBER(VALUE(SUBSTITUTE(実質収支比率等に係る経年分析!J$49,"▲","-"))),ROUND(VALUE(SUBSTITUTE(実質収支比率等に係る経年分析!J$49,"▲","-")),2),NA())</f>
        <v>3.69</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坂下東第一地区土地区画整理事業特別会計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3.39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2.27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2.61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1.21</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2.62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2.12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1.74</v>
      </c>
    </row>
    <row r="34" spans="1:16" x14ac:dyDescent="0.2">
      <c r="A34" s="172" t="str">
        <f>IF(連結実質赤字比率に係る赤字・黒字の構成分析!C$36="",NA(),連結実質赤字比率に係る赤字・黒字の構成分析!C$36)</f>
        <v>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3.33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2.59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7.28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7.12</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14.83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14.38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14.46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14.85</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831</v>
      </c>
      <c r="E42" s="173"/>
      <c r="F42" s="173"/>
      <c r="G42" s="173">
        <f>'実質公債費比率（分子）の構造'!L$52</f>
        <v>841</v>
      </c>
      <c r="H42" s="173"/>
      <c r="I42" s="173"/>
      <c r="J42" s="173">
        <f>'実質公債費比率（分子）の構造'!M$52</f>
        <v>844</v>
      </c>
      <c r="K42" s="173"/>
      <c r="L42" s="173"/>
      <c r="M42" s="173">
        <f>'実質公債費比率（分子）の構造'!N$52</f>
        <v>842</v>
      </c>
      <c r="N42" s="173"/>
      <c r="O42" s="173"/>
      <c r="P42" s="173">
        <f>'実質公債費比率（分子）の構造'!O$52</f>
        <v>827</v>
      </c>
    </row>
    <row r="43" spans="1:16" x14ac:dyDescent="0.2">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64</v>
      </c>
      <c r="B44" s="173">
        <f>'実質公債費比率（分子）の構造'!K$50</f>
        <v>15</v>
      </c>
      <c r="C44" s="173"/>
      <c r="D44" s="173"/>
      <c r="E44" s="173">
        <f>'実質公債費比率（分子）の構造'!L$50</f>
        <v>7</v>
      </c>
      <c r="F44" s="173"/>
      <c r="G44" s="173"/>
      <c r="H44" s="173">
        <f>'実質公債費比率（分子）の構造'!M$50</f>
        <v>2</v>
      </c>
      <c r="I44" s="173"/>
      <c r="J44" s="173"/>
      <c r="K44" s="173">
        <f>'実質公債費比率（分子）の構造'!N$50</f>
        <v>1</v>
      </c>
      <c r="L44" s="173"/>
      <c r="M44" s="173"/>
      <c r="N44" s="173">
        <f>'実質公債費比率（分子）の構造'!O$50</f>
        <v>0</v>
      </c>
      <c r="O44" s="173"/>
      <c r="P44" s="173"/>
    </row>
    <row r="45" spans="1:16" x14ac:dyDescent="0.2">
      <c r="A45" s="173" t="s">
        <v>65</v>
      </c>
      <c r="B45" s="173">
        <f>'実質公債費比率（分子）の構造'!K$49</f>
        <v>19</v>
      </c>
      <c r="C45" s="173"/>
      <c r="D45" s="173"/>
      <c r="E45" s="173">
        <f>'実質公債費比率（分子）の構造'!L$49</f>
        <v>15</v>
      </c>
      <c r="F45" s="173"/>
      <c r="G45" s="173"/>
      <c r="H45" s="173">
        <f>'実質公債費比率（分子）の構造'!M$49</f>
        <v>10</v>
      </c>
      <c r="I45" s="173"/>
      <c r="J45" s="173"/>
      <c r="K45" s="173">
        <f>'実質公債費比率（分子）の構造'!N$49</f>
        <v>7</v>
      </c>
      <c r="L45" s="173"/>
      <c r="M45" s="173"/>
      <c r="N45" s="173">
        <f>'実質公債費比率（分子）の構造'!O$49</f>
        <v>8</v>
      </c>
      <c r="O45" s="173"/>
      <c r="P45" s="173"/>
    </row>
    <row r="46" spans="1:16" x14ac:dyDescent="0.2">
      <c r="A46" s="173" t="s">
        <v>66</v>
      </c>
      <c r="B46" s="173">
        <f>'実質公債費比率（分子）の構造'!K$48</f>
        <v>153</v>
      </c>
      <c r="C46" s="173"/>
      <c r="D46" s="173"/>
      <c r="E46" s="173">
        <f>'実質公債費比率（分子）の構造'!L$48</f>
        <v>157</v>
      </c>
      <c r="F46" s="173"/>
      <c r="G46" s="173"/>
      <c r="H46" s="173">
        <f>'実質公債費比率（分子）の構造'!M$48</f>
        <v>161</v>
      </c>
      <c r="I46" s="173"/>
      <c r="J46" s="173"/>
      <c r="K46" s="173">
        <f>'実質公債費比率（分子）の構造'!N$48</f>
        <v>157</v>
      </c>
      <c r="L46" s="173"/>
      <c r="M46" s="173"/>
      <c r="N46" s="173">
        <f>'実質公債費比率（分子）の構造'!O$48</f>
        <v>162</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1208</v>
      </c>
      <c r="C49" s="173"/>
      <c r="D49" s="173"/>
      <c r="E49" s="173">
        <f>'実質公債費比率（分子）の構造'!L$45</f>
        <v>1200</v>
      </c>
      <c r="F49" s="173"/>
      <c r="G49" s="173"/>
      <c r="H49" s="173">
        <f>'実質公債費比率（分子）の構造'!M$45</f>
        <v>1183</v>
      </c>
      <c r="I49" s="173"/>
      <c r="J49" s="173"/>
      <c r="K49" s="173">
        <f>'実質公債費比率（分子）の構造'!N$45</f>
        <v>1131</v>
      </c>
      <c r="L49" s="173"/>
      <c r="M49" s="173"/>
      <c r="N49" s="173">
        <f>'実質公債費比率（分子）の構造'!O$45</f>
        <v>1108</v>
      </c>
      <c r="O49" s="173"/>
      <c r="P49" s="173"/>
    </row>
    <row r="50" spans="1:16" x14ac:dyDescent="0.2">
      <c r="A50" s="173" t="s">
        <v>70</v>
      </c>
      <c r="B50" s="173" t="e">
        <f>NA()</f>
        <v>#N/A</v>
      </c>
      <c r="C50" s="173">
        <f>IF(ISNUMBER('実質公債費比率（分子）の構造'!K$53),'実質公債費比率（分子）の構造'!K$53,NA())</f>
        <v>564</v>
      </c>
      <c r="D50" s="173" t="e">
        <f>NA()</f>
        <v>#N/A</v>
      </c>
      <c r="E50" s="173" t="e">
        <f>NA()</f>
        <v>#N/A</v>
      </c>
      <c r="F50" s="173">
        <f>IF(ISNUMBER('実質公債費比率（分子）の構造'!L$53),'実質公債費比率（分子）の構造'!L$53,NA())</f>
        <v>538</v>
      </c>
      <c r="G50" s="173" t="e">
        <f>NA()</f>
        <v>#N/A</v>
      </c>
      <c r="H50" s="173" t="e">
        <f>NA()</f>
        <v>#N/A</v>
      </c>
      <c r="I50" s="173">
        <f>IF(ISNUMBER('実質公債費比率（分子）の構造'!M$53),'実質公債費比率（分子）の構造'!M$53,NA())</f>
        <v>512</v>
      </c>
      <c r="J50" s="173" t="e">
        <f>NA()</f>
        <v>#N/A</v>
      </c>
      <c r="K50" s="173" t="e">
        <f>NA()</f>
        <v>#N/A</v>
      </c>
      <c r="L50" s="173">
        <f>IF(ISNUMBER('実質公債費比率（分子）の構造'!N$53),'実質公債費比率（分子）の構造'!N$53,NA())</f>
        <v>454</v>
      </c>
      <c r="M50" s="173" t="e">
        <f>NA()</f>
        <v>#N/A</v>
      </c>
      <c r="N50" s="173" t="e">
        <f>NA()</f>
        <v>#N/A</v>
      </c>
      <c r="O50" s="173">
        <f>IF(ISNUMBER('実質公債費比率（分子）の構造'!O$53),'実質公債費比率（分子）の構造'!O$53,NA())</f>
        <v>451</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7904</v>
      </c>
      <c r="E56" s="172"/>
      <c r="F56" s="172"/>
      <c r="G56" s="172">
        <f>'将来負担比率（分子）の構造'!J$52</f>
        <v>7663</v>
      </c>
      <c r="H56" s="172"/>
      <c r="I56" s="172"/>
      <c r="J56" s="172">
        <f>'将来負担比率（分子）の構造'!K$52</f>
        <v>7258</v>
      </c>
      <c r="K56" s="172"/>
      <c r="L56" s="172"/>
      <c r="M56" s="172">
        <f>'将来負担比率（分子）の構造'!L$52</f>
        <v>6863</v>
      </c>
      <c r="N56" s="172"/>
      <c r="O56" s="172"/>
      <c r="P56" s="172">
        <f>'将来負担比率（分子）の構造'!M$52</f>
        <v>6832</v>
      </c>
    </row>
    <row r="57" spans="1:16" x14ac:dyDescent="0.2">
      <c r="A57" s="172" t="s">
        <v>41</v>
      </c>
      <c r="B57" s="172"/>
      <c r="C57" s="172"/>
      <c r="D57" s="172">
        <f>'将来負担比率（分子）の構造'!I$51</f>
        <v>442</v>
      </c>
      <c r="E57" s="172"/>
      <c r="F57" s="172"/>
      <c r="G57" s="172">
        <f>'将来負担比率（分子）の構造'!J$51</f>
        <v>430</v>
      </c>
      <c r="H57" s="172"/>
      <c r="I57" s="172"/>
      <c r="J57" s="172">
        <f>'将来負担比率（分子）の構造'!K$51</f>
        <v>405</v>
      </c>
      <c r="K57" s="172"/>
      <c r="L57" s="172"/>
      <c r="M57" s="172">
        <f>'将来負担比率（分子）の構造'!L$51</f>
        <v>375</v>
      </c>
      <c r="N57" s="172"/>
      <c r="O57" s="172"/>
      <c r="P57" s="172">
        <f>'将来負担比率（分子）の構造'!M$51</f>
        <v>346</v>
      </c>
    </row>
    <row r="58" spans="1:16" x14ac:dyDescent="0.2">
      <c r="A58" s="172" t="s">
        <v>40</v>
      </c>
      <c r="B58" s="172"/>
      <c r="C58" s="172"/>
      <c r="D58" s="172">
        <f>'将来負担比率（分子）の構造'!I$50</f>
        <v>507</v>
      </c>
      <c r="E58" s="172"/>
      <c r="F58" s="172"/>
      <c r="G58" s="172">
        <f>'将来負担比率（分子）の構造'!J$50</f>
        <v>542</v>
      </c>
      <c r="H58" s="172"/>
      <c r="I58" s="172"/>
      <c r="J58" s="172">
        <f>'将来負担比率（分子）の構造'!K$50</f>
        <v>892</v>
      </c>
      <c r="K58" s="172"/>
      <c r="L58" s="172"/>
      <c r="M58" s="172">
        <f>'将来負担比率（分子）の構造'!L$50</f>
        <v>1262</v>
      </c>
      <c r="N58" s="172"/>
      <c r="O58" s="172"/>
      <c r="P58" s="172">
        <f>'将来負担比率（分子）の構造'!M$50</f>
        <v>1634</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1273</v>
      </c>
      <c r="C62" s="172"/>
      <c r="D62" s="172"/>
      <c r="E62" s="172">
        <f>'将来負担比率（分子）の構造'!J$45</f>
        <v>1208</v>
      </c>
      <c r="F62" s="172"/>
      <c r="G62" s="172"/>
      <c r="H62" s="172">
        <f>'将来負担比率（分子）の構造'!K$45</f>
        <v>1192</v>
      </c>
      <c r="I62" s="172"/>
      <c r="J62" s="172"/>
      <c r="K62" s="172">
        <f>'将来負担比率（分子）の構造'!L$45</f>
        <v>1117</v>
      </c>
      <c r="L62" s="172"/>
      <c r="M62" s="172"/>
      <c r="N62" s="172">
        <f>'将来負担比率（分子）の構造'!M$45</f>
        <v>945</v>
      </c>
      <c r="O62" s="172"/>
      <c r="P62" s="172"/>
    </row>
    <row r="63" spans="1:16" x14ac:dyDescent="0.2">
      <c r="A63" s="172" t="s">
        <v>33</v>
      </c>
      <c r="B63" s="172">
        <f>'将来負担比率（分子）の構造'!I$44</f>
        <v>31</v>
      </c>
      <c r="C63" s="172"/>
      <c r="D63" s="172"/>
      <c r="E63" s="172">
        <f>'将来負担比率（分子）の構造'!J$44</f>
        <v>29</v>
      </c>
      <c r="F63" s="172"/>
      <c r="G63" s="172"/>
      <c r="H63" s="172">
        <f>'将来負担比率（分子）の構造'!K$44</f>
        <v>25</v>
      </c>
      <c r="I63" s="172"/>
      <c r="J63" s="172"/>
      <c r="K63" s="172">
        <f>'将来負担比率（分子）の構造'!L$44</f>
        <v>26</v>
      </c>
      <c r="L63" s="172"/>
      <c r="M63" s="172"/>
      <c r="N63" s="172">
        <f>'将来負担比率（分子）の構造'!M$44</f>
        <v>41</v>
      </c>
      <c r="O63" s="172"/>
      <c r="P63" s="172"/>
    </row>
    <row r="64" spans="1:16" x14ac:dyDescent="0.2">
      <c r="A64" s="172" t="s">
        <v>32</v>
      </c>
      <c r="B64" s="172">
        <f>'将来負担比率（分子）の構造'!I$43</f>
        <v>2112</v>
      </c>
      <c r="C64" s="172"/>
      <c r="D64" s="172"/>
      <c r="E64" s="172">
        <f>'将来負担比率（分子）の構造'!J$43</f>
        <v>2174</v>
      </c>
      <c r="F64" s="172"/>
      <c r="G64" s="172"/>
      <c r="H64" s="172">
        <f>'将来負担比率（分子）の構造'!K$43</f>
        <v>2317</v>
      </c>
      <c r="I64" s="172"/>
      <c r="J64" s="172"/>
      <c r="K64" s="172">
        <f>'将来負担比率（分子）の構造'!L$43</f>
        <v>2287</v>
      </c>
      <c r="L64" s="172"/>
      <c r="M64" s="172"/>
      <c r="N64" s="172">
        <f>'将来負担比率（分子）の構造'!M$43</f>
        <v>2286</v>
      </c>
      <c r="O64" s="172"/>
      <c r="P64" s="172"/>
    </row>
    <row r="65" spans="1:16" x14ac:dyDescent="0.2">
      <c r="A65" s="172" t="s">
        <v>31</v>
      </c>
      <c r="B65" s="172">
        <f>'将来負担比率（分子）の構造'!I$42</f>
        <v>10</v>
      </c>
      <c r="C65" s="172"/>
      <c r="D65" s="172"/>
      <c r="E65" s="172">
        <f>'将来負担比率（分子）の構造'!J$42</f>
        <v>3</v>
      </c>
      <c r="F65" s="172"/>
      <c r="G65" s="172"/>
      <c r="H65" s="172">
        <f>'将来負担比率（分子）の構造'!K$42</f>
        <v>2</v>
      </c>
      <c r="I65" s="172"/>
      <c r="J65" s="172"/>
      <c r="K65" s="172">
        <f>'将来負担比率（分子）の構造'!L$42</f>
        <v>1</v>
      </c>
      <c r="L65" s="172"/>
      <c r="M65" s="172"/>
      <c r="N65" s="172">
        <f>'将来負担比率（分子）の構造'!M$42</f>
        <v>0</v>
      </c>
      <c r="O65" s="172"/>
      <c r="P65" s="172"/>
    </row>
    <row r="66" spans="1:16" x14ac:dyDescent="0.2">
      <c r="A66" s="172" t="s">
        <v>30</v>
      </c>
      <c r="B66" s="172">
        <f>'将来負担比率（分子）の構造'!I$41</f>
        <v>9695</v>
      </c>
      <c r="C66" s="172"/>
      <c r="D66" s="172"/>
      <c r="E66" s="172">
        <f>'将来負担比率（分子）の構造'!J$41</f>
        <v>9140</v>
      </c>
      <c r="F66" s="172"/>
      <c r="G66" s="172"/>
      <c r="H66" s="172">
        <f>'将来負担比率（分子）の構造'!K$41</f>
        <v>8526</v>
      </c>
      <c r="I66" s="172"/>
      <c r="J66" s="172"/>
      <c r="K66" s="172">
        <f>'将来負担比率（分子）の構造'!L$41</f>
        <v>7841</v>
      </c>
      <c r="L66" s="172"/>
      <c r="M66" s="172"/>
      <c r="N66" s="172">
        <f>'将来負担比率（分子）の構造'!M$41</f>
        <v>7788</v>
      </c>
      <c r="O66" s="172"/>
      <c r="P66" s="172"/>
    </row>
    <row r="67" spans="1:16" x14ac:dyDescent="0.2">
      <c r="A67" s="172" t="s">
        <v>74</v>
      </c>
      <c r="B67" s="172" t="e">
        <f>NA()</f>
        <v>#N/A</v>
      </c>
      <c r="C67" s="172">
        <f>IF(ISNUMBER('将来負担比率（分子）の構造'!I$53), IF('将来負担比率（分子）の構造'!I$53 &lt; 0, 0, '将来負担比率（分子）の構造'!I$53), NA())</f>
        <v>4267</v>
      </c>
      <c r="D67" s="172" t="e">
        <f>NA()</f>
        <v>#N/A</v>
      </c>
      <c r="E67" s="172" t="e">
        <f>NA()</f>
        <v>#N/A</v>
      </c>
      <c r="F67" s="172">
        <f>IF(ISNUMBER('将来負担比率（分子）の構造'!J$53), IF('将来負担比率（分子）の構造'!J$53 &lt; 0, 0, '将来負担比率（分子）の構造'!J$53), NA())</f>
        <v>3919</v>
      </c>
      <c r="G67" s="172" t="e">
        <f>NA()</f>
        <v>#N/A</v>
      </c>
      <c r="H67" s="172" t="e">
        <f>NA()</f>
        <v>#N/A</v>
      </c>
      <c r="I67" s="172">
        <f>IF(ISNUMBER('将来負担比率（分子）の構造'!K$53), IF('将来負担比率（分子）の構造'!K$53 &lt; 0, 0, '将来負担比率（分子）の構造'!K$53), NA())</f>
        <v>3507</v>
      </c>
      <c r="J67" s="172" t="e">
        <f>NA()</f>
        <v>#N/A</v>
      </c>
      <c r="K67" s="172" t="e">
        <f>NA()</f>
        <v>#N/A</v>
      </c>
      <c r="L67" s="172">
        <f>IF(ISNUMBER('将来負担比率（分子）の構造'!L$53), IF('将来負担比率（分子）の構造'!L$53 &lt; 0, 0, '将来負担比率（分子）の構造'!L$53), NA())</f>
        <v>2771</v>
      </c>
      <c r="M67" s="172" t="e">
        <f>NA()</f>
        <v>#N/A</v>
      </c>
      <c r="N67" s="172" t="e">
        <f>NA()</f>
        <v>#N/A</v>
      </c>
      <c r="O67" s="172">
        <f>IF(ISNUMBER('将来負担比率（分子）の構造'!M$53), IF('将来負担比率（分子）の構造'!M$53 &lt; 0, 0, '将来負担比率（分子）の構造'!M$53), NA())</f>
        <v>2247</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309</v>
      </c>
      <c r="C72" s="176">
        <f>基金残高に係る経年分析!G55</f>
        <v>452</v>
      </c>
      <c r="D72" s="176">
        <f>基金残高に係る経年分析!H55</f>
        <v>634</v>
      </c>
    </row>
    <row r="73" spans="1:16" x14ac:dyDescent="0.2">
      <c r="A73" s="175" t="s">
        <v>77</v>
      </c>
      <c r="B73" s="176">
        <f>基金残高に係る経年分析!F56</f>
        <v>0</v>
      </c>
      <c r="C73" s="176">
        <f>基金残高に係る経年分析!G56</f>
        <v>15</v>
      </c>
      <c r="D73" s="176">
        <f>基金残高に係る経年分析!H56</f>
        <v>172</v>
      </c>
    </row>
    <row r="74" spans="1:16" x14ac:dyDescent="0.2">
      <c r="A74" s="175" t="s">
        <v>78</v>
      </c>
      <c r="B74" s="176">
        <f>基金残高に係る経年分析!F57</f>
        <v>349</v>
      </c>
      <c r="C74" s="176">
        <f>基金残高に係る経年分析!G57</f>
        <v>461</v>
      </c>
      <c r="D74" s="176">
        <f>基金残高に係る経年分析!H57</f>
        <v>839</v>
      </c>
    </row>
  </sheetData>
  <sheetProtection algorithmName="SHA-512" hashValue="wFnVq7Z12CzVw3koRegbwCLzpc873ith+AMTGnYYUEeHJVEvhFcSdB7lAltKpehpgguTIO3KQRWan8xIOsyB3g==" saltValue="UQX6zgrWsEqhNpixMvkJ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B6" sqref="B6:Q6"/>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533</v>
      </c>
      <c r="DI1" s="783"/>
      <c r="DJ1" s="783"/>
      <c r="DK1" s="783"/>
      <c r="DL1" s="783"/>
      <c r="DM1" s="783"/>
      <c r="DN1" s="784"/>
      <c r="DO1" s="212"/>
      <c r="DP1" s="782" t="s">
        <v>534</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212</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213</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535</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214</v>
      </c>
      <c r="S4" s="725"/>
      <c r="T4" s="725"/>
      <c r="U4" s="725"/>
      <c r="V4" s="725"/>
      <c r="W4" s="725"/>
      <c r="X4" s="725"/>
      <c r="Y4" s="726"/>
      <c r="Z4" s="724" t="s">
        <v>215</v>
      </c>
      <c r="AA4" s="725"/>
      <c r="AB4" s="725"/>
      <c r="AC4" s="726"/>
      <c r="AD4" s="724" t="s">
        <v>216</v>
      </c>
      <c r="AE4" s="725"/>
      <c r="AF4" s="725"/>
      <c r="AG4" s="725"/>
      <c r="AH4" s="725"/>
      <c r="AI4" s="725"/>
      <c r="AJ4" s="725"/>
      <c r="AK4" s="726"/>
      <c r="AL4" s="724" t="s">
        <v>215</v>
      </c>
      <c r="AM4" s="725"/>
      <c r="AN4" s="725"/>
      <c r="AO4" s="726"/>
      <c r="AP4" s="785" t="s">
        <v>217</v>
      </c>
      <c r="AQ4" s="785"/>
      <c r="AR4" s="785"/>
      <c r="AS4" s="785"/>
      <c r="AT4" s="785"/>
      <c r="AU4" s="785"/>
      <c r="AV4" s="785"/>
      <c r="AW4" s="785"/>
      <c r="AX4" s="785"/>
      <c r="AY4" s="785"/>
      <c r="AZ4" s="785"/>
      <c r="BA4" s="785"/>
      <c r="BB4" s="785"/>
      <c r="BC4" s="785"/>
      <c r="BD4" s="785"/>
      <c r="BE4" s="785"/>
      <c r="BF4" s="785"/>
      <c r="BG4" s="785" t="s">
        <v>218</v>
      </c>
      <c r="BH4" s="785"/>
      <c r="BI4" s="785"/>
      <c r="BJ4" s="785"/>
      <c r="BK4" s="785"/>
      <c r="BL4" s="785"/>
      <c r="BM4" s="785"/>
      <c r="BN4" s="785"/>
      <c r="BO4" s="785" t="s">
        <v>215</v>
      </c>
      <c r="BP4" s="785"/>
      <c r="BQ4" s="785"/>
      <c r="BR4" s="785"/>
      <c r="BS4" s="785" t="s">
        <v>219</v>
      </c>
      <c r="BT4" s="785"/>
      <c r="BU4" s="785"/>
      <c r="BV4" s="785"/>
      <c r="BW4" s="785"/>
      <c r="BX4" s="785"/>
      <c r="BY4" s="785"/>
      <c r="BZ4" s="785"/>
      <c r="CA4" s="785"/>
      <c r="CB4" s="785"/>
      <c r="CD4" s="767" t="s">
        <v>536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2">
      <c r="B5" s="733" t="s">
        <v>220</v>
      </c>
      <c r="C5" s="734"/>
      <c r="D5" s="734"/>
      <c r="E5" s="734"/>
      <c r="F5" s="734"/>
      <c r="G5" s="734"/>
      <c r="H5" s="734"/>
      <c r="I5" s="734"/>
      <c r="J5" s="734"/>
      <c r="K5" s="734"/>
      <c r="L5" s="734"/>
      <c r="M5" s="734"/>
      <c r="N5" s="734"/>
      <c r="O5" s="734"/>
      <c r="P5" s="734"/>
      <c r="Q5" s="735"/>
      <c r="R5" s="718">
        <v>1598037</v>
      </c>
      <c r="S5" s="719"/>
      <c r="T5" s="719"/>
      <c r="U5" s="719"/>
      <c r="V5" s="719"/>
      <c r="W5" s="719"/>
      <c r="X5" s="719"/>
      <c r="Y5" s="762"/>
      <c r="Z5" s="780">
        <v>16</v>
      </c>
      <c r="AA5" s="780"/>
      <c r="AB5" s="780"/>
      <c r="AC5" s="780"/>
      <c r="AD5" s="781">
        <v>1598037</v>
      </c>
      <c r="AE5" s="781"/>
      <c r="AF5" s="781"/>
      <c r="AG5" s="781"/>
      <c r="AH5" s="781"/>
      <c r="AI5" s="781"/>
      <c r="AJ5" s="781"/>
      <c r="AK5" s="781"/>
      <c r="AL5" s="763">
        <v>30.7</v>
      </c>
      <c r="AM5" s="738"/>
      <c r="AN5" s="738"/>
      <c r="AO5" s="764"/>
      <c r="AP5" s="733" t="s">
        <v>221</v>
      </c>
      <c r="AQ5" s="734"/>
      <c r="AR5" s="734"/>
      <c r="AS5" s="734"/>
      <c r="AT5" s="734"/>
      <c r="AU5" s="734"/>
      <c r="AV5" s="734"/>
      <c r="AW5" s="734"/>
      <c r="AX5" s="734"/>
      <c r="AY5" s="734"/>
      <c r="AZ5" s="734"/>
      <c r="BA5" s="734"/>
      <c r="BB5" s="734"/>
      <c r="BC5" s="734"/>
      <c r="BD5" s="734"/>
      <c r="BE5" s="734"/>
      <c r="BF5" s="735"/>
      <c r="BG5" s="665">
        <v>1598037</v>
      </c>
      <c r="BH5" s="666"/>
      <c r="BI5" s="666"/>
      <c r="BJ5" s="666"/>
      <c r="BK5" s="666"/>
      <c r="BL5" s="666"/>
      <c r="BM5" s="666"/>
      <c r="BN5" s="667"/>
      <c r="BO5" s="692">
        <v>100</v>
      </c>
      <c r="BP5" s="692"/>
      <c r="BQ5" s="692"/>
      <c r="BR5" s="692"/>
      <c r="BS5" s="693" t="s">
        <v>537</v>
      </c>
      <c r="BT5" s="693"/>
      <c r="BU5" s="693"/>
      <c r="BV5" s="693"/>
      <c r="BW5" s="693"/>
      <c r="BX5" s="693"/>
      <c r="BY5" s="693"/>
      <c r="BZ5" s="693"/>
      <c r="CA5" s="693"/>
      <c r="CB5" s="751"/>
      <c r="CD5" s="767" t="s">
        <v>217</v>
      </c>
      <c r="CE5" s="768"/>
      <c r="CF5" s="768"/>
      <c r="CG5" s="768"/>
      <c r="CH5" s="768"/>
      <c r="CI5" s="768"/>
      <c r="CJ5" s="768"/>
      <c r="CK5" s="768"/>
      <c r="CL5" s="768"/>
      <c r="CM5" s="768"/>
      <c r="CN5" s="768"/>
      <c r="CO5" s="768"/>
      <c r="CP5" s="768"/>
      <c r="CQ5" s="769"/>
      <c r="CR5" s="767" t="s">
        <v>222</v>
      </c>
      <c r="CS5" s="768"/>
      <c r="CT5" s="768"/>
      <c r="CU5" s="768"/>
      <c r="CV5" s="768"/>
      <c r="CW5" s="768"/>
      <c r="CX5" s="768"/>
      <c r="CY5" s="769"/>
      <c r="CZ5" s="767" t="s">
        <v>215</v>
      </c>
      <c r="DA5" s="768"/>
      <c r="DB5" s="768"/>
      <c r="DC5" s="769"/>
      <c r="DD5" s="767" t="s">
        <v>223</v>
      </c>
      <c r="DE5" s="768"/>
      <c r="DF5" s="768"/>
      <c r="DG5" s="768"/>
      <c r="DH5" s="768"/>
      <c r="DI5" s="768"/>
      <c r="DJ5" s="768"/>
      <c r="DK5" s="768"/>
      <c r="DL5" s="768"/>
      <c r="DM5" s="768"/>
      <c r="DN5" s="768"/>
      <c r="DO5" s="768"/>
      <c r="DP5" s="769"/>
      <c r="DQ5" s="767" t="s">
        <v>224</v>
      </c>
      <c r="DR5" s="768"/>
      <c r="DS5" s="768"/>
      <c r="DT5" s="768"/>
      <c r="DU5" s="768"/>
      <c r="DV5" s="768"/>
      <c r="DW5" s="768"/>
      <c r="DX5" s="768"/>
      <c r="DY5" s="768"/>
      <c r="DZ5" s="768"/>
      <c r="EA5" s="768"/>
      <c r="EB5" s="768"/>
      <c r="EC5" s="769"/>
    </row>
    <row r="6" spans="2:143" ht="11.25" customHeight="1" x14ac:dyDescent="0.2">
      <c r="B6" s="662" t="s">
        <v>538</v>
      </c>
      <c r="C6" s="663"/>
      <c r="D6" s="663"/>
      <c r="E6" s="663"/>
      <c r="F6" s="663"/>
      <c r="G6" s="663"/>
      <c r="H6" s="663"/>
      <c r="I6" s="663"/>
      <c r="J6" s="663"/>
      <c r="K6" s="663"/>
      <c r="L6" s="663"/>
      <c r="M6" s="663"/>
      <c r="N6" s="663"/>
      <c r="O6" s="663"/>
      <c r="P6" s="663"/>
      <c r="Q6" s="664"/>
      <c r="R6" s="665">
        <v>88148</v>
      </c>
      <c r="S6" s="666"/>
      <c r="T6" s="666"/>
      <c r="U6" s="666"/>
      <c r="V6" s="666"/>
      <c r="W6" s="666"/>
      <c r="X6" s="666"/>
      <c r="Y6" s="667"/>
      <c r="Z6" s="692">
        <v>0.9</v>
      </c>
      <c r="AA6" s="692"/>
      <c r="AB6" s="692"/>
      <c r="AC6" s="692"/>
      <c r="AD6" s="693">
        <v>88148</v>
      </c>
      <c r="AE6" s="693"/>
      <c r="AF6" s="693"/>
      <c r="AG6" s="693"/>
      <c r="AH6" s="693"/>
      <c r="AI6" s="693"/>
      <c r="AJ6" s="693"/>
      <c r="AK6" s="693"/>
      <c r="AL6" s="668">
        <v>1.7</v>
      </c>
      <c r="AM6" s="669"/>
      <c r="AN6" s="669"/>
      <c r="AO6" s="694"/>
      <c r="AP6" s="662" t="s">
        <v>539</v>
      </c>
      <c r="AQ6" s="663"/>
      <c r="AR6" s="663"/>
      <c r="AS6" s="663"/>
      <c r="AT6" s="663"/>
      <c r="AU6" s="663"/>
      <c r="AV6" s="663"/>
      <c r="AW6" s="663"/>
      <c r="AX6" s="663"/>
      <c r="AY6" s="663"/>
      <c r="AZ6" s="663"/>
      <c r="BA6" s="663"/>
      <c r="BB6" s="663"/>
      <c r="BC6" s="663"/>
      <c r="BD6" s="663"/>
      <c r="BE6" s="663"/>
      <c r="BF6" s="664"/>
      <c r="BG6" s="665">
        <v>1598037</v>
      </c>
      <c r="BH6" s="666"/>
      <c r="BI6" s="666"/>
      <c r="BJ6" s="666"/>
      <c r="BK6" s="666"/>
      <c r="BL6" s="666"/>
      <c r="BM6" s="666"/>
      <c r="BN6" s="667"/>
      <c r="BO6" s="692">
        <v>100</v>
      </c>
      <c r="BP6" s="692"/>
      <c r="BQ6" s="692"/>
      <c r="BR6" s="692"/>
      <c r="BS6" s="693" t="s">
        <v>537</v>
      </c>
      <c r="BT6" s="693"/>
      <c r="BU6" s="693"/>
      <c r="BV6" s="693"/>
      <c r="BW6" s="693"/>
      <c r="BX6" s="693"/>
      <c r="BY6" s="693"/>
      <c r="BZ6" s="693"/>
      <c r="CA6" s="693"/>
      <c r="CB6" s="751"/>
      <c r="CD6" s="721" t="s">
        <v>225</v>
      </c>
      <c r="CE6" s="722"/>
      <c r="CF6" s="722"/>
      <c r="CG6" s="722"/>
      <c r="CH6" s="722"/>
      <c r="CI6" s="722"/>
      <c r="CJ6" s="722"/>
      <c r="CK6" s="722"/>
      <c r="CL6" s="722"/>
      <c r="CM6" s="722"/>
      <c r="CN6" s="722"/>
      <c r="CO6" s="722"/>
      <c r="CP6" s="722"/>
      <c r="CQ6" s="723"/>
      <c r="CR6" s="665">
        <v>87535</v>
      </c>
      <c r="CS6" s="666"/>
      <c r="CT6" s="666"/>
      <c r="CU6" s="666"/>
      <c r="CV6" s="666"/>
      <c r="CW6" s="666"/>
      <c r="CX6" s="666"/>
      <c r="CY6" s="667"/>
      <c r="CZ6" s="763">
        <v>0.9</v>
      </c>
      <c r="DA6" s="738"/>
      <c r="DB6" s="738"/>
      <c r="DC6" s="766"/>
      <c r="DD6" s="671" t="s">
        <v>537</v>
      </c>
      <c r="DE6" s="666"/>
      <c r="DF6" s="666"/>
      <c r="DG6" s="666"/>
      <c r="DH6" s="666"/>
      <c r="DI6" s="666"/>
      <c r="DJ6" s="666"/>
      <c r="DK6" s="666"/>
      <c r="DL6" s="666"/>
      <c r="DM6" s="666"/>
      <c r="DN6" s="666"/>
      <c r="DO6" s="666"/>
      <c r="DP6" s="667"/>
      <c r="DQ6" s="671">
        <v>87535</v>
      </c>
      <c r="DR6" s="666"/>
      <c r="DS6" s="666"/>
      <c r="DT6" s="666"/>
      <c r="DU6" s="666"/>
      <c r="DV6" s="666"/>
      <c r="DW6" s="666"/>
      <c r="DX6" s="666"/>
      <c r="DY6" s="666"/>
      <c r="DZ6" s="666"/>
      <c r="EA6" s="666"/>
      <c r="EB6" s="666"/>
      <c r="EC6" s="709"/>
    </row>
    <row r="7" spans="2:143" ht="11.25" customHeight="1" x14ac:dyDescent="0.2">
      <c r="B7" s="662" t="s">
        <v>226</v>
      </c>
      <c r="C7" s="663"/>
      <c r="D7" s="663"/>
      <c r="E7" s="663"/>
      <c r="F7" s="663"/>
      <c r="G7" s="663"/>
      <c r="H7" s="663"/>
      <c r="I7" s="663"/>
      <c r="J7" s="663"/>
      <c r="K7" s="663"/>
      <c r="L7" s="663"/>
      <c r="M7" s="663"/>
      <c r="N7" s="663"/>
      <c r="O7" s="663"/>
      <c r="P7" s="663"/>
      <c r="Q7" s="664"/>
      <c r="R7" s="665">
        <v>988</v>
      </c>
      <c r="S7" s="666"/>
      <c r="T7" s="666"/>
      <c r="U7" s="666"/>
      <c r="V7" s="666"/>
      <c r="W7" s="666"/>
      <c r="X7" s="666"/>
      <c r="Y7" s="667"/>
      <c r="Z7" s="692">
        <v>0</v>
      </c>
      <c r="AA7" s="692"/>
      <c r="AB7" s="692"/>
      <c r="AC7" s="692"/>
      <c r="AD7" s="693">
        <v>988</v>
      </c>
      <c r="AE7" s="693"/>
      <c r="AF7" s="693"/>
      <c r="AG7" s="693"/>
      <c r="AH7" s="693"/>
      <c r="AI7" s="693"/>
      <c r="AJ7" s="693"/>
      <c r="AK7" s="693"/>
      <c r="AL7" s="668">
        <v>0</v>
      </c>
      <c r="AM7" s="669"/>
      <c r="AN7" s="669"/>
      <c r="AO7" s="694"/>
      <c r="AP7" s="662" t="s">
        <v>540</v>
      </c>
      <c r="AQ7" s="663"/>
      <c r="AR7" s="663"/>
      <c r="AS7" s="663"/>
      <c r="AT7" s="663"/>
      <c r="AU7" s="663"/>
      <c r="AV7" s="663"/>
      <c r="AW7" s="663"/>
      <c r="AX7" s="663"/>
      <c r="AY7" s="663"/>
      <c r="AZ7" s="663"/>
      <c r="BA7" s="663"/>
      <c r="BB7" s="663"/>
      <c r="BC7" s="663"/>
      <c r="BD7" s="663"/>
      <c r="BE7" s="663"/>
      <c r="BF7" s="664"/>
      <c r="BG7" s="665">
        <v>661511</v>
      </c>
      <c r="BH7" s="666"/>
      <c r="BI7" s="666"/>
      <c r="BJ7" s="666"/>
      <c r="BK7" s="666"/>
      <c r="BL7" s="666"/>
      <c r="BM7" s="666"/>
      <c r="BN7" s="667"/>
      <c r="BO7" s="692">
        <v>41.4</v>
      </c>
      <c r="BP7" s="692"/>
      <c r="BQ7" s="692"/>
      <c r="BR7" s="692"/>
      <c r="BS7" s="693" t="s">
        <v>537</v>
      </c>
      <c r="BT7" s="693"/>
      <c r="BU7" s="693"/>
      <c r="BV7" s="693"/>
      <c r="BW7" s="693"/>
      <c r="BX7" s="693"/>
      <c r="BY7" s="693"/>
      <c r="BZ7" s="693"/>
      <c r="CA7" s="693"/>
      <c r="CB7" s="751"/>
      <c r="CD7" s="699" t="s">
        <v>227</v>
      </c>
      <c r="CE7" s="700"/>
      <c r="CF7" s="700"/>
      <c r="CG7" s="700"/>
      <c r="CH7" s="700"/>
      <c r="CI7" s="700"/>
      <c r="CJ7" s="700"/>
      <c r="CK7" s="700"/>
      <c r="CL7" s="700"/>
      <c r="CM7" s="700"/>
      <c r="CN7" s="700"/>
      <c r="CO7" s="700"/>
      <c r="CP7" s="700"/>
      <c r="CQ7" s="701"/>
      <c r="CR7" s="665">
        <v>1742975</v>
      </c>
      <c r="CS7" s="666"/>
      <c r="CT7" s="666"/>
      <c r="CU7" s="666"/>
      <c r="CV7" s="666"/>
      <c r="CW7" s="666"/>
      <c r="CX7" s="666"/>
      <c r="CY7" s="667"/>
      <c r="CZ7" s="692">
        <v>18.2</v>
      </c>
      <c r="DA7" s="692"/>
      <c r="DB7" s="692"/>
      <c r="DC7" s="692"/>
      <c r="DD7" s="671">
        <v>163559</v>
      </c>
      <c r="DE7" s="666"/>
      <c r="DF7" s="666"/>
      <c r="DG7" s="666"/>
      <c r="DH7" s="666"/>
      <c r="DI7" s="666"/>
      <c r="DJ7" s="666"/>
      <c r="DK7" s="666"/>
      <c r="DL7" s="666"/>
      <c r="DM7" s="666"/>
      <c r="DN7" s="666"/>
      <c r="DO7" s="666"/>
      <c r="DP7" s="667"/>
      <c r="DQ7" s="671">
        <v>1382947</v>
      </c>
      <c r="DR7" s="666"/>
      <c r="DS7" s="666"/>
      <c r="DT7" s="666"/>
      <c r="DU7" s="666"/>
      <c r="DV7" s="666"/>
      <c r="DW7" s="666"/>
      <c r="DX7" s="666"/>
      <c r="DY7" s="666"/>
      <c r="DZ7" s="666"/>
      <c r="EA7" s="666"/>
      <c r="EB7" s="666"/>
      <c r="EC7" s="709"/>
    </row>
    <row r="8" spans="2:143" ht="11.25" customHeight="1" x14ac:dyDescent="0.2">
      <c r="B8" s="662" t="s">
        <v>228</v>
      </c>
      <c r="C8" s="663"/>
      <c r="D8" s="663"/>
      <c r="E8" s="663"/>
      <c r="F8" s="663"/>
      <c r="G8" s="663"/>
      <c r="H8" s="663"/>
      <c r="I8" s="663"/>
      <c r="J8" s="663"/>
      <c r="K8" s="663"/>
      <c r="L8" s="663"/>
      <c r="M8" s="663"/>
      <c r="N8" s="663"/>
      <c r="O8" s="663"/>
      <c r="P8" s="663"/>
      <c r="Q8" s="664"/>
      <c r="R8" s="665">
        <v>6889</v>
      </c>
      <c r="S8" s="666"/>
      <c r="T8" s="666"/>
      <c r="U8" s="666"/>
      <c r="V8" s="666"/>
      <c r="W8" s="666"/>
      <c r="X8" s="666"/>
      <c r="Y8" s="667"/>
      <c r="Z8" s="692">
        <v>0.1</v>
      </c>
      <c r="AA8" s="692"/>
      <c r="AB8" s="692"/>
      <c r="AC8" s="692"/>
      <c r="AD8" s="693">
        <v>6889</v>
      </c>
      <c r="AE8" s="693"/>
      <c r="AF8" s="693"/>
      <c r="AG8" s="693"/>
      <c r="AH8" s="693"/>
      <c r="AI8" s="693"/>
      <c r="AJ8" s="693"/>
      <c r="AK8" s="693"/>
      <c r="AL8" s="668">
        <v>0.1</v>
      </c>
      <c r="AM8" s="669"/>
      <c r="AN8" s="669"/>
      <c r="AO8" s="694"/>
      <c r="AP8" s="662" t="s">
        <v>541</v>
      </c>
      <c r="AQ8" s="663"/>
      <c r="AR8" s="663"/>
      <c r="AS8" s="663"/>
      <c r="AT8" s="663"/>
      <c r="AU8" s="663"/>
      <c r="AV8" s="663"/>
      <c r="AW8" s="663"/>
      <c r="AX8" s="663"/>
      <c r="AY8" s="663"/>
      <c r="AZ8" s="663"/>
      <c r="BA8" s="663"/>
      <c r="BB8" s="663"/>
      <c r="BC8" s="663"/>
      <c r="BD8" s="663"/>
      <c r="BE8" s="663"/>
      <c r="BF8" s="664"/>
      <c r="BG8" s="665">
        <v>26019</v>
      </c>
      <c r="BH8" s="666"/>
      <c r="BI8" s="666"/>
      <c r="BJ8" s="666"/>
      <c r="BK8" s="666"/>
      <c r="BL8" s="666"/>
      <c r="BM8" s="666"/>
      <c r="BN8" s="667"/>
      <c r="BO8" s="692">
        <v>1.6</v>
      </c>
      <c r="BP8" s="692"/>
      <c r="BQ8" s="692"/>
      <c r="BR8" s="692"/>
      <c r="BS8" s="693" t="s">
        <v>537</v>
      </c>
      <c r="BT8" s="693"/>
      <c r="BU8" s="693"/>
      <c r="BV8" s="693"/>
      <c r="BW8" s="693"/>
      <c r="BX8" s="693"/>
      <c r="BY8" s="693"/>
      <c r="BZ8" s="693"/>
      <c r="CA8" s="693"/>
      <c r="CB8" s="751"/>
      <c r="CD8" s="699" t="s">
        <v>229</v>
      </c>
      <c r="CE8" s="700"/>
      <c r="CF8" s="700"/>
      <c r="CG8" s="700"/>
      <c r="CH8" s="700"/>
      <c r="CI8" s="700"/>
      <c r="CJ8" s="700"/>
      <c r="CK8" s="700"/>
      <c r="CL8" s="700"/>
      <c r="CM8" s="700"/>
      <c r="CN8" s="700"/>
      <c r="CO8" s="700"/>
      <c r="CP8" s="700"/>
      <c r="CQ8" s="701"/>
      <c r="CR8" s="665">
        <v>2352825</v>
      </c>
      <c r="CS8" s="666"/>
      <c r="CT8" s="666"/>
      <c r="CU8" s="666"/>
      <c r="CV8" s="666"/>
      <c r="CW8" s="666"/>
      <c r="CX8" s="666"/>
      <c r="CY8" s="667"/>
      <c r="CZ8" s="692">
        <v>24.6</v>
      </c>
      <c r="DA8" s="692"/>
      <c r="DB8" s="692"/>
      <c r="DC8" s="692"/>
      <c r="DD8" s="671">
        <v>1931</v>
      </c>
      <c r="DE8" s="666"/>
      <c r="DF8" s="666"/>
      <c r="DG8" s="666"/>
      <c r="DH8" s="666"/>
      <c r="DI8" s="666"/>
      <c r="DJ8" s="666"/>
      <c r="DK8" s="666"/>
      <c r="DL8" s="666"/>
      <c r="DM8" s="666"/>
      <c r="DN8" s="666"/>
      <c r="DO8" s="666"/>
      <c r="DP8" s="667"/>
      <c r="DQ8" s="671">
        <v>1247150</v>
      </c>
      <c r="DR8" s="666"/>
      <c r="DS8" s="666"/>
      <c r="DT8" s="666"/>
      <c r="DU8" s="666"/>
      <c r="DV8" s="666"/>
      <c r="DW8" s="666"/>
      <c r="DX8" s="666"/>
      <c r="DY8" s="666"/>
      <c r="DZ8" s="666"/>
      <c r="EA8" s="666"/>
      <c r="EB8" s="666"/>
      <c r="EC8" s="709"/>
    </row>
    <row r="9" spans="2:143" ht="11.25" customHeight="1" x14ac:dyDescent="0.2">
      <c r="B9" s="662" t="s">
        <v>230</v>
      </c>
      <c r="C9" s="663"/>
      <c r="D9" s="663"/>
      <c r="E9" s="663"/>
      <c r="F9" s="663"/>
      <c r="G9" s="663"/>
      <c r="H9" s="663"/>
      <c r="I9" s="663"/>
      <c r="J9" s="663"/>
      <c r="K9" s="663"/>
      <c r="L9" s="663"/>
      <c r="M9" s="663"/>
      <c r="N9" s="663"/>
      <c r="O9" s="663"/>
      <c r="P9" s="663"/>
      <c r="Q9" s="664"/>
      <c r="R9" s="665">
        <v>7291</v>
      </c>
      <c r="S9" s="666"/>
      <c r="T9" s="666"/>
      <c r="U9" s="666"/>
      <c r="V9" s="666"/>
      <c r="W9" s="666"/>
      <c r="X9" s="666"/>
      <c r="Y9" s="667"/>
      <c r="Z9" s="692">
        <v>0.1</v>
      </c>
      <c r="AA9" s="692"/>
      <c r="AB9" s="692"/>
      <c r="AC9" s="692"/>
      <c r="AD9" s="693">
        <v>7291</v>
      </c>
      <c r="AE9" s="693"/>
      <c r="AF9" s="693"/>
      <c r="AG9" s="693"/>
      <c r="AH9" s="693"/>
      <c r="AI9" s="693"/>
      <c r="AJ9" s="693"/>
      <c r="AK9" s="693"/>
      <c r="AL9" s="668">
        <v>0.1</v>
      </c>
      <c r="AM9" s="669"/>
      <c r="AN9" s="669"/>
      <c r="AO9" s="694"/>
      <c r="AP9" s="662" t="s">
        <v>542</v>
      </c>
      <c r="AQ9" s="663"/>
      <c r="AR9" s="663"/>
      <c r="AS9" s="663"/>
      <c r="AT9" s="663"/>
      <c r="AU9" s="663"/>
      <c r="AV9" s="663"/>
      <c r="AW9" s="663"/>
      <c r="AX9" s="663"/>
      <c r="AY9" s="663"/>
      <c r="AZ9" s="663"/>
      <c r="BA9" s="663"/>
      <c r="BB9" s="663"/>
      <c r="BC9" s="663"/>
      <c r="BD9" s="663"/>
      <c r="BE9" s="663"/>
      <c r="BF9" s="664"/>
      <c r="BG9" s="665">
        <v>556230</v>
      </c>
      <c r="BH9" s="666"/>
      <c r="BI9" s="666"/>
      <c r="BJ9" s="666"/>
      <c r="BK9" s="666"/>
      <c r="BL9" s="666"/>
      <c r="BM9" s="666"/>
      <c r="BN9" s="667"/>
      <c r="BO9" s="692">
        <v>34.799999999999997</v>
      </c>
      <c r="BP9" s="692"/>
      <c r="BQ9" s="692"/>
      <c r="BR9" s="692"/>
      <c r="BS9" s="693" t="s">
        <v>537</v>
      </c>
      <c r="BT9" s="693"/>
      <c r="BU9" s="693"/>
      <c r="BV9" s="693"/>
      <c r="BW9" s="693"/>
      <c r="BX9" s="693"/>
      <c r="BY9" s="693"/>
      <c r="BZ9" s="693"/>
      <c r="CA9" s="693"/>
      <c r="CB9" s="751"/>
      <c r="CD9" s="699" t="s">
        <v>231</v>
      </c>
      <c r="CE9" s="700"/>
      <c r="CF9" s="700"/>
      <c r="CG9" s="700"/>
      <c r="CH9" s="700"/>
      <c r="CI9" s="700"/>
      <c r="CJ9" s="700"/>
      <c r="CK9" s="700"/>
      <c r="CL9" s="700"/>
      <c r="CM9" s="700"/>
      <c r="CN9" s="700"/>
      <c r="CO9" s="700"/>
      <c r="CP9" s="700"/>
      <c r="CQ9" s="701"/>
      <c r="CR9" s="665">
        <v>1313415</v>
      </c>
      <c r="CS9" s="666"/>
      <c r="CT9" s="666"/>
      <c r="CU9" s="666"/>
      <c r="CV9" s="666"/>
      <c r="CW9" s="666"/>
      <c r="CX9" s="666"/>
      <c r="CY9" s="667"/>
      <c r="CZ9" s="692">
        <v>13.7</v>
      </c>
      <c r="DA9" s="692"/>
      <c r="DB9" s="692"/>
      <c r="DC9" s="692"/>
      <c r="DD9" s="671">
        <v>636508</v>
      </c>
      <c r="DE9" s="666"/>
      <c r="DF9" s="666"/>
      <c r="DG9" s="666"/>
      <c r="DH9" s="666"/>
      <c r="DI9" s="666"/>
      <c r="DJ9" s="666"/>
      <c r="DK9" s="666"/>
      <c r="DL9" s="666"/>
      <c r="DM9" s="666"/>
      <c r="DN9" s="666"/>
      <c r="DO9" s="666"/>
      <c r="DP9" s="667"/>
      <c r="DQ9" s="671">
        <v>444222</v>
      </c>
      <c r="DR9" s="666"/>
      <c r="DS9" s="666"/>
      <c r="DT9" s="666"/>
      <c r="DU9" s="666"/>
      <c r="DV9" s="666"/>
      <c r="DW9" s="666"/>
      <c r="DX9" s="666"/>
      <c r="DY9" s="666"/>
      <c r="DZ9" s="666"/>
      <c r="EA9" s="666"/>
      <c r="EB9" s="666"/>
      <c r="EC9" s="709"/>
    </row>
    <row r="10" spans="2:143" ht="11.25" customHeight="1" x14ac:dyDescent="0.2">
      <c r="B10" s="662" t="s">
        <v>543</v>
      </c>
      <c r="C10" s="663"/>
      <c r="D10" s="663"/>
      <c r="E10" s="663"/>
      <c r="F10" s="663"/>
      <c r="G10" s="663"/>
      <c r="H10" s="663"/>
      <c r="I10" s="663"/>
      <c r="J10" s="663"/>
      <c r="K10" s="663"/>
      <c r="L10" s="663"/>
      <c r="M10" s="663"/>
      <c r="N10" s="663"/>
      <c r="O10" s="663"/>
      <c r="P10" s="663"/>
      <c r="Q10" s="664"/>
      <c r="R10" s="665" t="s">
        <v>537</v>
      </c>
      <c r="S10" s="666"/>
      <c r="T10" s="666"/>
      <c r="U10" s="666"/>
      <c r="V10" s="666"/>
      <c r="W10" s="666"/>
      <c r="X10" s="666"/>
      <c r="Y10" s="667"/>
      <c r="Z10" s="692" t="s">
        <v>537</v>
      </c>
      <c r="AA10" s="692"/>
      <c r="AB10" s="692"/>
      <c r="AC10" s="692"/>
      <c r="AD10" s="693" t="s">
        <v>537</v>
      </c>
      <c r="AE10" s="693"/>
      <c r="AF10" s="693"/>
      <c r="AG10" s="693"/>
      <c r="AH10" s="693"/>
      <c r="AI10" s="693"/>
      <c r="AJ10" s="693"/>
      <c r="AK10" s="693"/>
      <c r="AL10" s="668" t="s">
        <v>537</v>
      </c>
      <c r="AM10" s="669"/>
      <c r="AN10" s="669"/>
      <c r="AO10" s="694"/>
      <c r="AP10" s="662" t="s">
        <v>544</v>
      </c>
      <c r="AQ10" s="663"/>
      <c r="AR10" s="663"/>
      <c r="AS10" s="663"/>
      <c r="AT10" s="663"/>
      <c r="AU10" s="663"/>
      <c r="AV10" s="663"/>
      <c r="AW10" s="663"/>
      <c r="AX10" s="663"/>
      <c r="AY10" s="663"/>
      <c r="AZ10" s="663"/>
      <c r="BA10" s="663"/>
      <c r="BB10" s="663"/>
      <c r="BC10" s="663"/>
      <c r="BD10" s="663"/>
      <c r="BE10" s="663"/>
      <c r="BF10" s="664"/>
      <c r="BG10" s="665">
        <v>40641</v>
      </c>
      <c r="BH10" s="666"/>
      <c r="BI10" s="666"/>
      <c r="BJ10" s="666"/>
      <c r="BK10" s="666"/>
      <c r="BL10" s="666"/>
      <c r="BM10" s="666"/>
      <c r="BN10" s="667"/>
      <c r="BO10" s="692">
        <v>2.5</v>
      </c>
      <c r="BP10" s="692"/>
      <c r="BQ10" s="692"/>
      <c r="BR10" s="692"/>
      <c r="BS10" s="693" t="s">
        <v>537</v>
      </c>
      <c r="BT10" s="693"/>
      <c r="BU10" s="693"/>
      <c r="BV10" s="693"/>
      <c r="BW10" s="693"/>
      <c r="BX10" s="693"/>
      <c r="BY10" s="693"/>
      <c r="BZ10" s="693"/>
      <c r="CA10" s="693"/>
      <c r="CB10" s="751"/>
      <c r="CD10" s="699" t="s">
        <v>232</v>
      </c>
      <c r="CE10" s="700"/>
      <c r="CF10" s="700"/>
      <c r="CG10" s="700"/>
      <c r="CH10" s="700"/>
      <c r="CI10" s="700"/>
      <c r="CJ10" s="700"/>
      <c r="CK10" s="700"/>
      <c r="CL10" s="700"/>
      <c r="CM10" s="700"/>
      <c r="CN10" s="700"/>
      <c r="CO10" s="700"/>
      <c r="CP10" s="700"/>
      <c r="CQ10" s="701"/>
      <c r="CR10" s="665">
        <v>7714</v>
      </c>
      <c r="CS10" s="666"/>
      <c r="CT10" s="666"/>
      <c r="CU10" s="666"/>
      <c r="CV10" s="666"/>
      <c r="CW10" s="666"/>
      <c r="CX10" s="666"/>
      <c r="CY10" s="667"/>
      <c r="CZ10" s="692">
        <v>0.1</v>
      </c>
      <c r="DA10" s="692"/>
      <c r="DB10" s="692"/>
      <c r="DC10" s="692"/>
      <c r="DD10" s="671" t="s">
        <v>537</v>
      </c>
      <c r="DE10" s="666"/>
      <c r="DF10" s="666"/>
      <c r="DG10" s="666"/>
      <c r="DH10" s="666"/>
      <c r="DI10" s="666"/>
      <c r="DJ10" s="666"/>
      <c r="DK10" s="666"/>
      <c r="DL10" s="666"/>
      <c r="DM10" s="666"/>
      <c r="DN10" s="666"/>
      <c r="DO10" s="666"/>
      <c r="DP10" s="667"/>
      <c r="DQ10" s="671">
        <v>1714</v>
      </c>
      <c r="DR10" s="666"/>
      <c r="DS10" s="666"/>
      <c r="DT10" s="666"/>
      <c r="DU10" s="666"/>
      <c r="DV10" s="666"/>
      <c r="DW10" s="666"/>
      <c r="DX10" s="666"/>
      <c r="DY10" s="666"/>
      <c r="DZ10" s="666"/>
      <c r="EA10" s="666"/>
      <c r="EB10" s="666"/>
      <c r="EC10" s="709"/>
    </row>
    <row r="11" spans="2:143" ht="11.25" customHeight="1" x14ac:dyDescent="0.2">
      <c r="B11" s="662" t="s">
        <v>233</v>
      </c>
      <c r="C11" s="663"/>
      <c r="D11" s="663"/>
      <c r="E11" s="663"/>
      <c r="F11" s="663"/>
      <c r="G11" s="663"/>
      <c r="H11" s="663"/>
      <c r="I11" s="663"/>
      <c r="J11" s="663"/>
      <c r="K11" s="663"/>
      <c r="L11" s="663"/>
      <c r="M11" s="663"/>
      <c r="N11" s="663"/>
      <c r="O11" s="663"/>
      <c r="P11" s="663"/>
      <c r="Q11" s="664"/>
      <c r="R11" s="665">
        <v>386186</v>
      </c>
      <c r="S11" s="666"/>
      <c r="T11" s="666"/>
      <c r="U11" s="666"/>
      <c r="V11" s="666"/>
      <c r="W11" s="666"/>
      <c r="X11" s="666"/>
      <c r="Y11" s="667"/>
      <c r="Z11" s="668">
        <v>3.9</v>
      </c>
      <c r="AA11" s="669"/>
      <c r="AB11" s="669"/>
      <c r="AC11" s="670"/>
      <c r="AD11" s="671">
        <v>386186</v>
      </c>
      <c r="AE11" s="666"/>
      <c r="AF11" s="666"/>
      <c r="AG11" s="666"/>
      <c r="AH11" s="666"/>
      <c r="AI11" s="666"/>
      <c r="AJ11" s="666"/>
      <c r="AK11" s="667"/>
      <c r="AL11" s="668">
        <v>7.4</v>
      </c>
      <c r="AM11" s="669"/>
      <c r="AN11" s="669"/>
      <c r="AO11" s="694"/>
      <c r="AP11" s="662" t="s">
        <v>545</v>
      </c>
      <c r="AQ11" s="663"/>
      <c r="AR11" s="663"/>
      <c r="AS11" s="663"/>
      <c r="AT11" s="663"/>
      <c r="AU11" s="663"/>
      <c r="AV11" s="663"/>
      <c r="AW11" s="663"/>
      <c r="AX11" s="663"/>
      <c r="AY11" s="663"/>
      <c r="AZ11" s="663"/>
      <c r="BA11" s="663"/>
      <c r="BB11" s="663"/>
      <c r="BC11" s="663"/>
      <c r="BD11" s="663"/>
      <c r="BE11" s="663"/>
      <c r="BF11" s="664"/>
      <c r="BG11" s="665">
        <v>38621</v>
      </c>
      <c r="BH11" s="666"/>
      <c r="BI11" s="666"/>
      <c r="BJ11" s="666"/>
      <c r="BK11" s="666"/>
      <c r="BL11" s="666"/>
      <c r="BM11" s="666"/>
      <c r="BN11" s="667"/>
      <c r="BO11" s="692">
        <v>2.4</v>
      </c>
      <c r="BP11" s="692"/>
      <c r="BQ11" s="692"/>
      <c r="BR11" s="692"/>
      <c r="BS11" s="693" t="s">
        <v>537</v>
      </c>
      <c r="BT11" s="693"/>
      <c r="BU11" s="693"/>
      <c r="BV11" s="693"/>
      <c r="BW11" s="693"/>
      <c r="BX11" s="693"/>
      <c r="BY11" s="693"/>
      <c r="BZ11" s="693"/>
      <c r="CA11" s="693"/>
      <c r="CB11" s="751"/>
      <c r="CD11" s="699" t="s">
        <v>234</v>
      </c>
      <c r="CE11" s="700"/>
      <c r="CF11" s="700"/>
      <c r="CG11" s="700"/>
      <c r="CH11" s="700"/>
      <c r="CI11" s="700"/>
      <c r="CJ11" s="700"/>
      <c r="CK11" s="700"/>
      <c r="CL11" s="700"/>
      <c r="CM11" s="700"/>
      <c r="CN11" s="700"/>
      <c r="CO11" s="700"/>
      <c r="CP11" s="700"/>
      <c r="CQ11" s="701"/>
      <c r="CR11" s="665">
        <v>541641</v>
      </c>
      <c r="CS11" s="666"/>
      <c r="CT11" s="666"/>
      <c r="CU11" s="666"/>
      <c r="CV11" s="666"/>
      <c r="CW11" s="666"/>
      <c r="CX11" s="666"/>
      <c r="CY11" s="667"/>
      <c r="CZ11" s="692">
        <v>5.7</v>
      </c>
      <c r="DA11" s="692"/>
      <c r="DB11" s="692"/>
      <c r="DC11" s="692"/>
      <c r="DD11" s="671">
        <v>106881</v>
      </c>
      <c r="DE11" s="666"/>
      <c r="DF11" s="666"/>
      <c r="DG11" s="666"/>
      <c r="DH11" s="666"/>
      <c r="DI11" s="666"/>
      <c r="DJ11" s="666"/>
      <c r="DK11" s="666"/>
      <c r="DL11" s="666"/>
      <c r="DM11" s="666"/>
      <c r="DN11" s="666"/>
      <c r="DO11" s="666"/>
      <c r="DP11" s="667"/>
      <c r="DQ11" s="671">
        <v>268008</v>
      </c>
      <c r="DR11" s="666"/>
      <c r="DS11" s="666"/>
      <c r="DT11" s="666"/>
      <c r="DU11" s="666"/>
      <c r="DV11" s="666"/>
      <c r="DW11" s="666"/>
      <c r="DX11" s="666"/>
      <c r="DY11" s="666"/>
      <c r="DZ11" s="666"/>
      <c r="EA11" s="666"/>
      <c r="EB11" s="666"/>
      <c r="EC11" s="709"/>
    </row>
    <row r="12" spans="2:143" ht="11.25" customHeight="1" x14ac:dyDescent="0.2">
      <c r="B12" s="662" t="s">
        <v>235</v>
      </c>
      <c r="C12" s="663"/>
      <c r="D12" s="663"/>
      <c r="E12" s="663"/>
      <c r="F12" s="663"/>
      <c r="G12" s="663"/>
      <c r="H12" s="663"/>
      <c r="I12" s="663"/>
      <c r="J12" s="663"/>
      <c r="K12" s="663"/>
      <c r="L12" s="663"/>
      <c r="M12" s="663"/>
      <c r="N12" s="663"/>
      <c r="O12" s="663"/>
      <c r="P12" s="663"/>
      <c r="Q12" s="664"/>
      <c r="R12" s="665" t="s">
        <v>537</v>
      </c>
      <c r="S12" s="666"/>
      <c r="T12" s="666"/>
      <c r="U12" s="666"/>
      <c r="V12" s="666"/>
      <c r="W12" s="666"/>
      <c r="X12" s="666"/>
      <c r="Y12" s="667"/>
      <c r="Z12" s="692" t="s">
        <v>537</v>
      </c>
      <c r="AA12" s="692"/>
      <c r="AB12" s="692"/>
      <c r="AC12" s="692"/>
      <c r="AD12" s="693" t="s">
        <v>537</v>
      </c>
      <c r="AE12" s="693"/>
      <c r="AF12" s="693"/>
      <c r="AG12" s="693"/>
      <c r="AH12" s="693"/>
      <c r="AI12" s="693"/>
      <c r="AJ12" s="693"/>
      <c r="AK12" s="693"/>
      <c r="AL12" s="668" t="s">
        <v>537</v>
      </c>
      <c r="AM12" s="669"/>
      <c r="AN12" s="669"/>
      <c r="AO12" s="694"/>
      <c r="AP12" s="662" t="s">
        <v>546</v>
      </c>
      <c r="AQ12" s="663"/>
      <c r="AR12" s="663"/>
      <c r="AS12" s="663"/>
      <c r="AT12" s="663"/>
      <c r="AU12" s="663"/>
      <c r="AV12" s="663"/>
      <c r="AW12" s="663"/>
      <c r="AX12" s="663"/>
      <c r="AY12" s="663"/>
      <c r="AZ12" s="663"/>
      <c r="BA12" s="663"/>
      <c r="BB12" s="663"/>
      <c r="BC12" s="663"/>
      <c r="BD12" s="663"/>
      <c r="BE12" s="663"/>
      <c r="BF12" s="664"/>
      <c r="BG12" s="665">
        <v>717439</v>
      </c>
      <c r="BH12" s="666"/>
      <c r="BI12" s="666"/>
      <c r="BJ12" s="666"/>
      <c r="BK12" s="666"/>
      <c r="BL12" s="666"/>
      <c r="BM12" s="666"/>
      <c r="BN12" s="667"/>
      <c r="BO12" s="692">
        <v>44.9</v>
      </c>
      <c r="BP12" s="692"/>
      <c r="BQ12" s="692"/>
      <c r="BR12" s="692"/>
      <c r="BS12" s="693" t="s">
        <v>537</v>
      </c>
      <c r="BT12" s="693"/>
      <c r="BU12" s="693"/>
      <c r="BV12" s="693"/>
      <c r="BW12" s="693"/>
      <c r="BX12" s="693"/>
      <c r="BY12" s="693"/>
      <c r="BZ12" s="693"/>
      <c r="CA12" s="693"/>
      <c r="CB12" s="751"/>
      <c r="CD12" s="699" t="s">
        <v>236</v>
      </c>
      <c r="CE12" s="700"/>
      <c r="CF12" s="700"/>
      <c r="CG12" s="700"/>
      <c r="CH12" s="700"/>
      <c r="CI12" s="700"/>
      <c r="CJ12" s="700"/>
      <c r="CK12" s="700"/>
      <c r="CL12" s="700"/>
      <c r="CM12" s="700"/>
      <c r="CN12" s="700"/>
      <c r="CO12" s="700"/>
      <c r="CP12" s="700"/>
      <c r="CQ12" s="701"/>
      <c r="CR12" s="665">
        <v>275570</v>
      </c>
      <c r="CS12" s="666"/>
      <c r="CT12" s="666"/>
      <c r="CU12" s="666"/>
      <c r="CV12" s="666"/>
      <c r="CW12" s="666"/>
      <c r="CX12" s="666"/>
      <c r="CY12" s="667"/>
      <c r="CZ12" s="692">
        <v>2.9</v>
      </c>
      <c r="DA12" s="692"/>
      <c r="DB12" s="692"/>
      <c r="DC12" s="692"/>
      <c r="DD12" s="671">
        <v>15873</v>
      </c>
      <c r="DE12" s="666"/>
      <c r="DF12" s="666"/>
      <c r="DG12" s="666"/>
      <c r="DH12" s="666"/>
      <c r="DI12" s="666"/>
      <c r="DJ12" s="666"/>
      <c r="DK12" s="666"/>
      <c r="DL12" s="666"/>
      <c r="DM12" s="666"/>
      <c r="DN12" s="666"/>
      <c r="DO12" s="666"/>
      <c r="DP12" s="667"/>
      <c r="DQ12" s="671">
        <v>251935</v>
      </c>
      <c r="DR12" s="666"/>
      <c r="DS12" s="666"/>
      <c r="DT12" s="666"/>
      <c r="DU12" s="666"/>
      <c r="DV12" s="666"/>
      <c r="DW12" s="666"/>
      <c r="DX12" s="666"/>
      <c r="DY12" s="666"/>
      <c r="DZ12" s="666"/>
      <c r="EA12" s="666"/>
      <c r="EB12" s="666"/>
      <c r="EC12" s="709"/>
    </row>
    <row r="13" spans="2:143" ht="11.25" customHeight="1" x14ac:dyDescent="0.2">
      <c r="B13" s="662" t="s">
        <v>237</v>
      </c>
      <c r="C13" s="663"/>
      <c r="D13" s="663"/>
      <c r="E13" s="663"/>
      <c r="F13" s="663"/>
      <c r="G13" s="663"/>
      <c r="H13" s="663"/>
      <c r="I13" s="663"/>
      <c r="J13" s="663"/>
      <c r="K13" s="663"/>
      <c r="L13" s="663"/>
      <c r="M13" s="663"/>
      <c r="N13" s="663"/>
      <c r="O13" s="663"/>
      <c r="P13" s="663"/>
      <c r="Q13" s="664"/>
      <c r="R13" s="665" t="s">
        <v>537</v>
      </c>
      <c r="S13" s="666"/>
      <c r="T13" s="666"/>
      <c r="U13" s="666"/>
      <c r="V13" s="666"/>
      <c r="W13" s="666"/>
      <c r="X13" s="666"/>
      <c r="Y13" s="667"/>
      <c r="Z13" s="692" t="s">
        <v>537</v>
      </c>
      <c r="AA13" s="692"/>
      <c r="AB13" s="692"/>
      <c r="AC13" s="692"/>
      <c r="AD13" s="693" t="s">
        <v>537</v>
      </c>
      <c r="AE13" s="693"/>
      <c r="AF13" s="693"/>
      <c r="AG13" s="693"/>
      <c r="AH13" s="693"/>
      <c r="AI13" s="693"/>
      <c r="AJ13" s="693"/>
      <c r="AK13" s="693"/>
      <c r="AL13" s="668" t="s">
        <v>537</v>
      </c>
      <c r="AM13" s="669"/>
      <c r="AN13" s="669"/>
      <c r="AO13" s="694"/>
      <c r="AP13" s="662" t="s">
        <v>547</v>
      </c>
      <c r="AQ13" s="663"/>
      <c r="AR13" s="663"/>
      <c r="AS13" s="663"/>
      <c r="AT13" s="663"/>
      <c r="AU13" s="663"/>
      <c r="AV13" s="663"/>
      <c r="AW13" s="663"/>
      <c r="AX13" s="663"/>
      <c r="AY13" s="663"/>
      <c r="AZ13" s="663"/>
      <c r="BA13" s="663"/>
      <c r="BB13" s="663"/>
      <c r="BC13" s="663"/>
      <c r="BD13" s="663"/>
      <c r="BE13" s="663"/>
      <c r="BF13" s="664"/>
      <c r="BG13" s="665">
        <v>715969</v>
      </c>
      <c r="BH13" s="666"/>
      <c r="BI13" s="666"/>
      <c r="BJ13" s="666"/>
      <c r="BK13" s="666"/>
      <c r="BL13" s="666"/>
      <c r="BM13" s="666"/>
      <c r="BN13" s="667"/>
      <c r="BO13" s="692">
        <v>44.8</v>
      </c>
      <c r="BP13" s="692"/>
      <c r="BQ13" s="692"/>
      <c r="BR13" s="692"/>
      <c r="BS13" s="693" t="s">
        <v>537</v>
      </c>
      <c r="BT13" s="693"/>
      <c r="BU13" s="693"/>
      <c r="BV13" s="693"/>
      <c r="BW13" s="693"/>
      <c r="BX13" s="693"/>
      <c r="BY13" s="693"/>
      <c r="BZ13" s="693"/>
      <c r="CA13" s="693"/>
      <c r="CB13" s="751"/>
      <c r="CD13" s="699" t="s">
        <v>238</v>
      </c>
      <c r="CE13" s="700"/>
      <c r="CF13" s="700"/>
      <c r="CG13" s="700"/>
      <c r="CH13" s="700"/>
      <c r="CI13" s="700"/>
      <c r="CJ13" s="700"/>
      <c r="CK13" s="700"/>
      <c r="CL13" s="700"/>
      <c r="CM13" s="700"/>
      <c r="CN13" s="700"/>
      <c r="CO13" s="700"/>
      <c r="CP13" s="700"/>
      <c r="CQ13" s="701"/>
      <c r="CR13" s="665">
        <v>836650</v>
      </c>
      <c r="CS13" s="666"/>
      <c r="CT13" s="666"/>
      <c r="CU13" s="666"/>
      <c r="CV13" s="666"/>
      <c r="CW13" s="666"/>
      <c r="CX13" s="666"/>
      <c r="CY13" s="667"/>
      <c r="CZ13" s="692">
        <v>8.8000000000000007</v>
      </c>
      <c r="DA13" s="692"/>
      <c r="DB13" s="692"/>
      <c r="DC13" s="692"/>
      <c r="DD13" s="671">
        <v>359925</v>
      </c>
      <c r="DE13" s="666"/>
      <c r="DF13" s="666"/>
      <c r="DG13" s="666"/>
      <c r="DH13" s="666"/>
      <c r="DI13" s="666"/>
      <c r="DJ13" s="666"/>
      <c r="DK13" s="666"/>
      <c r="DL13" s="666"/>
      <c r="DM13" s="666"/>
      <c r="DN13" s="666"/>
      <c r="DO13" s="666"/>
      <c r="DP13" s="667"/>
      <c r="DQ13" s="671">
        <v>469709</v>
      </c>
      <c r="DR13" s="666"/>
      <c r="DS13" s="666"/>
      <c r="DT13" s="666"/>
      <c r="DU13" s="666"/>
      <c r="DV13" s="666"/>
      <c r="DW13" s="666"/>
      <c r="DX13" s="666"/>
      <c r="DY13" s="666"/>
      <c r="DZ13" s="666"/>
      <c r="EA13" s="666"/>
      <c r="EB13" s="666"/>
      <c r="EC13" s="709"/>
    </row>
    <row r="14" spans="2:143" ht="11.25" customHeight="1" x14ac:dyDescent="0.2">
      <c r="B14" s="662" t="s">
        <v>239</v>
      </c>
      <c r="C14" s="663"/>
      <c r="D14" s="663"/>
      <c r="E14" s="663"/>
      <c r="F14" s="663"/>
      <c r="G14" s="663"/>
      <c r="H14" s="663"/>
      <c r="I14" s="663"/>
      <c r="J14" s="663"/>
      <c r="K14" s="663"/>
      <c r="L14" s="663"/>
      <c r="M14" s="663"/>
      <c r="N14" s="663"/>
      <c r="O14" s="663"/>
      <c r="P14" s="663"/>
      <c r="Q14" s="664"/>
      <c r="R14" s="665" t="s">
        <v>537</v>
      </c>
      <c r="S14" s="666"/>
      <c r="T14" s="666"/>
      <c r="U14" s="666"/>
      <c r="V14" s="666"/>
      <c r="W14" s="666"/>
      <c r="X14" s="666"/>
      <c r="Y14" s="667"/>
      <c r="Z14" s="692" t="s">
        <v>537</v>
      </c>
      <c r="AA14" s="692"/>
      <c r="AB14" s="692"/>
      <c r="AC14" s="692"/>
      <c r="AD14" s="693" t="s">
        <v>537</v>
      </c>
      <c r="AE14" s="693"/>
      <c r="AF14" s="693"/>
      <c r="AG14" s="693"/>
      <c r="AH14" s="693"/>
      <c r="AI14" s="693"/>
      <c r="AJ14" s="693"/>
      <c r="AK14" s="693"/>
      <c r="AL14" s="668" t="s">
        <v>537</v>
      </c>
      <c r="AM14" s="669"/>
      <c r="AN14" s="669"/>
      <c r="AO14" s="694"/>
      <c r="AP14" s="662" t="s">
        <v>548</v>
      </c>
      <c r="AQ14" s="663"/>
      <c r="AR14" s="663"/>
      <c r="AS14" s="663"/>
      <c r="AT14" s="663"/>
      <c r="AU14" s="663"/>
      <c r="AV14" s="663"/>
      <c r="AW14" s="663"/>
      <c r="AX14" s="663"/>
      <c r="AY14" s="663"/>
      <c r="AZ14" s="663"/>
      <c r="BA14" s="663"/>
      <c r="BB14" s="663"/>
      <c r="BC14" s="663"/>
      <c r="BD14" s="663"/>
      <c r="BE14" s="663"/>
      <c r="BF14" s="664"/>
      <c r="BG14" s="665">
        <v>60645</v>
      </c>
      <c r="BH14" s="666"/>
      <c r="BI14" s="666"/>
      <c r="BJ14" s="666"/>
      <c r="BK14" s="666"/>
      <c r="BL14" s="666"/>
      <c r="BM14" s="666"/>
      <c r="BN14" s="667"/>
      <c r="BO14" s="692">
        <v>3.8</v>
      </c>
      <c r="BP14" s="692"/>
      <c r="BQ14" s="692"/>
      <c r="BR14" s="692"/>
      <c r="BS14" s="693" t="s">
        <v>537</v>
      </c>
      <c r="BT14" s="693"/>
      <c r="BU14" s="693"/>
      <c r="BV14" s="693"/>
      <c r="BW14" s="693"/>
      <c r="BX14" s="693"/>
      <c r="BY14" s="693"/>
      <c r="BZ14" s="693"/>
      <c r="CA14" s="693"/>
      <c r="CB14" s="751"/>
      <c r="CD14" s="699" t="s">
        <v>240</v>
      </c>
      <c r="CE14" s="700"/>
      <c r="CF14" s="700"/>
      <c r="CG14" s="700"/>
      <c r="CH14" s="700"/>
      <c r="CI14" s="700"/>
      <c r="CJ14" s="700"/>
      <c r="CK14" s="700"/>
      <c r="CL14" s="700"/>
      <c r="CM14" s="700"/>
      <c r="CN14" s="700"/>
      <c r="CO14" s="700"/>
      <c r="CP14" s="700"/>
      <c r="CQ14" s="701"/>
      <c r="CR14" s="665">
        <v>334784</v>
      </c>
      <c r="CS14" s="666"/>
      <c r="CT14" s="666"/>
      <c r="CU14" s="666"/>
      <c r="CV14" s="666"/>
      <c r="CW14" s="666"/>
      <c r="CX14" s="666"/>
      <c r="CY14" s="667"/>
      <c r="CZ14" s="692">
        <v>3.5</v>
      </c>
      <c r="DA14" s="692"/>
      <c r="DB14" s="692"/>
      <c r="DC14" s="692"/>
      <c r="DD14" s="671">
        <v>1254</v>
      </c>
      <c r="DE14" s="666"/>
      <c r="DF14" s="666"/>
      <c r="DG14" s="666"/>
      <c r="DH14" s="666"/>
      <c r="DI14" s="666"/>
      <c r="DJ14" s="666"/>
      <c r="DK14" s="666"/>
      <c r="DL14" s="666"/>
      <c r="DM14" s="666"/>
      <c r="DN14" s="666"/>
      <c r="DO14" s="666"/>
      <c r="DP14" s="667"/>
      <c r="DQ14" s="671">
        <v>314884</v>
      </c>
      <c r="DR14" s="666"/>
      <c r="DS14" s="666"/>
      <c r="DT14" s="666"/>
      <c r="DU14" s="666"/>
      <c r="DV14" s="666"/>
      <c r="DW14" s="666"/>
      <c r="DX14" s="666"/>
      <c r="DY14" s="666"/>
      <c r="DZ14" s="666"/>
      <c r="EA14" s="666"/>
      <c r="EB14" s="666"/>
      <c r="EC14" s="709"/>
    </row>
    <row r="15" spans="2:143" ht="11.25" customHeight="1" x14ac:dyDescent="0.2">
      <c r="B15" s="662" t="s">
        <v>241</v>
      </c>
      <c r="C15" s="663"/>
      <c r="D15" s="663"/>
      <c r="E15" s="663"/>
      <c r="F15" s="663"/>
      <c r="G15" s="663"/>
      <c r="H15" s="663"/>
      <c r="I15" s="663"/>
      <c r="J15" s="663"/>
      <c r="K15" s="663"/>
      <c r="L15" s="663"/>
      <c r="M15" s="663"/>
      <c r="N15" s="663"/>
      <c r="O15" s="663"/>
      <c r="P15" s="663"/>
      <c r="Q15" s="664"/>
      <c r="R15" s="665" t="s">
        <v>537</v>
      </c>
      <c r="S15" s="666"/>
      <c r="T15" s="666"/>
      <c r="U15" s="666"/>
      <c r="V15" s="666"/>
      <c r="W15" s="666"/>
      <c r="X15" s="666"/>
      <c r="Y15" s="667"/>
      <c r="Z15" s="692" t="s">
        <v>537</v>
      </c>
      <c r="AA15" s="692"/>
      <c r="AB15" s="692"/>
      <c r="AC15" s="692"/>
      <c r="AD15" s="693" t="s">
        <v>537</v>
      </c>
      <c r="AE15" s="693"/>
      <c r="AF15" s="693"/>
      <c r="AG15" s="693"/>
      <c r="AH15" s="693"/>
      <c r="AI15" s="693"/>
      <c r="AJ15" s="693"/>
      <c r="AK15" s="693"/>
      <c r="AL15" s="668" t="s">
        <v>537</v>
      </c>
      <c r="AM15" s="669"/>
      <c r="AN15" s="669"/>
      <c r="AO15" s="694"/>
      <c r="AP15" s="662" t="s">
        <v>549</v>
      </c>
      <c r="AQ15" s="663"/>
      <c r="AR15" s="663"/>
      <c r="AS15" s="663"/>
      <c r="AT15" s="663"/>
      <c r="AU15" s="663"/>
      <c r="AV15" s="663"/>
      <c r="AW15" s="663"/>
      <c r="AX15" s="663"/>
      <c r="AY15" s="663"/>
      <c r="AZ15" s="663"/>
      <c r="BA15" s="663"/>
      <c r="BB15" s="663"/>
      <c r="BC15" s="663"/>
      <c r="BD15" s="663"/>
      <c r="BE15" s="663"/>
      <c r="BF15" s="664"/>
      <c r="BG15" s="665">
        <v>158442</v>
      </c>
      <c r="BH15" s="666"/>
      <c r="BI15" s="666"/>
      <c r="BJ15" s="666"/>
      <c r="BK15" s="666"/>
      <c r="BL15" s="666"/>
      <c r="BM15" s="666"/>
      <c r="BN15" s="667"/>
      <c r="BO15" s="692">
        <v>9.9</v>
      </c>
      <c r="BP15" s="692"/>
      <c r="BQ15" s="692"/>
      <c r="BR15" s="692"/>
      <c r="BS15" s="693" t="s">
        <v>537</v>
      </c>
      <c r="BT15" s="693"/>
      <c r="BU15" s="693"/>
      <c r="BV15" s="693"/>
      <c r="BW15" s="693"/>
      <c r="BX15" s="693"/>
      <c r="BY15" s="693"/>
      <c r="BZ15" s="693"/>
      <c r="CA15" s="693"/>
      <c r="CB15" s="751"/>
      <c r="CD15" s="699" t="s">
        <v>242</v>
      </c>
      <c r="CE15" s="700"/>
      <c r="CF15" s="700"/>
      <c r="CG15" s="700"/>
      <c r="CH15" s="700"/>
      <c r="CI15" s="700"/>
      <c r="CJ15" s="700"/>
      <c r="CK15" s="700"/>
      <c r="CL15" s="700"/>
      <c r="CM15" s="700"/>
      <c r="CN15" s="700"/>
      <c r="CO15" s="700"/>
      <c r="CP15" s="700"/>
      <c r="CQ15" s="701"/>
      <c r="CR15" s="665">
        <v>902263</v>
      </c>
      <c r="CS15" s="666"/>
      <c r="CT15" s="666"/>
      <c r="CU15" s="666"/>
      <c r="CV15" s="666"/>
      <c r="CW15" s="666"/>
      <c r="CX15" s="666"/>
      <c r="CY15" s="667"/>
      <c r="CZ15" s="692">
        <v>9.4</v>
      </c>
      <c r="DA15" s="692"/>
      <c r="DB15" s="692"/>
      <c r="DC15" s="692"/>
      <c r="DD15" s="671">
        <v>23774</v>
      </c>
      <c r="DE15" s="666"/>
      <c r="DF15" s="666"/>
      <c r="DG15" s="666"/>
      <c r="DH15" s="666"/>
      <c r="DI15" s="666"/>
      <c r="DJ15" s="666"/>
      <c r="DK15" s="666"/>
      <c r="DL15" s="666"/>
      <c r="DM15" s="666"/>
      <c r="DN15" s="666"/>
      <c r="DO15" s="666"/>
      <c r="DP15" s="667"/>
      <c r="DQ15" s="671">
        <v>723750</v>
      </c>
      <c r="DR15" s="666"/>
      <c r="DS15" s="666"/>
      <c r="DT15" s="666"/>
      <c r="DU15" s="666"/>
      <c r="DV15" s="666"/>
      <c r="DW15" s="666"/>
      <c r="DX15" s="666"/>
      <c r="DY15" s="666"/>
      <c r="DZ15" s="666"/>
      <c r="EA15" s="666"/>
      <c r="EB15" s="666"/>
      <c r="EC15" s="709"/>
    </row>
    <row r="16" spans="2:143" ht="11.25" customHeight="1" x14ac:dyDescent="0.2">
      <c r="B16" s="662" t="s">
        <v>550</v>
      </c>
      <c r="C16" s="663"/>
      <c r="D16" s="663"/>
      <c r="E16" s="663"/>
      <c r="F16" s="663"/>
      <c r="G16" s="663"/>
      <c r="H16" s="663"/>
      <c r="I16" s="663"/>
      <c r="J16" s="663"/>
      <c r="K16" s="663"/>
      <c r="L16" s="663"/>
      <c r="M16" s="663"/>
      <c r="N16" s="663"/>
      <c r="O16" s="663"/>
      <c r="P16" s="663"/>
      <c r="Q16" s="664"/>
      <c r="R16" s="665">
        <v>5481</v>
      </c>
      <c r="S16" s="666"/>
      <c r="T16" s="666"/>
      <c r="U16" s="666"/>
      <c r="V16" s="666"/>
      <c r="W16" s="666"/>
      <c r="X16" s="666"/>
      <c r="Y16" s="667"/>
      <c r="Z16" s="692">
        <v>0.1</v>
      </c>
      <c r="AA16" s="692"/>
      <c r="AB16" s="692"/>
      <c r="AC16" s="692"/>
      <c r="AD16" s="693">
        <v>5481</v>
      </c>
      <c r="AE16" s="693"/>
      <c r="AF16" s="693"/>
      <c r="AG16" s="693"/>
      <c r="AH16" s="693"/>
      <c r="AI16" s="693"/>
      <c r="AJ16" s="693"/>
      <c r="AK16" s="693"/>
      <c r="AL16" s="668">
        <v>0.1</v>
      </c>
      <c r="AM16" s="669"/>
      <c r="AN16" s="669"/>
      <c r="AO16" s="694"/>
      <c r="AP16" s="662" t="s">
        <v>551</v>
      </c>
      <c r="AQ16" s="663"/>
      <c r="AR16" s="663"/>
      <c r="AS16" s="663"/>
      <c r="AT16" s="663"/>
      <c r="AU16" s="663"/>
      <c r="AV16" s="663"/>
      <c r="AW16" s="663"/>
      <c r="AX16" s="663"/>
      <c r="AY16" s="663"/>
      <c r="AZ16" s="663"/>
      <c r="BA16" s="663"/>
      <c r="BB16" s="663"/>
      <c r="BC16" s="663"/>
      <c r="BD16" s="663"/>
      <c r="BE16" s="663"/>
      <c r="BF16" s="664"/>
      <c r="BG16" s="665" t="s">
        <v>537</v>
      </c>
      <c r="BH16" s="666"/>
      <c r="BI16" s="666"/>
      <c r="BJ16" s="666"/>
      <c r="BK16" s="666"/>
      <c r="BL16" s="666"/>
      <c r="BM16" s="666"/>
      <c r="BN16" s="667"/>
      <c r="BO16" s="692" t="s">
        <v>537</v>
      </c>
      <c r="BP16" s="692"/>
      <c r="BQ16" s="692"/>
      <c r="BR16" s="692"/>
      <c r="BS16" s="693" t="s">
        <v>537</v>
      </c>
      <c r="BT16" s="693"/>
      <c r="BU16" s="693"/>
      <c r="BV16" s="693"/>
      <c r="BW16" s="693"/>
      <c r="BX16" s="693"/>
      <c r="BY16" s="693"/>
      <c r="BZ16" s="693"/>
      <c r="CA16" s="693"/>
      <c r="CB16" s="751"/>
      <c r="CD16" s="699" t="s">
        <v>243</v>
      </c>
      <c r="CE16" s="700"/>
      <c r="CF16" s="700"/>
      <c r="CG16" s="700"/>
      <c r="CH16" s="700"/>
      <c r="CI16" s="700"/>
      <c r="CJ16" s="700"/>
      <c r="CK16" s="700"/>
      <c r="CL16" s="700"/>
      <c r="CM16" s="700"/>
      <c r="CN16" s="700"/>
      <c r="CO16" s="700"/>
      <c r="CP16" s="700"/>
      <c r="CQ16" s="701"/>
      <c r="CR16" s="665">
        <v>4928</v>
      </c>
      <c r="CS16" s="666"/>
      <c r="CT16" s="666"/>
      <c r="CU16" s="666"/>
      <c r="CV16" s="666"/>
      <c r="CW16" s="666"/>
      <c r="CX16" s="666"/>
      <c r="CY16" s="667"/>
      <c r="CZ16" s="692">
        <v>0.1</v>
      </c>
      <c r="DA16" s="692"/>
      <c r="DB16" s="692"/>
      <c r="DC16" s="692"/>
      <c r="DD16" s="671" t="s">
        <v>537</v>
      </c>
      <c r="DE16" s="666"/>
      <c r="DF16" s="666"/>
      <c r="DG16" s="666"/>
      <c r="DH16" s="666"/>
      <c r="DI16" s="666"/>
      <c r="DJ16" s="666"/>
      <c r="DK16" s="666"/>
      <c r="DL16" s="666"/>
      <c r="DM16" s="666"/>
      <c r="DN16" s="666"/>
      <c r="DO16" s="666"/>
      <c r="DP16" s="667"/>
      <c r="DQ16" s="671" t="s">
        <v>537</v>
      </c>
      <c r="DR16" s="666"/>
      <c r="DS16" s="666"/>
      <c r="DT16" s="666"/>
      <c r="DU16" s="666"/>
      <c r="DV16" s="666"/>
      <c r="DW16" s="666"/>
      <c r="DX16" s="666"/>
      <c r="DY16" s="666"/>
      <c r="DZ16" s="666"/>
      <c r="EA16" s="666"/>
      <c r="EB16" s="666"/>
      <c r="EC16" s="709"/>
    </row>
    <row r="17" spans="2:133" ht="11.25" customHeight="1" x14ac:dyDescent="0.2">
      <c r="B17" s="662" t="s">
        <v>552</v>
      </c>
      <c r="C17" s="663"/>
      <c r="D17" s="663"/>
      <c r="E17" s="663"/>
      <c r="F17" s="663"/>
      <c r="G17" s="663"/>
      <c r="H17" s="663"/>
      <c r="I17" s="663"/>
      <c r="J17" s="663"/>
      <c r="K17" s="663"/>
      <c r="L17" s="663"/>
      <c r="M17" s="663"/>
      <c r="N17" s="663"/>
      <c r="O17" s="663"/>
      <c r="P17" s="663"/>
      <c r="Q17" s="664"/>
      <c r="R17" s="665">
        <v>19350</v>
      </c>
      <c r="S17" s="666"/>
      <c r="T17" s="666"/>
      <c r="U17" s="666"/>
      <c r="V17" s="666"/>
      <c r="W17" s="666"/>
      <c r="X17" s="666"/>
      <c r="Y17" s="667"/>
      <c r="Z17" s="692">
        <v>0.2</v>
      </c>
      <c r="AA17" s="692"/>
      <c r="AB17" s="692"/>
      <c r="AC17" s="692"/>
      <c r="AD17" s="693">
        <v>19350</v>
      </c>
      <c r="AE17" s="693"/>
      <c r="AF17" s="693"/>
      <c r="AG17" s="693"/>
      <c r="AH17" s="693"/>
      <c r="AI17" s="693"/>
      <c r="AJ17" s="693"/>
      <c r="AK17" s="693"/>
      <c r="AL17" s="668">
        <v>0.4</v>
      </c>
      <c r="AM17" s="669"/>
      <c r="AN17" s="669"/>
      <c r="AO17" s="694"/>
      <c r="AP17" s="662" t="s">
        <v>553</v>
      </c>
      <c r="AQ17" s="663"/>
      <c r="AR17" s="663"/>
      <c r="AS17" s="663"/>
      <c r="AT17" s="663"/>
      <c r="AU17" s="663"/>
      <c r="AV17" s="663"/>
      <c r="AW17" s="663"/>
      <c r="AX17" s="663"/>
      <c r="AY17" s="663"/>
      <c r="AZ17" s="663"/>
      <c r="BA17" s="663"/>
      <c r="BB17" s="663"/>
      <c r="BC17" s="663"/>
      <c r="BD17" s="663"/>
      <c r="BE17" s="663"/>
      <c r="BF17" s="664"/>
      <c r="BG17" s="665" t="s">
        <v>537</v>
      </c>
      <c r="BH17" s="666"/>
      <c r="BI17" s="666"/>
      <c r="BJ17" s="666"/>
      <c r="BK17" s="666"/>
      <c r="BL17" s="666"/>
      <c r="BM17" s="666"/>
      <c r="BN17" s="667"/>
      <c r="BO17" s="692" t="s">
        <v>537</v>
      </c>
      <c r="BP17" s="692"/>
      <c r="BQ17" s="692"/>
      <c r="BR17" s="692"/>
      <c r="BS17" s="693" t="s">
        <v>537</v>
      </c>
      <c r="BT17" s="693"/>
      <c r="BU17" s="693"/>
      <c r="BV17" s="693"/>
      <c r="BW17" s="693"/>
      <c r="BX17" s="693"/>
      <c r="BY17" s="693"/>
      <c r="BZ17" s="693"/>
      <c r="CA17" s="693"/>
      <c r="CB17" s="751"/>
      <c r="CD17" s="699" t="s">
        <v>244</v>
      </c>
      <c r="CE17" s="700"/>
      <c r="CF17" s="700"/>
      <c r="CG17" s="700"/>
      <c r="CH17" s="700"/>
      <c r="CI17" s="700"/>
      <c r="CJ17" s="700"/>
      <c r="CK17" s="700"/>
      <c r="CL17" s="700"/>
      <c r="CM17" s="700"/>
      <c r="CN17" s="700"/>
      <c r="CO17" s="700"/>
      <c r="CP17" s="700"/>
      <c r="CQ17" s="701"/>
      <c r="CR17" s="665">
        <v>1155140</v>
      </c>
      <c r="CS17" s="666"/>
      <c r="CT17" s="666"/>
      <c r="CU17" s="666"/>
      <c r="CV17" s="666"/>
      <c r="CW17" s="666"/>
      <c r="CX17" s="666"/>
      <c r="CY17" s="667"/>
      <c r="CZ17" s="692">
        <v>12.1</v>
      </c>
      <c r="DA17" s="692"/>
      <c r="DB17" s="692"/>
      <c r="DC17" s="692"/>
      <c r="DD17" s="671" t="s">
        <v>537</v>
      </c>
      <c r="DE17" s="666"/>
      <c r="DF17" s="666"/>
      <c r="DG17" s="666"/>
      <c r="DH17" s="666"/>
      <c r="DI17" s="666"/>
      <c r="DJ17" s="666"/>
      <c r="DK17" s="666"/>
      <c r="DL17" s="666"/>
      <c r="DM17" s="666"/>
      <c r="DN17" s="666"/>
      <c r="DO17" s="666"/>
      <c r="DP17" s="667"/>
      <c r="DQ17" s="671">
        <v>1108062</v>
      </c>
      <c r="DR17" s="666"/>
      <c r="DS17" s="666"/>
      <c r="DT17" s="666"/>
      <c r="DU17" s="666"/>
      <c r="DV17" s="666"/>
      <c r="DW17" s="666"/>
      <c r="DX17" s="666"/>
      <c r="DY17" s="666"/>
      <c r="DZ17" s="666"/>
      <c r="EA17" s="666"/>
      <c r="EB17" s="666"/>
      <c r="EC17" s="709"/>
    </row>
    <row r="18" spans="2:133" ht="11.25" customHeight="1" x14ac:dyDescent="0.2">
      <c r="B18" s="662" t="s">
        <v>245</v>
      </c>
      <c r="C18" s="663"/>
      <c r="D18" s="663"/>
      <c r="E18" s="663"/>
      <c r="F18" s="663"/>
      <c r="G18" s="663"/>
      <c r="H18" s="663"/>
      <c r="I18" s="663"/>
      <c r="J18" s="663"/>
      <c r="K18" s="663"/>
      <c r="L18" s="663"/>
      <c r="M18" s="663"/>
      <c r="N18" s="663"/>
      <c r="O18" s="663"/>
      <c r="P18" s="663"/>
      <c r="Q18" s="664"/>
      <c r="R18" s="665">
        <v>39013</v>
      </c>
      <c r="S18" s="666"/>
      <c r="T18" s="666"/>
      <c r="U18" s="666"/>
      <c r="V18" s="666"/>
      <c r="W18" s="666"/>
      <c r="X18" s="666"/>
      <c r="Y18" s="667"/>
      <c r="Z18" s="692">
        <v>0.4</v>
      </c>
      <c r="AA18" s="692"/>
      <c r="AB18" s="692"/>
      <c r="AC18" s="692"/>
      <c r="AD18" s="693">
        <v>39013</v>
      </c>
      <c r="AE18" s="693"/>
      <c r="AF18" s="693"/>
      <c r="AG18" s="693"/>
      <c r="AH18" s="693"/>
      <c r="AI18" s="693"/>
      <c r="AJ18" s="693"/>
      <c r="AK18" s="693"/>
      <c r="AL18" s="668">
        <v>0.80000001192092896</v>
      </c>
      <c r="AM18" s="669"/>
      <c r="AN18" s="669"/>
      <c r="AO18" s="694"/>
      <c r="AP18" s="662" t="s">
        <v>554</v>
      </c>
      <c r="AQ18" s="663"/>
      <c r="AR18" s="663"/>
      <c r="AS18" s="663"/>
      <c r="AT18" s="663"/>
      <c r="AU18" s="663"/>
      <c r="AV18" s="663"/>
      <c r="AW18" s="663"/>
      <c r="AX18" s="663"/>
      <c r="AY18" s="663"/>
      <c r="AZ18" s="663"/>
      <c r="BA18" s="663"/>
      <c r="BB18" s="663"/>
      <c r="BC18" s="663"/>
      <c r="BD18" s="663"/>
      <c r="BE18" s="663"/>
      <c r="BF18" s="664"/>
      <c r="BG18" s="665" t="s">
        <v>537</v>
      </c>
      <c r="BH18" s="666"/>
      <c r="BI18" s="666"/>
      <c r="BJ18" s="666"/>
      <c r="BK18" s="666"/>
      <c r="BL18" s="666"/>
      <c r="BM18" s="666"/>
      <c r="BN18" s="667"/>
      <c r="BO18" s="692" t="s">
        <v>537</v>
      </c>
      <c r="BP18" s="692"/>
      <c r="BQ18" s="692"/>
      <c r="BR18" s="692"/>
      <c r="BS18" s="693" t="s">
        <v>537</v>
      </c>
      <c r="BT18" s="693"/>
      <c r="BU18" s="693"/>
      <c r="BV18" s="693"/>
      <c r="BW18" s="693"/>
      <c r="BX18" s="693"/>
      <c r="BY18" s="693"/>
      <c r="BZ18" s="693"/>
      <c r="CA18" s="693"/>
      <c r="CB18" s="751"/>
      <c r="CD18" s="699" t="s">
        <v>246</v>
      </c>
      <c r="CE18" s="700"/>
      <c r="CF18" s="700"/>
      <c r="CG18" s="700"/>
      <c r="CH18" s="700"/>
      <c r="CI18" s="700"/>
      <c r="CJ18" s="700"/>
      <c r="CK18" s="700"/>
      <c r="CL18" s="700"/>
      <c r="CM18" s="700"/>
      <c r="CN18" s="700"/>
      <c r="CO18" s="700"/>
      <c r="CP18" s="700"/>
      <c r="CQ18" s="701"/>
      <c r="CR18" s="665" t="s">
        <v>537</v>
      </c>
      <c r="CS18" s="666"/>
      <c r="CT18" s="666"/>
      <c r="CU18" s="666"/>
      <c r="CV18" s="666"/>
      <c r="CW18" s="666"/>
      <c r="CX18" s="666"/>
      <c r="CY18" s="667"/>
      <c r="CZ18" s="692" t="s">
        <v>537</v>
      </c>
      <c r="DA18" s="692"/>
      <c r="DB18" s="692"/>
      <c r="DC18" s="692"/>
      <c r="DD18" s="671" t="s">
        <v>537</v>
      </c>
      <c r="DE18" s="666"/>
      <c r="DF18" s="666"/>
      <c r="DG18" s="666"/>
      <c r="DH18" s="666"/>
      <c r="DI18" s="666"/>
      <c r="DJ18" s="666"/>
      <c r="DK18" s="666"/>
      <c r="DL18" s="666"/>
      <c r="DM18" s="666"/>
      <c r="DN18" s="666"/>
      <c r="DO18" s="666"/>
      <c r="DP18" s="667"/>
      <c r="DQ18" s="671" t="s">
        <v>537</v>
      </c>
      <c r="DR18" s="666"/>
      <c r="DS18" s="666"/>
      <c r="DT18" s="666"/>
      <c r="DU18" s="666"/>
      <c r="DV18" s="666"/>
      <c r="DW18" s="666"/>
      <c r="DX18" s="666"/>
      <c r="DY18" s="666"/>
      <c r="DZ18" s="666"/>
      <c r="EA18" s="666"/>
      <c r="EB18" s="666"/>
      <c r="EC18" s="709"/>
    </row>
    <row r="19" spans="2:133" ht="11.25" customHeight="1" x14ac:dyDescent="0.2">
      <c r="B19" s="662" t="s">
        <v>555</v>
      </c>
      <c r="C19" s="663"/>
      <c r="D19" s="663"/>
      <c r="E19" s="663"/>
      <c r="F19" s="663"/>
      <c r="G19" s="663"/>
      <c r="H19" s="663"/>
      <c r="I19" s="663"/>
      <c r="J19" s="663"/>
      <c r="K19" s="663"/>
      <c r="L19" s="663"/>
      <c r="M19" s="663"/>
      <c r="N19" s="663"/>
      <c r="O19" s="663"/>
      <c r="P19" s="663"/>
      <c r="Q19" s="664"/>
      <c r="R19" s="665">
        <v>12052</v>
      </c>
      <c r="S19" s="666"/>
      <c r="T19" s="666"/>
      <c r="U19" s="666"/>
      <c r="V19" s="666"/>
      <c r="W19" s="666"/>
      <c r="X19" s="666"/>
      <c r="Y19" s="667"/>
      <c r="Z19" s="692">
        <v>0.1</v>
      </c>
      <c r="AA19" s="692"/>
      <c r="AB19" s="692"/>
      <c r="AC19" s="692"/>
      <c r="AD19" s="693">
        <v>12052</v>
      </c>
      <c r="AE19" s="693"/>
      <c r="AF19" s="693"/>
      <c r="AG19" s="693"/>
      <c r="AH19" s="693"/>
      <c r="AI19" s="693"/>
      <c r="AJ19" s="693"/>
      <c r="AK19" s="693"/>
      <c r="AL19" s="668">
        <v>0.2</v>
      </c>
      <c r="AM19" s="669"/>
      <c r="AN19" s="669"/>
      <c r="AO19" s="694"/>
      <c r="AP19" s="662" t="s">
        <v>247</v>
      </c>
      <c r="AQ19" s="663"/>
      <c r="AR19" s="663"/>
      <c r="AS19" s="663"/>
      <c r="AT19" s="663"/>
      <c r="AU19" s="663"/>
      <c r="AV19" s="663"/>
      <c r="AW19" s="663"/>
      <c r="AX19" s="663"/>
      <c r="AY19" s="663"/>
      <c r="AZ19" s="663"/>
      <c r="BA19" s="663"/>
      <c r="BB19" s="663"/>
      <c r="BC19" s="663"/>
      <c r="BD19" s="663"/>
      <c r="BE19" s="663"/>
      <c r="BF19" s="664"/>
      <c r="BG19" s="665" t="s">
        <v>537</v>
      </c>
      <c r="BH19" s="666"/>
      <c r="BI19" s="666"/>
      <c r="BJ19" s="666"/>
      <c r="BK19" s="666"/>
      <c r="BL19" s="666"/>
      <c r="BM19" s="666"/>
      <c r="BN19" s="667"/>
      <c r="BO19" s="692" t="s">
        <v>537</v>
      </c>
      <c r="BP19" s="692"/>
      <c r="BQ19" s="692"/>
      <c r="BR19" s="692"/>
      <c r="BS19" s="693" t="s">
        <v>537</v>
      </c>
      <c r="BT19" s="693"/>
      <c r="BU19" s="693"/>
      <c r="BV19" s="693"/>
      <c r="BW19" s="693"/>
      <c r="BX19" s="693"/>
      <c r="BY19" s="693"/>
      <c r="BZ19" s="693"/>
      <c r="CA19" s="693"/>
      <c r="CB19" s="751"/>
      <c r="CD19" s="699" t="s">
        <v>556</v>
      </c>
      <c r="CE19" s="700"/>
      <c r="CF19" s="700"/>
      <c r="CG19" s="700"/>
      <c r="CH19" s="700"/>
      <c r="CI19" s="700"/>
      <c r="CJ19" s="700"/>
      <c r="CK19" s="700"/>
      <c r="CL19" s="700"/>
      <c r="CM19" s="700"/>
      <c r="CN19" s="700"/>
      <c r="CO19" s="700"/>
      <c r="CP19" s="700"/>
      <c r="CQ19" s="701"/>
      <c r="CR19" s="665" t="s">
        <v>537</v>
      </c>
      <c r="CS19" s="666"/>
      <c r="CT19" s="666"/>
      <c r="CU19" s="666"/>
      <c r="CV19" s="666"/>
      <c r="CW19" s="666"/>
      <c r="CX19" s="666"/>
      <c r="CY19" s="667"/>
      <c r="CZ19" s="692" t="s">
        <v>537</v>
      </c>
      <c r="DA19" s="692"/>
      <c r="DB19" s="692"/>
      <c r="DC19" s="692"/>
      <c r="DD19" s="671" t="s">
        <v>537</v>
      </c>
      <c r="DE19" s="666"/>
      <c r="DF19" s="666"/>
      <c r="DG19" s="666"/>
      <c r="DH19" s="666"/>
      <c r="DI19" s="666"/>
      <c r="DJ19" s="666"/>
      <c r="DK19" s="666"/>
      <c r="DL19" s="666"/>
      <c r="DM19" s="666"/>
      <c r="DN19" s="666"/>
      <c r="DO19" s="666"/>
      <c r="DP19" s="667"/>
      <c r="DQ19" s="671" t="s">
        <v>537</v>
      </c>
      <c r="DR19" s="666"/>
      <c r="DS19" s="666"/>
      <c r="DT19" s="666"/>
      <c r="DU19" s="666"/>
      <c r="DV19" s="666"/>
      <c r="DW19" s="666"/>
      <c r="DX19" s="666"/>
      <c r="DY19" s="666"/>
      <c r="DZ19" s="666"/>
      <c r="EA19" s="666"/>
      <c r="EB19" s="666"/>
      <c r="EC19" s="709"/>
    </row>
    <row r="20" spans="2:133" ht="11.25" customHeight="1" x14ac:dyDescent="0.2">
      <c r="B20" s="662" t="s">
        <v>248</v>
      </c>
      <c r="C20" s="663"/>
      <c r="D20" s="663"/>
      <c r="E20" s="663"/>
      <c r="F20" s="663"/>
      <c r="G20" s="663"/>
      <c r="H20" s="663"/>
      <c r="I20" s="663"/>
      <c r="J20" s="663"/>
      <c r="K20" s="663"/>
      <c r="L20" s="663"/>
      <c r="M20" s="663"/>
      <c r="N20" s="663"/>
      <c r="O20" s="663"/>
      <c r="P20" s="663"/>
      <c r="Q20" s="664"/>
      <c r="R20" s="665">
        <v>1582</v>
      </c>
      <c r="S20" s="666"/>
      <c r="T20" s="666"/>
      <c r="U20" s="666"/>
      <c r="V20" s="666"/>
      <c r="W20" s="666"/>
      <c r="X20" s="666"/>
      <c r="Y20" s="667"/>
      <c r="Z20" s="692">
        <v>0</v>
      </c>
      <c r="AA20" s="692"/>
      <c r="AB20" s="692"/>
      <c r="AC20" s="692"/>
      <c r="AD20" s="693">
        <v>1582</v>
      </c>
      <c r="AE20" s="693"/>
      <c r="AF20" s="693"/>
      <c r="AG20" s="693"/>
      <c r="AH20" s="693"/>
      <c r="AI20" s="693"/>
      <c r="AJ20" s="693"/>
      <c r="AK20" s="693"/>
      <c r="AL20" s="668">
        <v>0</v>
      </c>
      <c r="AM20" s="669"/>
      <c r="AN20" s="669"/>
      <c r="AO20" s="694"/>
      <c r="AP20" s="662" t="s">
        <v>557</v>
      </c>
      <c r="AQ20" s="663"/>
      <c r="AR20" s="663"/>
      <c r="AS20" s="663"/>
      <c r="AT20" s="663"/>
      <c r="AU20" s="663"/>
      <c r="AV20" s="663"/>
      <c r="AW20" s="663"/>
      <c r="AX20" s="663"/>
      <c r="AY20" s="663"/>
      <c r="AZ20" s="663"/>
      <c r="BA20" s="663"/>
      <c r="BB20" s="663"/>
      <c r="BC20" s="663"/>
      <c r="BD20" s="663"/>
      <c r="BE20" s="663"/>
      <c r="BF20" s="664"/>
      <c r="BG20" s="665" t="s">
        <v>537</v>
      </c>
      <c r="BH20" s="666"/>
      <c r="BI20" s="666"/>
      <c r="BJ20" s="666"/>
      <c r="BK20" s="666"/>
      <c r="BL20" s="666"/>
      <c r="BM20" s="666"/>
      <c r="BN20" s="667"/>
      <c r="BO20" s="692" t="s">
        <v>537</v>
      </c>
      <c r="BP20" s="692"/>
      <c r="BQ20" s="692"/>
      <c r="BR20" s="692"/>
      <c r="BS20" s="693" t="s">
        <v>537</v>
      </c>
      <c r="BT20" s="693"/>
      <c r="BU20" s="693"/>
      <c r="BV20" s="693"/>
      <c r="BW20" s="693"/>
      <c r="BX20" s="693"/>
      <c r="BY20" s="693"/>
      <c r="BZ20" s="693"/>
      <c r="CA20" s="693"/>
      <c r="CB20" s="751"/>
      <c r="CD20" s="699" t="s">
        <v>249</v>
      </c>
      <c r="CE20" s="700"/>
      <c r="CF20" s="700"/>
      <c r="CG20" s="700"/>
      <c r="CH20" s="700"/>
      <c r="CI20" s="700"/>
      <c r="CJ20" s="700"/>
      <c r="CK20" s="700"/>
      <c r="CL20" s="700"/>
      <c r="CM20" s="700"/>
      <c r="CN20" s="700"/>
      <c r="CO20" s="700"/>
      <c r="CP20" s="700"/>
      <c r="CQ20" s="701"/>
      <c r="CR20" s="665">
        <v>9555440</v>
      </c>
      <c r="CS20" s="666"/>
      <c r="CT20" s="666"/>
      <c r="CU20" s="666"/>
      <c r="CV20" s="666"/>
      <c r="CW20" s="666"/>
      <c r="CX20" s="666"/>
      <c r="CY20" s="667"/>
      <c r="CZ20" s="692">
        <v>100</v>
      </c>
      <c r="DA20" s="692"/>
      <c r="DB20" s="692"/>
      <c r="DC20" s="692"/>
      <c r="DD20" s="671">
        <v>1309705</v>
      </c>
      <c r="DE20" s="666"/>
      <c r="DF20" s="666"/>
      <c r="DG20" s="666"/>
      <c r="DH20" s="666"/>
      <c r="DI20" s="666"/>
      <c r="DJ20" s="666"/>
      <c r="DK20" s="666"/>
      <c r="DL20" s="666"/>
      <c r="DM20" s="666"/>
      <c r="DN20" s="666"/>
      <c r="DO20" s="666"/>
      <c r="DP20" s="667"/>
      <c r="DQ20" s="671">
        <v>6299916</v>
      </c>
      <c r="DR20" s="666"/>
      <c r="DS20" s="666"/>
      <c r="DT20" s="666"/>
      <c r="DU20" s="666"/>
      <c r="DV20" s="666"/>
      <c r="DW20" s="666"/>
      <c r="DX20" s="666"/>
      <c r="DY20" s="666"/>
      <c r="DZ20" s="666"/>
      <c r="EA20" s="666"/>
      <c r="EB20" s="666"/>
      <c r="EC20" s="709"/>
    </row>
    <row r="21" spans="2:133" ht="11.25" customHeight="1" x14ac:dyDescent="0.2">
      <c r="B21" s="662" t="s">
        <v>250</v>
      </c>
      <c r="C21" s="663"/>
      <c r="D21" s="663"/>
      <c r="E21" s="663"/>
      <c r="F21" s="663"/>
      <c r="G21" s="663"/>
      <c r="H21" s="663"/>
      <c r="I21" s="663"/>
      <c r="J21" s="663"/>
      <c r="K21" s="663"/>
      <c r="L21" s="663"/>
      <c r="M21" s="663"/>
      <c r="N21" s="663"/>
      <c r="O21" s="663"/>
      <c r="P21" s="663"/>
      <c r="Q21" s="664"/>
      <c r="R21" s="665">
        <v>902</v>
      </c>
      <c r="S21" s="666"/>
      <c r="T21" s="666"/>
      <c r="U21" s="666"/>
      <c r="V21" s="666"/>
      <c r="W21" s="666"/>
      <c r="X21" s="666"/>
      <c r="Y21" s="667"/>
      <c r="Z21" s="692">
        <v>0</v>
      </c>
      <c r="AA21" s="692"/>
      <c r="AB21" s="692"/>
      <c r="AC21" s="692"/>
      <c r="AD21" s="693">
        <v>902</v>
      </c>
      <c r="AE21" s="693"/>
      <c r="AF21" s="693"/>
      <c r="AG21" s="693"/>
      <c r="AH21" s="693"/>
      <c r="AI21" s="693"/>
      <c r="AJ21" s="693"/>
      <c r="AK21" s="693"/>
      <c r="AL21" s="668">
        <v>0</v>
      </c>
      <c r="AM21" s="669"/>
      <c r="AN21" s="669"/>
      <c r="AO21" s="694"/>
      <c r="AP21" s="758" t="s">
        <v>558</v>
      </c>
      <c r="AQ21" s="765"/>
      <c r="AR21" s="765"/>
      <c r="AS21" s="765"/>
      <c r="AT21" s="765"/>
      <c r="AU21" s="765"/>
      <c r="AV21" s="765"/>
      <c r="AW21" s="765"/>
      <c r="AX21" s="765"/>
      <c r="AY21" s="765"/>
      <c r="AZ21" s="765"/>
      <c r="BA21" s="765"/>
      <c r="BB21" s="765"/>
      <c r="BC21" s="765"/>
      <c r="BD21" s="765"/>
      <c r="BE21" s="765"/>
      <c r="BF21" s="760"/>
      <c r="BG21" s="665" t="s">
        <v>537</v>
      </c>
      <c r="BH21" s="666"/>
      <c r="BI21" s="666"/>
      <c r="BJ21" s="666"/>
      <c r="BK21" s="666"/>
      <c r="BL21" s="666"/>
      <c r="BM21" s="666"/>
      <c r="BN21" s="667"/>
      <c r="BO21" s="692" t="s">
        <v>537</v>
      </c>
      <c r="BP21" s="692"/>
      <c r="BQ21" s="692"/>
      <c r="BR21" s="692"/>
      <c r="BS21" s="693" t="s">
        <v>537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559</v>
      </c>
      <c r="C22" s="729"/>
      <c r="D22" s="729"/>
      <c r="E22" s="729"/>
      <c r="F22" s="729"/>
      <c r="G22" s="729"/>
      <c r="H22" s="729"/>
      <c r="I22" s="729"/>
      <c r="J22" s="729"/>
      <c r="K22" s="729"/>
      <c r="L22" s="729"/>
      <c r="M22" s="729"/>
      <c r="N22" s="729"/>
      <c r="O22" s="729"/>
      <c r="P22" s="729"/>
      <c r="Q22" s="730"/>
      <c r="R22" s="665">
        <v>24477</v>
      </c>
      <c r="S22" s="666"/>
      <c r="T22" s="666"/>
      <c r="U22" s="666"/>
      <c r="V22" s="666"/>
      <c r="W22" s="666"/>
      <c r="X22" s="666"/>
      <c r="Y22" s="667"/>
      <c r="Z22" s="692">
        <v>0.2</v>
      </c>
      <c r="AA22" s="692"/>
      <c r="AB22" s="692"/>
      <c r="AC22" s="692"/>
      <c r="AD22" s="693">
        <v>24477</v>
      </c>
      <c r="AE22" s="693"/>
      <c r="AF22" s="693"/>
      <c r="AG22" s="693"/>
      <c r="AH22" s="693"/>
      <c r="AI22" s="693"/>
      <c r="AJ22" s="693"/>
      <c r="AK22" s="693"/>
      <c r="AL22" s="668">
        <v>0.5</v>
      </c>
      <c r="AM22" s="669"/>
      <c r="AN22" s="669"/>
      <c r="AO22" s="694"/>
      <c r="AP22" s="758" t="s">
        <v>560</v>
      </c>
      <c r="AQ22" s="765"/>
      <c r="AR22" s="765"/>
      <c r="AS22" s="765"/>
      <c r="AT22" s="765"/>
      <c r="AU22" s="765"/>
      <c r="AV22" s="765"/>
      <c r="AW22" s="765"/>
      <c r="AX22" s="765"/>
      <c r="AY22" s="765"/>
      <c r="AZ22" s="765"/>
      <c r="BA22" s="765"/>
      <c r="BB22" s="765"/>
      <c r="BC22" s="765"/>
      <c r="BD22" s="765"/>
      <c r="BE22" s="765"/>
      <c r="BF22" s="760"/>
      <c r="BG22" s="665" t="s">
        <v>537</v>
      </c>
      <c r="BH22" s="666"/>
      <c r="BI22" s="666"/>
      <c r="BJ22" s="666"/>
      <c r="BK22" s="666"/>
      <c r="BL22" s="666"/>
      <c r="BM22" s="666"/>
      <c r="BN22" s="667"/>
      <c r="BO22" s="692" t="s">
        <v>537</v>
      </c>
      <c r="BP22" s="692"/>
      <c r="BQ22" s="692"/>
      <c r="BR22" s="692"/>
      <c r="BS22" s="693" t="s">
        <v>537</v>
      </c>
      <c r="BT22" s="693"/>
      <c r="BU22" s="693"/>
      <c r="BV22" s="693"/>
      <c r="BW22" s="693"/>
      <c r="BX22" s="693"/>
      <c r="BY22" s="693"/>
      <c r="BZ22" s="693"/>
      <c r="CA22" s="693"/>
      <c r="CB22" s="751"/>
      <c r="CD22" s="767" t="s">
        <v>251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252</v>
      </c>
      <c r="C23" s="663"/>
      <c r="D23" s="663"/>
      <c r="E23" s="663"/>
      <c r="F23" s="663"/>
      <c r="G23" s="663"/>
      <c r="H23" s="663"/>
      <c r="I23" s="663"/>
      <c r="J23" s="663"/>
      <c r="K23" s="663"/>
      <c r="L23" s="663"/>
      <c r="M23" s="663"/>
      <c r="N23" s="663"/>
      <c r="O23" s="663"/>
      <c r="P23" s="663"/>
      <c r="Q23" s="664"/>
      <c r="R23" s="665">
        <v>3317338</v>
      </c>
      <c r="S23" s="666"/>
      <c r="T23" s="666"/>
      <c r="U23" s="666"/>
      <c r="V23" s="666"/>
      <c r="W23" s="666"/>
      <c r="X23" s="666"/>
      <c r="Y23" s="667"/>
      <c r="Z23" s="692">
        <v>33.200000000000003</v>
      </c>
      <c r="AA23" s="692"/>
      <c r="AB23" s="692"/>
      <c r="AC23" s="692"/>
      <c r="AD23" s="693">
        <v>3031611</v>
      </c>
      <c r="AE23" s="693"/>
      <c r="AF23" s="693"/>
      <c r="AG23" s="693"/>
      <c r="AH23" s="693"/>
      <c r="AI23" s="693"/>
      <c r="AJ23" s="693"/>
      <c r="AK23" s="693"/>
      <c r="AL23" s="668">
        <v>58.3</v>
      </c>
      <c r="AM23" s="669"/>
      <c r="AN23" s="669"/>
      <c r="AO23" s="694"/>
      <c r="AP23" s="758" t="s">
        <v>561</v>
      </c>
      <c r="AQ23" s="765"/>
      <c r="AR23" s="765"/>
      <c r="AS23" s="765"/>
      <c r="AT23" s="765"/>
      <c r="AU23" s="765"/>
      <c r="AV23" s="765"/>
      <c r="AW23" s="765"/>
      <c r="AX23" s="765"/>
      <c r="AY23" s="765"/>
      <c r="AZ23" s="765"/>
      <c r="BA23" s="765"/>
      <c r="BB23" s="765"/>
      <c r="BC23" s="765"/>
      <c r="BD23" s="765"/>
      <c r="BE23" s="765"/>
      <c r="BF23" s="760"/>
      <c r="BG23" s="665" t="s">
        <v>537</v>
      </c>
      <c r="BH23" s="666"/>
      <c r="BI23" s="666"/>
      <c r="BJ23" s="666"/>
      <c r="BK23" s="666"/>
      <c r="BL23" s="666"/>
      <c r="BM23" s="666"/>
      <c r="BN23" s="667"/>
      <c r="BO23" s="692" t="s">
        <v>537</v>
      </c>
      <c r="BP23" s="692"/>
      <c r="BQ23" s="692"/>
      <c r="BR23" s="692"/>
      <c r="BS23" s="693" t="s">
        <v>537</v>
      </c>
      <c r="BT23" s="693"/>
      <c r="BU23" s="693"/>
      <c r="BV23" s="693"/>
      <c r="BW23" s="693"/>
      <c r="BX23" s="693"/>
      <c r="BY23" s="693"/>
      <c r="BZ23" s="693"/>
      <c r="CA23" s="693"/>
      <c r="CB23" s="751"/>
      <c r="CD23" s="767" t="s">
        <v>217</v>
      </c>
      <c r="CE23" s="768"/>
      <c r="CF23" s="768"/>
      <c r="CG23" s="768"/>
      <c r="CH23" s="768"/>
      <c r="CI23" s="768"/>
      <c r="CJ23" s="768"/>
      <c r="CK23" s="768"/>
      <c r="CL23" s="768"/>
      <c r="CM23" s="768"/>
      <c r="CN23" s="768"/>
      <c r="CO23" s="768"/>
      <c r="CP23" s="768"/>
      <c r="CQ23" s="769"/>
      <c r="CR23" s="767" t="s">
        <v>253</v>
      </c>
      <c r="CS23" s="768"/>
      <c r="CT23" s="768"/>
      <c r="CU23" s="768"/>
      <c r="CV23" s="768"/>
      <c r="CW23" s="768"/>
      <c r="CX23" s="768"/>
      <c r="CY23" s="769"/>
      <c r="CZ23" s="767" t="s">
        <v>562</v>
      </c>
      <c r="DA23" s="768"/>
      <c r="DB23" s="768"/>
      <c r="DC23" s="769"/>
      <c r="DD23" s="767" t="s">
        <v>563</v>
      </c>
      <c r="DE23" s="768"/>
      <c r="DF23" s="768"/>
      <c r="DG23" s="768"/>
      <c r="DH23" s="768"/>
      <c r="DI23" s="768"/>
      <c r="DJ23" s="768"/>
      <c r="DK23" s="769"/>
      <c r="DL23" s="776" t="s">
        <v>254</v>
      </c>
      <c r="DM23" s="777"/>
      <c r="DN23" s="777"/>
      <c r="DO23" s="777"/>
      <c r="DP23" s="777"/>
      <c r="DQ23" s="777"/>
      <c r="DR23" s="777"/>
      <c r="DS23" s="777"/>
      <c r="DT23" s="777"/>
      <c r="DU23" s="777"/>
      <c r="DV23" s="778"/>
      <c r="DW23" s="767" t="s">
        <v>255</v>
      </c>
      <c r="DX23" s="768"/>
      <c r="DY23" s="768"/>
      <c r="DZ23" s="768"/>
      <c r="EA23" s="768"/>
      <c r="EB23" s="768"/>
      <c r="EC23" s="769"/>
    </row>
    <row r="24" spans="2:133" ht="11.25" customHeight="1" x14ac:dyDescent="0.2">
      <c r="B24" s="662" t="s">
        <v>564</v>
      </c>
      <c r="C24" s="663"/>
      <c r="D24" s="663"/>
      <c r="E24" s="663"/>
      <c r="F24" s="663"/>
      <c r="G24" s="663"/>
      <c r="H24" s="663"/>
      <c r="I24" s="663"/>
      <c r="J24" s="663"/>
      <c r="K24" s="663"/>
      <c r="L24" s="663"/>
      <c r="M24" s="663"/>
      <c r="N24" s="663"/>
      <c r="O24" s="663"/>
      <c r="P24" s="663"/>
      <c r="Q24" s="664"/>
      <c r="R24" s="665">
        <v>3031611</v>
      </c>
      <c r="S24" s="666"/>
      <c r="T24" s="666"/>
      <c r="U24" s="666"/>
      <c r="V24" s="666"/>
      <c r="W24" s="666"/>
      <c r="X24" s="666"/>
      <c r="Y24" s="667"/>
      <c r="Z24" s="692">
        <v>30.4</v>
      </c>
      <c r="AA24" s="692"/>
      <c r="AB24" s="692"/>
      <c r="AC24" s="692"/>
      <c r="AD24" s="693">
        <v>3031611</v>
      </c>
      <c r="AE24" s="693"/>
      <c r="AF24" s="693"/>
      <c r="AG24" s="693"/>
      <c r="AH24" s="693"/>
      <c r="AI24" s="693"/>
      <c r="AJ24" s="693"/>
      <c r="AK24" s="693"/>
      <c r="AL24" s="668">
        <v>58.3</v>
      </c>
      <c r="AM24" s="669"/>
      <c r="AN24" s="669"/>
      <c r="AO24" s="694"/>
      <c r="AP24" s="758" t="s">
        <v>565</v>
      </c>
      <c r="AQ24" s="765"/>
      <c r="AR24" s="765"/>
      <c r="AS24" s="765"/>
      <c r="AT24" s="765"/>
      <c r="AU24" s="765"/>
      <c r="AV24" s="765"/>
      <c r="AW24" s="765"/>
      <c r="AX24" s="765"/>
      <c r="AY24" s="765"/>
      <c r="AZ24" s="765"/>
      <c r="BA24" s="765"/>
      <c r="BB24" s="765"/>
      <c r="BC24" s="765"/>
      <c r="BD24" s="765"/>
      <c r="BE24" s="765"/>
      <c r="BF24" s="760"/>
      <c r="BG24" s="665" t="s">
        <v>537</v>
      </c>
      <c r="BH24" s="666"/>
      <c r="BI24" s="666"/>
      <c r="BJ24" s="666"/>
      <c r="BK24" s="666"/>
      <c r="BL24" s="666"/>
      <c r="BM24" s="666"/>
      <c r="BN24" s="667"/>
      <c r="BO24" s="692" t="s">
        <v>537</v>
      </c>
      <c r="BP24" s="692"/>
      <c r="BQ24" s="692"/>
      <c r="BR24" s="692"/>
      <c r="BS24" s="693" t="s">
        <v>537</v>
      </c>
      <c r="BT24" s="693"/>
      <c r="BU24" s="693"/>
      <c r="BV24" s="693"/>
      <c r="BW24" s="693"/>
      <c r="BX24" s="693"/>
      <c r="BY24" s="693"/>
      <c r="BZ24" s="693"/>
      <c r="CA24" s="693"/>
      <c r="CB24" s="751"/>
      <c r="CD24" s="721" t="s">
        <v>256</v>
      </c>
      <c r="CE24" s="722"/>
      <c r="CF24" s="722"/>
      <c r="CG24" s="722"/>
      <c r="CH24" s="722"/>
      <c r="CI24" s="722"/>
      <c r="CJ24" s="722"/>
      <c r="CK24" s="722"/>
      <c r="CL24" s="722"/>
      <c r="CM24" s="722"/>
      <c r="CN24" s="722"/>
      <c r="CO24" s="722"/>
      <c r="CP24" s="722"/>
      <c r="CQ24" s="723"/>
      <c r="CR24" s="718">
        <v>3618297</v>
      </c>
      <c r="CS24" s="719"/>
      <c r="CT24" s="719"/>
      <c r="CU24" s="719"/>
      <c r="CV24" s="719"/>
      <c r="CW24" s="719"/>
      <c r="CX24" s="719"/>
      <c r="CY24" s="762"/>
      <c r="CZ24" s="763">
        <v>37.9</v>
      </c>
      <c r="DA24" s="738"/>
      <c r="DB24" s="738"/>
      <c r="DC24" s="766"/>
      <c r="DD24" s="761">
        <v>2678331</v>
      </c>
      <c r="DE24" s="719"/>
      <c r="DF24" s="719"/>
      <c r="DG24" s="719"/>
      <c r="DH24" s="719"/>
      <c r="DI24" s="719"/>
      <c r="DJ24" s="719"/>
      <c r="DK24" s="762"/>
      <c r="DL24" s="761">
        <v>2636072</v>
      </c>
      <c r="DM24" s="719"/>
      <c r="DN24" s="719"/>
      <c r="DO24" s="719"/>
      <c r="DP24" s="719"/>
      <c r="DQ24" s="719"/>
      <c r="DR24" s="719"/>
      <c r="DS24" s="719"/>
      <c r="DT24" s="719"/>
      <c r="DU24" s="719"/>
      <c r="DV24" s="762"/>
      <c r="DW24" s="763">
        <v>48.5</v>
      </c>
      <c r="DX24" s="738"/>
      <c r="DY24" s="738"/>
      <c r="DZ24" s="738"/>
      <c r="EA24" s="738"/>
      <c r="EB24" s="738"/>
      <c r="EC24" s="764"/>
    </row>
    <row r="25" spans="2:133" ht="11.25" customHeight="1" x14ac:dyDescent="0.2">
      <c r="B25" s="662" t="s">
        <v>566</v>
      </c>
      <c r="C25" s="663"/>
      <c r="D25" s="663"/>
      <c r="E25" s="663"/>
      <c r="F25" s="663"/>
      <c r="G25" s="663"/>
      <c r="H25" s="663"/>
      <c r="I25" s="663"/>
      <c r="J25" s="663"/>
      <c r="K25" s="663"/>
      <c r="L25" s="663"/>
      <c r="M25" s="663"/>
      <c r="N25" s="663"/>
      <c r="O25" s="663"/>
      <c r="P25" s="663"/>
      <c r="Q25" s="664"/>
      <c r="R25" s="665">
        <v>259696</v>
      </c>
      <c r="S25" s="666"/>
      <c r="T25" s="666"/>
      <c r="U25" s="666"/>
      <c r="V25" s="666"/>
      <c r="W25" s="666"/>
      <c r="X25" s="666"/>
      <c r="Y25" s="667"/>
      <c r="Z25" s="692">
        <v>2.6</v>
      </c>
      <c r="AA25" s="692"/>
      <c r="AB25" s="692"/>
      <c r="AC25" s="692"/>
      <c r="AD25" s="693" t="s">
        <v>537</v>
      </c>
      <c r="AE25" s="693"/>
      <c r="AF25" s="693"/>
      <c r="AG25" s="693"/>
      <c r="AH25" s="693"/>
      <c r="AI25" s="693"/>
      <c r="AJ25" s="693"/>
      <c r="AK25" s="693"/>
      <c r="AL25" s="668" t="s">
        <v>537</v>
      </c>
      <c r="AM25" s="669"/>
      <c r="AN25" s="669"/>
      <c r="AO25" s="694"/>
      <c r="AP25" s="758" t="s">
        <v>567</v>
      </c>
      <c r="AQ25" s="765"/>
      <c r="AR25" s="765"/>
      <c r="AS25" s="765"/>
      <c r="AT25" s="765"/>
      <c r="AU25" s="765"/>
      <c r="AV25" s="765"/>
      <c r="AW25" s="765"/>
      <c r="AX25" s="765"/>
      <c r="AY25" s="765"/>
      <c r="AZ25" s="765"/>
      <c r="BA25" s="765"/>
      <c r="BB25" s="765"/>
      <c r="BC25" s="765"/>
      <c r="BD25" s="765"/>
      <c r="BE25" s="765"/>
      <c r="BF25" s="760"/>
      <c r="BG25" s="665" t="s">
        <v>537</v>
      </c>
      <c r="BH25" s="666"/>
      <c r="BI25" s="666"/>
      <c r="BJ25" s="666"/>
      <c r="BK25" s="666"/>
      <c r="BL25" s="666"/>
      <c r="BM25" s="666"/>
      <c r="BN25" s="667"/>
      <c r="BO25" s="692" t="s">
        <v>537</v>
      </c>
      <c r="BP25" s="692"/>
      <c r="BQ25" s="692"/>
      <c r="BR25" s="692"/>
      <c r="BS25" s="693" t="s">
        <v>537</v>
      </c>
      <c r="BT25" s="693"/>
      <c r="BU25" s="693"/>
      <c r="BV25" s="693"/>
      <c r="BW25" s="693"/>
      <c r="BX25" s="693"/>
      <c r="BY25" s="693"/>
      <c r="BZ25" s="693"/>
      <c r="CA25" s="693"/>
      <c r="CB25" s="751"/>
      <c r="CD25" s="699" t="s">
        <v>568</v>
      </c>
      <c r="CE25" s="700"/>
      <c r="CF25" s="700"/>
      <c r="CG25" s="700"/>
      <c r="CH25" s="700"/>
      <c r="CI25" s="700"/>
      <c r="CJ25" s="700"/>
      <c r="CK25" s="700"/>
      <c r="CL25" s="700"/>
      <c r="CM25" s="700"/>
      <c r="CN25" s="700"/>
      <c r="CO25" s="700"/>
      <c r="CP25" s="700"/>
      <c r="CQ25" s="701"/>
      <c r="CR25" s="665">
        <v>1477248</v>
      </c>
      <c r="CS25" s="676"/>
      <c r="CT25" s="676"/>
      <c r="CU25" s="676"/>
      <c r="CV25" s="676"/>
      <c r="CW25" s="676"/>
      <c r="CX25" s="676"/>
      <c r="CY25" s="677"/>
      <c r="CZ25" s="668">
        <v>15.5</v>
      </c>
      <c r="DA25" s="678"/>
      <c r="DB25" s="678"/>
      <c r="DC25" s="679"/>
      <c r="DD25" s="671">
        <v>1383444</v>
      </c>
      <c r="DE25" s="676"/>
      <c r="DF25" s="676"/>
      <c r="DG25" s="676"/>
      <c r="DH25" s="676"/>
      <c r="DI25" s="676"/>
      <c r="DJ25" s="676"/>
      <c r="DK25" s="677"/>
      <c r="DL25" s="671">
        <v>1347058</v>
      </c>
      <c r="DM25" s="676"/>
      <c r="DN25" s="676"/>
      <c r="DO25" s="676"/>
      <c r="DP25" s="676"/>
      <c r="DQ25" s="676"/>
      <c r="DR25" s="676"/>
      <c r="DS25" s="676"/>
      <c r="DT25" s="676"/>
      <c r="DU25" s="676"/>
      <c r="DV25" s="677"/>
      <c r="DW25" s="668">
        <v>24.8</v>
      </c>
      <c r="DX25" s="678"/>
      <c r="DY25" s="678"/>
      <c r="DZ25" s="678"/>
      <c r="EA25" s="678"/>
      <c r="EB25" s="678"/>
      <c r="EC25" s="710"/>
    </row>
    <row r="26" spans="2:133" ht="11.25" customHeight="1" x14ac:dyDescent="0.2">
      <c r="B26" s="662" t="s">
        <v>569</v>
      </c>
      <c r="C26" s="663"/>
      <c r="D26" s="663"/>
      <c r="E26" s="663"/>
      <c r="F26" s="663"/>
      <c r="G26" s="663"/>
      <c r="H26" s="663"/>
      <c r="I26" s="663"/>
      <c r="J26" s="663"/>
      <c r="K26" s="663"/>
      <c r="L26" s="663"/>
      <c r="M26" s="663"/>
      <c r="N26" s="663"/>
      <c r="O26" s="663"/>
      <c r="P26" s="663"/>
      <c r="Q26" s="664"/>
      <c r="R26" s="665">
        <v>26031</v>
      </c>
      <c r="S26" s="666"/>
      <c r="T26" s="666"/>
      <c r="U26" s="666"/>
      <c r="V26" s="666"/>
      <c r="W26" s="666"/>
      <c r="X26" s="666"/>
      <c r="Y26" s="667"/>
      <c r="Z26" s="692">
        <v>0.3</v>
      </c>
      <c r="AA26" s="692"/>
      <c r="AB26" s="692"/>
      <c r="AC26" s="692"/>
      <c r="AD26" s="693" t="s">
        <v>537</v>
      </c>
      <c r="AE26" s="693"/>
      <c r="AF26" s="693"/>
      <c r="AG26" s="693"/>
      <c r="AH26" s="693"/>
      <c r="AI26" s="693"/>
      <c r="AJ26" s="693"/>
      <c r="AK26" s="693"/>
      <c r="AL26" s="668" t="s">
        <v>537</v>
      </c>
      <c r="AM26" s="669"/>
      <c r="AN26" s="669"/>
      <c r="AO26" s="694"/>
      <c r="AP26" s="758" t="s">
        <v>257</v>
      </c>
      <c r="AQ26" s="759"/>
      <c r="AR26" s="759"/>
      <c r="AS26" s="759"/>
      <c r="AT26" s="759"/>
      <c r="AU26" s="759"/>
      <c r="AV26" s="759"/>
      <c r="AW26" s="759"/>
      <c r="AX26" s="759"/>
      <c r="AY26" s="759"/>
      <c r="AZ26" s="759"/>
      <c r="BA26" s="759"/>
      <c r="BB26" s="759"/>
      <c r="BC26" s="759"/>
      <c r="BD26" s="759"/>
      <c r="BE26" s="759"/>
      <c r="BF26" s="760"/>
      <c r="BG26" s="665" t="s">
        <v>537</v>
      </c>
      <c r="BH26" s="666"/>
      <c r="BI26" s="666"/>
      <c r="BJ26" s="666"/>
      <c r="BK26" s="666"/>
      <c r="BL26" s="666"/>
      <c r="BM26" s="666"/>
      <c r="BN26" s="667"/>
      <c r="BO26" s="692" t="s">
        <v>537</v>
      </c>
      <c r="BP26" s="692"/>
      <c r="BQ26" s="692"/>
      <c r="BR26" s="692"/>
      <c r="BS26" s="693" t="s">
        <v>537</v>
      </c>
      <c r="BT26" s="693"/>
      <c r="BU26" s="693"/>
      <c r="BV26" s="693"/>
      <c r="BW26" s="693"/>
      <c r="BX26" s="693"/>
      <c r="BY26" s="693"/>
      <c r="BZ26" s="693"/>
      <c r="CA26" s="693"/>
      <c r="CB26" s="751"/>
      <c r="CD26" s="699" t="s">
        <v>258</v>
      </c>
      <c r="CE26" s="700"/>
      <c r="CF26" s="700"/>
      <c r="CG26" s="700"/>
      <c r="CH26" s="700"/>
      <c r="CI26" s="700"/>
      <c r="CJ26" s="700"/>
      <c r="CK26" s="700"/>
      <c r="CL26" s="700"/>
      <c r="CM26" s="700"/>
      <c r="CN26" s="700"/>
      <c r="CO26" s="700"/>
      <c r="CP26" s="700"/>
      <c r="CQ26" s="701"/>
      <c r="CR26" s="665">
        <v>939983</v>
      </c>
      <c r="CS26" s="666"/>
      <c r="CT26" s="666"/>
      <c r="CU26" s="666"/>
      <c r="CV26" s="666"/>
      <c r="CW26" s="666"/>
      <c r="CX26" s="666"/>
      <c r="CY26" s="667"/>
      <c r="CZ26" s="668">
        <v>9.8000000000000007</v>
      </c>
      <c r="DA26" s="678"/>
      <c r="DB26" s="678"/>
      <c r="DC26" s="679"/>
      <c r="DD26" s="671">
        <v>862831</v>
      </c>
      <c r="DE26" s="666"/>
      <c r="DF26" s="666"/>
      <c r="DG26" s="666"/>
      <c r="DH26" s="666"/>
      <c r="DI26" s="666"/>
      <c r="DJ26" s="666"/>
      <c r="DK26" s="667"/>
      <c r="DL26" s="671" t="s">
        <v>537</v>
      </c>
      <c r="DM26" s="666"/>
      <c r="DN26" s="666"/>
      <c r="DO26" s="666"/>
      <c r="DP26" s="666"/>
      <c r="DQ26" s="666"/>
      <c r="DR26" s="666"/>
      <c r="DS26" s="666"/>
      <c r="DT26" s="666"/>
      <c r="DU26" s="666"/>
      <c r="DV26" s="667"/>
      <c r="DW26" s="668" t="s">
        <v>537</v>
      </c>
      <c r="DX26" s="678"/>
      <c r="DY26" s="678"/>
      <c r="DZ26" s="678"/>
      <c r="EA26" s="678"/>
      <c r="EB26" s="678"/>
      <c r="EC26" s="710"/>
    </row>
    <row r="27" spans="2:133" ht="11.25" customHeight="1" x14ac:dyDescent="0.2">
      <c r="B27" s="662" t="s">
        <v>570</v>
      </c>
      <c r="C27" s="663"/>
      <c r="D27" s="663"/>
      <c r="E27" s="663"/>
      <c r="F27" s="663"/>
      <c r="G27" s="663"/>
      <c r="H27" s="663"/>
      <c r="I27" s="663"/>
      <c r="J27" s="663"/>
      <c r="K27" s="663"/>
      <c r="L27" s="663"/>
      <c r="M27" s="663"/>
      <c r="N27" s="663"/>
      <c r="O27" s="663"/>
      <c r="P27" s="663"/>
      <c r="Q27" s="664"/>
      <c r="R27" s="665">
        <v>5468721</v>
      </c>
      <c r="S27" s="666"/>
      <c r="T27" s="666"/>
      <c r="U27" s="666"/>
      <c r="V27" s="666"/>
      <c r="W27" s="666"/>
      <c r="X27" s="666"/>
      <c r="Y27" s="667"/>
      <c r="Z27" s="692">
        <v>54.8</v>
      </c>
      <c r="AA27" s="692"/>
      <c r="AB27" s="692"/>
      <c r="AC27" s="692"/>
      <c r="AD27" s="693">
        <v>5182994</v>
      </c>
      <c r="AE27" s="693"/>
      <c r="AF27" s="693"/>
      <c r="AG27" s="693"/>
      <c r="AH27" s="693"/>
      <c r="AI27" s="693"/>
      <c r="AJ27" s="693"/>
      <c r="AK27" s="693"/>
      <c r="AL27" s="668">
        <v>99.699996948242188</v>
      </c>
      <c r="AM27" s="669"/>
      <c r="AN27" s="669"/>
      <c r="AO27" s="694"/>
      <c r="AP27" s="662" t="s">
        <v>259</v>
      </c>
      <c r="AQ27" s="663"/>
      <c r="AR27" s="663"/>
      <c r="AS27" s="663"/>
      <c r="AT27" s="663"/>
      <c r="AU27" s="663"/>
      <c r="AV27" s="663"/>
      <c r="AW27" s="663"/>
      <c r="AX27" s="663"/>
      <c r="AY27" s="663"/>
      <c r="AZ27" s="663"/>
      <c r="BA27" s="663"/>
      <c r="BB27" s="663"/>
      <c r="BC27" s="663"/>
      <c r="BD27" s="663"/>
      <c r="BE27" s="663"/>
      <c r="BF27" s="664"/>
      <c r="BG27" s="665">
        <v>1598037</v>
      </c>
      <c r="BH27" s="666"/>
      <c r="BI27" s="666"/>
      <c r="BJ27" s="666"/>
      <c r="BK27" s="666"/>
      <c r="BL27" s="666"/>
      <c r="BM27" s="666"/>
      <c r="BN27" s="667"/>
      <c r="BO27" s="692">
        <v>100</v>
      </c>
      <c r="BP27" s="692"/>
      <c r="BQ27" s="692"/>
      <c r="BR27" s="692"/>
      <c r="BS27" s="693" t="s">
        <v>571</v>
      </c>
      <c r="BT27" s="693"/>
      <c r="BU27" s="693"/>
      <c r="BV27" s="693"/>
      <c r="BW27" s="693"/>
      <c r="BX27" s="693"/>
      <c r="BY27" s="693"/>
      <c r="BZ27" s="693"/>
      <c r="CA27" s="693"/>
      <c r="CB27" s="751"/>
      <c r="CD27" s="699" t="s">
        <v>572</v>
      </c>
      <c r="CE27" s="700"/>
      <c r="CF27" s="700"/>
      <c r="CG27" s="700"/>
      <c r="CH27" s="700"/>
      <c r="CI27" s="700"/>
      <c r="CJ27" s="700"/>
      <c r="CK27" s="700"/>
      <c r="CL27" s="700"/>
      <c r="CM27" s="700"/>
      <c r="CN27" s="700"/>
      <c r="CO27" s="700"/>
      <c r="CP27" s="700"/>
      <c r="CQ27" s="701"/>
      <c r="CR27" s="665">
        <v>985909</v>
      </c>
      <c r="CS27" s="676"/>
      <c r="CT27" s="676"/>
      <c r="CU27" s="676"/>
      <c r="CV27" s="676"/>
      <c r="CW27" s="676"/>
      <c r="CX27" s="676"/>
      <c r="CY27" s="677"/>
      <c r="CZ27" s="668">
        <v>10.3</v>
      </c>
      <c r="DA27" s="678"/>
      <c r="DB27" s="678"/>
      <c r="DC27" s="679"/>
      <c r="DD27" s="671">
        <v>186825</v>
      </c>
      <c r="DE27" s="676"/>
      <c r="DF27" s="676"/>
      <c r="DG27" s="676"/>
      <c r="DH27" s="676"/>
      <c r="DI27" s="676"/>
      <c r="DJ27" s="676"/>
      <c r="DK27" s="677"/>
      <c r="DL27" s="671">
        <v>186525</v>
      </c>
      <c r="DM27" s="676"/>
      <c r="DN27" s="676"/>
      <c r="DO27" s="676"/>
      <c r="DP27" s="676"/>
      <c r="DQ27" s="676"/>
      <c r="DR27" s="676"/>
      <c r="DS27" s="676"/>
      <c r="DT27" s="676"/>
      <c r="DU27" s="676"/>
      <c r="DV27" s="677"/>
      <c r="DW27" s="668">
        <v>3.4</v>
      </c>
      <c r="DX27" s="678"/>
      <c r="DY27" s="678"/>
      <c r="DZ27" s="678"/>
      <c r="EA27" s="678"/>
      <c r="EB27" s="678"/>
      <c r="EC27" s="710"/>
    </row>
    <row r="28" spans="2:133" ht="11.25" customHeight="1" x14ac:dyDescent="0.2">
      <c r="B28" s="662" t="s">
        <v>573</v>
      </c>
      <c r="C28" s="663"/>
      <c r="D28" s="663"/>
      <c r="E28" s="663"/>
      <c r="F28" s="663"/>
      <c r="G28" s="663"/>
      <c r="H28" s="663"/>
      <c r="I28" s="663"/>
      <c r="J28" s="663"/>
      <c r="K28" s="663"/>
      <c r="L28" s="663"/>
      <c r="M28" s="663"/>
      <c r="N28" s="663"/>
      <c r="O28" s="663"/>
      <c r="P28" s="663"/>
      <c r="Q28" s="664"/>
      <c r="R28" s="665">
        <v>1608</v>
      </c>
      <c r="S28" s="666"/>
      <c r="T28" s="666"/>
      <c r="U28" s="666"/>
      <c r="V28" s="666"/>
      <c r="W28" s="666"/>
      <c r="X28" s="666"/>
      <c r="Y28" s="667"/>
      <c r="Z28" s="692">
        <v>0</v>
      </c>
      <c r="AA28" s="692"/>
      <c r="AB28" s="692"/>
      <c r="AC28" s="692"/>
      <c r="AD28" s="693">
        <v>1608</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574</v>
      </c>
      <c r="CE28" s="700"/>
      <c r="CF28" s="700"/>
      <c r="CG28" s="700"/>
      <c r="CH28" s="700"/>
      <c r="CI28" s="700"/>
      <c r="CJ28" s="700"/>
      <c r="CK28" s="700"/>
      <c r="CL28" s="700"/>
      <c r="CM28" s="700"/>
      <c r="CN28" s="700"/>
      <c r="CO28" s="700"/>
      <c r="CP28" s="700"/>
      <c r="CQ28" s="701"/>
      <c r="CR28" s="665">
        <v>1155140</v>
      </c>
      <c r="CS28" s="666"/>
      <c r="CT28" s="666"/>
      <c r="CU28" s="666"/>
      <c r="CV28" s="666"/>
      <c r="CW28" s="666"/>
      <c r="CX28" s="666"/>
      <c r="CY28" s="667"/>
      <c r="CZ28" s="668">
        <v>12.1</v>
      </c>
      <c r="DA28" s="678"/>
      <c r="DB28" s="678"/>
      <c r="DC28" s="679"/>
      <c r="DD28" s="671">
        <v>1108062</v>
      </c>
      <c r="DE28" s="666"/>
      <c r="DF28" s="666"/>
      <c r="DG28" s="666"/>
      <c r="DH28" s="666"/>
      <c r="DI28" s="666"/>
      <c r="DJ28" s="666"/>
      <c r="DK28" s="667"/>
      <c r="DL28" s="671">
        <v>1102489</v>
      </c>
      <c r="DM28" s="666"/>
      <c r="DN28" s="666"/>
      <c r="DO28" s="666"/>
      <c r="DP28" s="666"/>
      <c r="DQ28" s="666"/>
      <c r="DR28" s="666"/>
      <c r="DS28" s="666"/>
      <c r="DT28" s="666"/>
      <c r="DU28" s="666"/>
      <c r="DV28" s="667"/>
      <c r="DW28" s="668">
        <v>20.3</v>
      </c>
      <c r="DX28" s="678"/>
      <c r="DY28" s="678"/>
      <c r="DZ28" s="678"/>
      <c r="EA28" s="678"/>
      <c r="EB28" s="678"/>
      <c r="EC28" s="710"/>
    </row>
    <row r="29" spans="2:133" ht="11.25" customHeight="1" x14ac:dyDescent="0.2">
      <c r="B29" s="662" t="s">
        <v>260</v>
      </c>
      <c r="C29" s="663"/>
      <c r="D29" s="663"/>
      <c r="E29" s="663"/>
      <c r="F29" s="663"/>
      <c r="G29" s="663"/>
      <c r="H29" s="663"/>
      <c r="I29" s="663"/>
      <c r="J29" s="663"/>
      <c r="K29" s="663"/>
      <c r="L29" s="663"/>
      <c r="M29" s="663"/>
      <c r="N29" s="663"/>
      <c r="O29" s="663"/>
      <c r="P29" s="663"/>
      <c r="Q29" s="664"/>
      <c r="R29" s="665">
        <v>41783</v>
      </c>
      <c r="S29" s="666"/>
      <c r="T29" s="666"/>
      <c r="U29" s="666"/>
      <c r="V29" s="666"/>
      <c r="W29" s="666"/>
      <c r="X29" s="666"/>
      <c r="Y29" s="667"/>
      <c r="Z29" s="692">
        <v>0.4</v>
      </c>
      <c r="AA29" s="692"/>
      <c r="AB29" s="692"/>
      <c r="AC29" s="692"/>
      <c r="AD29" s="693">
        <v>9</v>
      </c>
      <c r="AE29" s="693"/>
      <c r="AF29" s="693"/>
      <c r="AG29" s="693"/>
      <c r="AH29" s="693"/>
      <c r="AI29" s="693"/>
      <c r="AJ29" s="693"/>
      <c r="AK29" s="693"/>
      <c r="AL29" s="668">
        <v>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261</v>
      </c>
      <c r="CE29" s="753"/>
      <c r="CF29" s="699" t="s">
        <v>575</v>
      </c>
      <c r="CG29" s="700"/>
      <c r="CH29" s="700"/>
      <c r="CI29" s="700"/>
      <c r="CJ29" s="700"/>
      <c r="CK29" s="700"/>
      <c r="CL29" s="700"/>
      <c r="CM29" s="700"/>
      <c r="CN29" s="700"/>
      <c r="CO29" s="700"/>
      <c r="CP29" s="700"/>
      <c r="CQ29" s="701"/>
      <c r="CR29" s="665">
        <v>1155087</v>
      </c>
      <c r="CS29" s="676"/>
      <c r="CT29" s="676"/>
      <c r="CU29" s="676"/>
      <c r="CV29" s="676"/>
      <c r="CW29" s="676"/>
      <c r="CX29" s="676"/>
      <c r="CY29" s="677"/>
      <c r="CZ29" s="668">
        <v>12.1</v>
      </c>
      <c r="DA29" s="678"/>
      <c r="DB29" s="678"/>
      <c r="DC29" s="679"/>
      <c r="DD29" s="671">
        <v>1108009</v>
      </c>
      <c r="DE29" s="676"/>
      <c r="DF29" s="676"/>
      <c r="DG29" s="676"/>
      <c r="DH29" s="676"/>
      <c r="DI29" s="676"/>
      <c r="DJ29" s="676"/>
      <c r="DK29" s="677"/>
      <c r="DL29" s="671">
        <v>1102436</v>
      </c>
      <c r="DM29" s="676"/>
      <c r="DN29" s="676"/>
      <c r="DO29" s="676"/>
      <c r="DP29" s="676"/>
      <c r="DQ29" s="676"/>
      <c r="DR29" s="676"/>
      <c r="DS29" s="676"/>
      <c r="DT29" s="676"/>
      <c r="DU29" s="676"/>
      <c r="DV29" s="677"/>
      <c r="DW29" s="668">
        <v>20.3</v>
      </c>
      <c r="DX29" s="678"/>
      <c r="DY29" s="678"/>
      <c r="DZ29" s="678"/>
      <c r="EA29" s="678"/>
      <c r="EB29" s="678"/>
      <c r="EC29" s="710"/>
    </row>
    <row r="30" spans="2:133" ht="11.25" customHeight="1" x14ac:dyDescent="0.2">
      <c r="B30" s="662" t="s">
        <v>262</v>
      </c>
      <c r="C30" s="663"/>
      <c r="D30" s="663"/>
      <c r="E30" s="663"/>
      <c r="F30" s="663"/>
      <c r="G30" s="663"/>
      <c r="H30" s="663"/>
      <c r="I30" s="663"/>
      <c r="J30" s="663"/>
      <c r="K30" s="663"/>
      <c r="L30" s="663"/>
      <c r="M30" s="663"/>
      <c r="N30" s="663"/>
      <c r="O30" s="663"/>
      <c r="P30" s="663"/>
      <c r="Q30" s="664"/>
      <c r="R30" s="665">
        <v>94765</v>
      </c>
      <c r="S30" s="666"/>
      <c r="T30" s="666"/>
      <c r="U30" s="666"/>
      <c r="V30" s="666"/>
      <c r="W30" s="666"/>
      <c r="X30" s="666"/>
      <c r="Y30" s="667"/>
      <c r="Z30" s="692">
        <v>0.9</v>
      </c>
      <c r="AA30" s="692"/>
      <c r="AB30" s="692"/>
      <c r="AC30" s="692"/>
      <c r="AD30" s="693">
        <v>6242</v>
      </c>
      <c r="AE30" s="693"/>
      <c r="AF30" s="693"/>
      <c r="AG30" s="693"/>
      <c r="AH30" s="693"/>
      <c r="AI30" s="693"/>
      <c r="AJ30" s="693"/>
      <c r="AK30" s="693"/>
      <c r="AL30" s="668">
        <v>0.1</v>
      </c>
      <c r="AM30" s="669"/>
      <c r="AN30" s="669"/>
      <c r="AO30" s="694"/>
      <c r="AP30" s="724" t="s">
        <v>217</v>
      </c>
      <c r="AQ30" s="725"/>
      <c r="AR30" s="725"/>
      <c r="AS30" s="725"/>
      <c r="AT30" s="725"/>
      <c r="AU30" s="725"/>
      <c r="AV30" s="725"/>
      <c r="AW30" s="725"/>
      <c r="AX30" s="725"/>
      <c r="AY30" s="725"/>
      <c r="AZ30" s="725"/>
      <c r="BA30" s="725"/>
      <c r="BB30" s="725"/>
      <c r="BC30" s="725"/>
      <c r="BD30" s="725"/>
      <c r="BE30" s="725"/>
      <c r="BF30" s="726"/>
      <c r="BG30" s="724" t="s">
        <v>263</v>
      </c>
      <c r="BH30" s="749"/>
      <c r="BI30" s="749"/>
      <c r="BJ30" s="749"/>
      <c r="BK30" s="749"/>
      <c r="BL30" s="749"/>
      <c r="BM30" s="749"/>
      <c r="BN30" s="749"/>
      <c r="BO30" s="749"/>
      <c r="BP30" s="749"/>
      <c r="BQ30" s="750"/>
      <c r="BR30" s="724" t="s">
        <v>264</v>
      </c>
      <c r="BS30" s="749"/>
      <c r="BT30" s="749"/>
      <c r="BU30" s="749"/>
      <c r="BV30" s="749"/>
      <c r="BW30" s="749"/>
      <c r="BX30" s="749"/>
      <c r="BY30" s="749"/>
      <c r="BZ30" s="749"/>
      <c r="CA30" s="749"/>
      <c r="CB30" s="750"/>
      <c r="CD30" s="754"/>
      <c r="CE30" s="755"/>
      <c r="CF30" s="699" t="s">
        <v>576</v>
      </c>
      <c r="CG30" s="700"/>
      <c r="CH30" s="700"/>
      <c r="CI30" s="700"/>
      <c r="CJ30" s="700"/>
      <c r="CK30" s="700"/>
      <c r="CL30" s="700"/>
      <c r="CM30" s="700"/>
      <c r="CN30" s="700"/>
      <c r="CO30" s="700"/>
      <c r="CP30" s="700"/>
      <c r="CQ30" s="701"/>
      <c r="CR30" s="665">
        <v>1117310</v>
      </c>
      <c r="CS30" s="666"/>
      <c r="CT30" s="666"/>
      <c r="CU30" s="666"/>
      <c r="CV30" s="666"/>
      <c r="CW30" s="666"/>
      <c r="CX30" s="666"/>
      <c r="CY30" s="667"/>
      <c r="CZ30" s="668">
        <v>11.7</v>
      </c>
      <c r="DA30" s="678"/>
      <c r="DB30" s="678"/>
      <c r="DC30" s="679"/>
      <c r="DD30" s="671">
        <v>1075546</v>
      </c>
      <c r="DE30" s="666"/>
      <c r="DF30" s="666"/>
      <c r="DG30" s="666"/>
      <c r="DH30" s="666"/>
      <c r="DI30" s="666"/>
      <c r="DJ30" s="666"/>
      <c r="DK30" s="667"/>
      <c r="DL30" s="671">
        <v>1069973</v>
      </c>
      <c r="DM30" s="666"/>
      <c r="DN30" s="666"/>
      <c r="DO30" s="666"/>
      <c r="DP30" s="666"/>
      <c r="DQ30" s="666"/>
      <c r="DR30" s="666"/>
      <c r="DS30" s="666"/>
      <c r="DT30" s="666"/>
      <c r="DU30" s="666"/>
      <c r="DV30" s="667"/>
      <c r="DW30" s="668">
        <v>19.7</v>
      </c>
      <c r="DX30" s="678"/>
      <c r="DY30" s="678"/>
      <c r="DZ30" s="678"/>
      <c r="EA30" s="678"/>
      <c r="EB30" s="678"/>
      <c r="EC30" s="710"/>
    </row>
    <row r="31" spans="2:133" ht="11.25" customHeight="1" x14ac:dyDescent="0.2">
      <c r="B31" s="662" t="s">
        <v>265</v>
      </c>
      <c r="C31" s="663"/>
      <c r="D31" s="663"/>
      <c r="E31" s="663"/>
      <c r="F31" s="663"/>
      <c r="G31" s="663"/>
      <c r="H31" s="663"/>
      <c r="I31" s="663"/>
      <c r="J31" s="663"/>
      <c r="K31" s="663"/>
      <c r="L31" s="663"/>
      <c r="M31" s="663"/>
      <c r="N31" s="663"/>
      <c r="O31" s="663"/>
      <c r="P31" s="663"/>
      <c r="Q31" s="664"/>
      <c r="R31" s="665">
        <v>23884</v>
      </c>
      <c r="S31" s="666"/>
      <c r="T31" s="666"/>
      <c r="U31" s="666"/>
      <c r="V31" s="666"/>
      <c r="W31" s="666"/>
      <c r="X31" s="666"/>
      <c r="Y31" s="667"/>
      <c r="Z31" s="692">
        <v>0.2</v>
      </c>
      <c r="AA31" s="692"/>
      <c r="AB31" s="692"/>
      <c r="AC31" s="692"/>
      <c r="AD31" s="693" t="s">
        <v>393</v>
      </c>
      <c r="AE31" s="693"/>
      <c r="AF31" s="693"/>
      <c r="AG31" s="693"/>
      <c r="AH31" s="693"/>
      <c r="AI31" s="693"/>
      <c r="AJ31" s="693"/>
      <c r="AK31" s="693"/>
      <c r="AL31" s="668" t="s">
        <v>393</v>
      </c>
      <c r="AM31" s="669"/>
      <c r="AN31" s="669"/>
      <c r="AO31" s="694"/>
      <c r="AP31" s="740" t="s">
        <v>266</v>
      </c>
      <c r="AQ31" s="741"/>
      <c r="AR31" s="741"/>
      <c r="AS31" s="741"/>
      <c r="AT31" s="746" t="s">
        <v>267</v>
      </c>
      <c r="AU31" s="360"/>
      <c r="AV31" s="360"/>
      <c r="AW31" s="360"/>
      <c r="AX31" s="733" t="s">
        <v>187</v>
      </c>
      <c r="AY31" s="734"/>
      <c r="AZ31" s="734"/>
      <c r="BA31" s="734"/>
      <c r="BB31" s="734"/>
      <c r="BC31" s="734"/>
      <c r="BD31" s="734"/>
      <c r="BE31" s="734"/>
      <c r="BF31" s="735"/>
      <c r="BG31" s="736">
        <v>99.1</v>
      </c>
      <c r="BH31" s="737"/>
      <c r="BI31" s="737"/>
      <c r="BJ31" s="737"/>
      <c r="BK31" s="737"/>
      <c r="BL31" s="737"/>
      <c r="BM31" s="738">
        <v>97.4</v>
      </c>
      <c r="BN31" s="737"/>
      <c r="BO31" s="737"/>
      <c r="BP31" s="737"/>
      <c r="BQ31" s="739"/>
      <c r="BR31" s="736">
        <v>99.2</v>
      </c>
      <c r="BS31" s="737"/>
      <c r="BT31" s="737"/>
      <c r="BU31" s="737"/>
      <c r="BV31" s="737"/>
      <c r="BW31" s="737"/>
      <c r="BX31" s="738">
        <v>97.6</v>
      </c>
      <c r="BY31" s="737"/>
      <c r="BZ31" s="737"/>
      <c r="CA31" s="737"/>
      <c r="CB31" s="739"/>
      <c r="CD31" s="754"/>
      <c r="CE31" s="755"/>
      <c r="CF31" s="699" t="s">
        <v>577</v>
      </c>
      <c r="CG31" s="700"/>
      <c r="CH31" s="700"/>
      <c r="CI31" s="700"/>
      <c r="CJ31" s="700"/>
      <c r="CK31" s="700"/>
      <c r="CL31" s="700"/>
      <c r="CM31" s="700"/>
      <c r="CN31" s="700"/>
      <c r="CO31" s="700"/>
      <c r="CP31" s="700"/>
      <c r="CQ31" s="701"/>
      <c r="CR31" s="665">
        <v>37777</v>
      </c>
      <c r="CS31" s="676"/>
      <c r="CT31" s="676"/>
      <c r="CU31" s="676"/>
      <c r="CV31" s="676"/>
      <c r="CW31" s="676"/>
      <c r="CX31" s="676"/>
      <c r="CY31" s="677"/>
      <c r="CZ31" s="668">
        <v>0.4</v>
      </c>
      <c r="DA31" s="678"/>
      <c r="DB31" s="678"/>
      <c r="DC31" s="679"/>
      <c r="DD31" s="671">
        <v>32463</v>
      </c>
      <c r="DE31" s="676"/>
      <c r="DF31" s="676"/>
      <c r="DG31" s="676"/>
      <c r="DH31" s="676"/>
      <c r="DI31" s="676"/>
      <c r="DJ31" s="676"/>
      <c r="DK31" s="677"/>
      <c r="DL31" s="671">
        <v>32463</v>
      </c>
      <c r="DM31" s="676"/>
      <c r="DN31" s="676"/>
      <c r="DO31" s="676"/>
      <c r="DP31" s="676"/>
      <c r="DQ31" s="676"/>
      <c r="DR31" s="676"/>
      <c r="DS31" s="676"/>
      <c r="DT31" s="676"/>
      <c r="DU31" s="676"/>
      <c r="DV31" s="677"/>
      <c r="DW31" s="668">
        <v>0.6</v>
      </c>
      <c r="DX31" s="678"/>
      <c r="DY31" s="678"/>
      <c r="DZ31" s="678"/>
      <c r="EA31" s="678"/>
      <c r="EB31" s="678"/>
      <c r="EC31" s="710"/>
    </row>
    <row r="32" spans="2:133" ht="11.25" customHeight="1" x14ac:dyDescent="0.2">
      <c r="B32" s="662" t="s">
        <v>268</v>
      </c>
      <c r="C32" s="663"/>
      <c r="D32" s="663"/>
      <c r="E32" s="663"/>
      <c r="F32" s="663"/>
      <c r="G32" s="663"/>
      <c r="H32" s="663"/>
      <c r="I32" s="663"/>
      <c r="J32" s="663"/>
      <c r="K32" s="663"/>
      <c r="L32" s="663"/>
      <c r="M32" s="663"/>
      <c r="N32" s="663"/>
      <c r="O32" s="663"/>
      <c r="P32" s="663"/>
      <c r="Q32" s="664"/>
      <c r="R32" s="665">
        <v>1459979</v>
      </c>
      <c r="S32" s="666"/>
      <c r="T32" s="666"/>
      <c r="U32" s="666"/>
      <c r="V32" s="666"/>
      <c r="W32" s="666"/>
      <c r="X32" s="666"/>
      <c r="Y32" s="667"/>
      <c r="Z32" s="692">
        <v>14.6</v>
      </c>
      <c r="AA32" s="692"/>
      <c r="AB32" s="692"/>
      <c r="AC32" s="692"/>
      <c r="AD32" s="693" t="s">
        <v>393</v>
      </c>
      <c r="AE32" s="693"/>
      <c r="AF32" s="693"/>
      <c r="AG32" s="693"/>
      <c r="AH32" s="693"/>
      <c r="AI32" s="693"/>
      <c r="AJ32" s="693"/>
      <c r="AK32" s="693"/>
      <c r="AL32" s="668" t="s">
        <v>393</v>
      </c>
      <c r="AM32" s="669"/>
      <c r="AN32" s="669"/>
      <c r="AO32" s="694"/>
      <c r="AP32" s="742"/>
      <c r="AQ32" s="743"/>
      <c r="AR32" s="743"/>
      <c r="AS32" s="743"/>
      <c r="AT32" s="747"/>
      <c r="AU32" s="361" t="s">
        <v>578</v>
      </c>
      <c r="AV32" s="361"/>
      <c r="AW32" s="361"/>
      <c r="AX32" s="662" t="s">
        <v>269</v>
      </c>
      <c r="AY32" s="663"/>
      <c r="AZ32" s="663"/>
      <c r="BA32" s="663"/>
      <c r="BB32" s="663"/>
      <c r="BC32" s="663"/>
      <c r="BD32" s="663"/>
      <c r="BE32" s="663"/>
      <c r="BF32" s="664"/>
      <c r="BG32" s="731">
        <v>99.2</v>
      </c>
      <c r="BH32" s="676"/>
      <c r="BI32" s="676"/>
      <c r="BJ32" s="676"/>
      <c r="BK32" s="676"/>
      <c r="BL32" s="676"/>
      <c r="BM32" s="669">
        <v>97.9</v>
      </c>
      <c r="BN32" s="732"/>
      <c r="BO32" s="732"/>
      <c r="BP32" s="732"/>
      <c r="BQ32" s="708"/>
      <c r="BR32" s="731">
        <v>99.2</v>
      </c>
      <c r="BS32" s="676"/>
      <c r="BT32" s="676"/>
      <c r="BU32" s="676"/>
      <c r="BV32" s="676"/>
      <c r="BW32" s="676"/>
      <c r="BX32" s="669">
        <v>98</v>
      </c>
      <c r="BY32" s="732"/>
      <c r="BZ32" s="732"/>
      <c r="CA32" s="732"/>
      <c r="CB32" s="708"/>
      <c r="CD32" s="756"/>
      <c r="CE32" s="757"/>
      <c r="CF32" s="699" t="s">
        <v>579</v>
      </c>
      <c r="CG32" s="700"/>
      <c r="CH32" s="700"/>
      <c r="CI32" s="700"/>
      <c r="CJ32" s="700"/>
      <c r="CK32" s="700"/>
      <c r="CL32" s="700"/>
      <c r="CM32" s="700"/>
      <c r="CN32" s="700"/>
      <c r="CO32" s="700"/>
      <c r="CP32" s="700"/>
      <c r="CQ32" s="701"/>
      <c r="CR32" s="665">
        <v>53</v>
      </c>
      <c r="CS32" s="666"/>
      <c r="CT32" s="666"/>
      <c r="CU32" s="666"/>
      <c r="CV32" s="666"/>
      <c r="CW32" s="666"/>
      <c r="CX32" s="666"/>
      <c r="CY32" s="667"/>
      <c r="CZ32" s="668">
        <v>0</v>
      </c>
      <c r="DA32" s="678"/>
      <c r="DB32" s="678"/>
      <c r="DC32" s="679"/>
      <c r="DD32" s="671">
        <v>53</v>
      </c>
      <c r="DE32" s="666"/>
      <c r="DF32" s="666"/>
      <c r="DG32" s="666"/>
      <c r="DH32" s="666"/>
      <c r="DI32" s="666"/>
      <c r="DJ32" s="666"/>
      <c r="DK32" s="667"/>
      <c r="DL32" s="671">
        <v>53</v>
      </c>
      <c r="DM32" s="666"/>
      <c r="DN32" s="666"/>
      <c r="DO32" s="666"/>
      <c r="DP32" s="666"/>
      <c r="DQ32" s="666"/>
      <c r="DR32" s="666"/>
      <c r="DS32" s="666"/>
      <c r="DT32" s="666"/>
      <c r="DU32" s="666"/>
      <c r="DV32" s="667"/>
      <c r="DW32" s="668">
        <v>0</v>
      </c>
      <c r="DX32" s="678"/>
      <c r="DY32" s="678"/>
      <c r="DZ32" s="678"/>
      <c r="EA32" s="678"/>
      <c r="EB32" s="678"/>
      <c r="EC32" s="710"/>
    </row>
    <row r="33" spans="2:133" ht="11.25" customHeight="1" x14ac:dyDescent="0.2">
      <c r="B33" s="728" t="s">
        <v>270</v>
      </c>
      <c r="C33" s="729"/>
      <c r="D33" s="729"/>
      <c r="E33" s="729"/>
      <c r="F33" s="729"/>
      <c r="G33" s="729"/>
      <c r="H33" s="729"/>
      <c r="I33" s="729"/>
      <c r="J33" s="729"/>
      <c r="K33" s="729"/>
      <c r="L33" s="729"/>
      <c r="M33" s="729"/>
      <c r="N33" s="729"/>
      <c r="O33" s="729"/>
      <c r="P33" s="729"/>
      <c r="Q33" s="730"/>
      <c r="R33" s="665" t="s">
        <v>393</v>
      </c>
      <c r="S33" s="666"/>
      <c r="T33" s="666"/>
      <c r="U33" s="666"/>
      <c r="V33" s="666"/>
      <c r="W33" s="666"/>
      <c r="X33" s="666"/>
      <c r="Y33" s="667"/>
      <c r="Z33" s="692" t="s">
        <v>393</v>
      </c>
      <c r="AA33" s="692"/>
      <c r="AB33" s="692"/>
      <c r="AC33" s="692"/>
      <c r="AD33" s="693" t="s">
        <v>393</v>
      </c>
      <c r="AE33" s="693"/>
      <c r="AF33" s="693"/>
      <c r="AG33" s="693"/>
      <c r="AH33" s="693"/>
      <c r="AI33" s="693"/>
      <c r="AJ33" s="693"/>
      <c r="AK33" s="693"/>
      <c r="AL33" s="668" t="s">
        <v>393</v>
      </c>
      <c r="AM33" s="669"/>
      <c r="AN33" s="669"/>
      <c r="AO33" s="694"/>
      <c r="AP33" s="744"/>
      <c r="AQ33" s="745"/>
      <c r="AR33" s="745"/>
      <c r="AS33" s="745"/>
      <c r="AT33" s="748"/>
      <c r="AU33" s="362"/>
      <c r="AV33" s="362"/>
      <c r="AW33" s="362"/>
      <c r="AX33" s="642" t="s">
        <v>271</v>
      </c>
      <c r="AY33" s="643"/>
      <c r="AZ33" s="643"/>
      <c r="BA33" s="643"/>
      <c r="BB33" s="643"/>
      <c r="BC33" s="643"/>
      <c r="BD33" s="643"/>
      <c r="BE33" s="643"/>
      <c r="BF33" s="644"/>
      <c r="BG33" s="727">
        <v>98.8</v>
      </c>
      <c r="BH33" s="646"/>
      <c r="BI33" s="646"/>
      <c r="BJ33" s="646"/>
      <c r="BK33" s="646"/>
      <c r="BL33" s="646"/>
      <c r="BM33" s="684">
        <v>96.3</v>
      </c>
      <c r="BN33" s="646"/>
      <c r="BO33" s="646"/>
      <c r="BP33" s="646"/>
      <c r="BQ33" s="695"/>
      <c r="BR33" s="727">
        <v>99</v>
      </c>
      <c r="BS33" s="646"/>
      <c r="BT33" s="646"/>
      <c r="BU33" s="646"/>
      <c r="BV33" s="646"/>
      <c r="BW33" s="646"/>
      <c r="BX33" s="684">
        <v>96.7</v>
      </c>
      <c r="BY33" s="646"/>
      <c r="BZ33" s="646"/>
      <c r="CA33" s="646"/>
      <c r="CB33" s="695"/>
      <c r="CD33" s="699" t="s">
        <v>272</v>
      </c>
      <c r="CE33" s="700"/>
      <c r="CF33" s="700"/>
      <c r="CG33" s="700"/>
      <c r="CH33" s="700"/>
      <c r="CI33" s="700"/>
      <c r="CJ33" s="700"/>
      <c r="CK33" s="700"/>
      <c r="CL33" s="700"/>
      <c r="CM33" s="700"/>
      <c r="CN33" s="700"/>
      <c r="CO33" s="700"/>
      <c r="CP33" s="700"/>
      <c r="CQ33" s="701"/>
      <c r="CR33" s="665">
        <v>4622510</v>
      </c>
      <c r="CS33" s="676"/>
      <c r="CT33" s="676"/>
      <c r="CU33" s="676"/>
      <c r="CV33" s="676"/>
      <c r="CW33" s="676"/>
      <c r="CX33" s="676"/>
      <c r="CY33" s="677"/>
      <c r="CZ33" s="668">
        <v>48.4</v>
      </c>
      <c r="DA33" s="678"/>
      <c r="DB33" s="678"/>
      <c r="DC33" s="679"/>
      <c r="DD33" s="671">
        <v>3335037</v>
      </c>
      <c r="DE33" s="676"/>
      <c r="DF33" s="676"/>
      <c r="DG33" s="676"/>
      <c r="DH33" s="676"/>
      <c r="DI33" s="676"/>
      <c r="DJ33" s="676"/>
      <c r="DK33" s="677"/>
      <c r="DL33" s="671">
        <v>1887527</v>
      </c>
      <c r="DM33" s="676"/>
      <c r="DN33" s="676"/>
      <c r="DO33" s="676"/>
      <c r="DP33" s="676"/>
      <c r="DQ33" s="676"/>
      <c r="DR33" s="676"/>
      <c r="DS33" s="676"/>
      <c r="DT33" s="676"/>
      <c r="DU33" s="676"/>
      <c r="DV33" s="677"/>
      <c r="DW33" s="668">
        <v>34.700000000000003</v>
      </c>
      <c r="DX33" s="678"/>
      <c r="DY33" s="678"/>
      <c r="DZ33" s="678"/>
      <c r="EA33" s="678"/>
      <c r="EB33" s="678"/>
      <c r="EC33" s="710"/>
    </row>
    <row r="34" spans="2:133" ht="11.25" customHeight="1" x14ac:dyDescent="0.2">
      <c r="B34" s="662" t="s">
        <v>273</v>
      </c>
      <c r="C34" s="663"/>
      <c r="D34" s="663"/>
      <c r="E34" s="663"/>
      <c r="F34" s="663"/>
      <c r="G34" s="663"/>
      <c r="H34" s="663"/>
      <c r="I34" s="663"/>
      <c r="J34" s="663"/>
      <c r="K34" s="663"/>
      <c r="L34" s="663"/>
      <c r="M34" s="663"/>
      <c r="N34" s="663"/>
      <c r="O34" s="663"/>
      <c r="P34" s="663"/>
      <c r="Q34" s="664"/>
      <c r="R34" s="665">
        <v>711416</v>
      </c>
      <c r="S34" s="666"/>
      <c r="T34" s="666"/>
      <c r="U34" s="666"/>
      <c r="V34" s="666"/>
      <c r="W34" s="666"/>
      <c r="X34" s="666"/>
      <c r="Y34" s="667"/>
      <c r="Z34" s="692">
        <v>7.1</v>
      </c>
      <c r="AA34" s="692"/>
      <c r="AB34" s="692"/>
      <c r="AC34" s="692"/>
      <c r="AD34" s="693" t="s">
        <v>393</v>
      </c>
      <c r="AE34" s="693"/>
      <c r="AF34" s="693"/>
      <c r="AG34" s="693"/>
      <c r="AH34" s="693"/>
      <c r="AI34" s="693"/>
      <c r="AJ34" s="693"/>
      <c r="AK34" s="693"/>
      <c r="AL34" s="668" t="s">
        <v>393</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580</v>
      </c>
      <c r="CE34" s="700"/>
      <c r="CF34" s="700"/>
      <c r="CG34" s="700"/>
      <c r="CH34" s="700"/>
      <c r="CI34" s="700"/>
      <c r="CJ34" s="700"/>
      <c r="CK34" s="700"/>
      <c r="CL34" s="700"/>
      <c r="CM34" s="700"/>
      <c r="CN34" s="700"/>
      <c r="CO34" s="700"/>
      <c r="CP34" s="700"/>
      <c r="CQ34" s="701"/>
      <c r="CR34" s="665">
        <v>1184951</v>
      </c>
      <c r="CS34" s="666"/>
      <c r="CT34" s="666"/>
      <c r="CU34" s="666"/>
      <c r="CV34" s="666"/>
      <c r="CW34" s="666"/>
      <c r="CX34" s="666"/>
      <c r="CY34" s="667"/>
      <c r="CZ34" s="668">
        <v>12.4</v>
      </c>
      <c r="DA34" s="678"/>
      <c r="DB34" s="678"/>
      <c r="DC34" s="679"/>
      <c r="DD34" s="671">
        <v>772690</v>
      </c>
      <c r="DE34" s="666"/>
      <c r="DF34" s="666"/>
      <c r="DG34" s="666"/>
      <c r="DH34" s="666"/>
      <c r="DI34" s="666"/>
      <c r="DJ34" s="666"/>
      <c r="DK34" s="667"/>
      <c r="DL34" s="671">
        <v>644509</v>
      </c>
      <c r="DM34" s="666"/>
      <c r="DN34" s="666"/>
      <c r="DO34" s="666"/>
      <c r="DP34" s="666"/>
      <c r="DQ34" s="666"/>
      <c r="DR34" s="666"/>
      <c r="DS34" s="666"/>
      <c r="DT34" s="666"/>
      <c r="DU34" s="666"/>
      <c r="DV34" s="667"/>
      <c r="DW34" s="668">
        <v>11.8</v>
      </c>
      <c r="DX34" s="678"/>
      <c r="DY34" s="678"/>
      <c r="DZ34" s="678"/>
      <c r="EA34" s="678"/>
      <c r="EB34" s="678"/>
      <c r="EC34" s="710"/>
    </row>
    <row r="35" spans="2:133" ht="11.25" customHeight="1" x14ac:dyDescent="0.2">
      <c r="B35" s="662" t="s">
        <v>274</v>
      </c>
      <c r="C35" s="663"/>
      <c r="D35" s="663"/>
      <c r="E35" s="663"/>
      <c r="F35" s="663"/>
      <c r="G35" s="663"/>
      <c r="H35" s="663"/>
      <c r="I35" s="663"/>
      <c r="J35" s="663"/>
      <c r="K35" s="663"/>
      <c r="L35" s="663"/>
      <c r="M35" s="663"/>
      <c r="N35" s="663"/>
      <c r="O35" s="663"/>
      <c r="P35" s="663"/>
      <c r="Q35" s="664"/>
      <c r="R35" s="665">
        <v>51710</v>
      </c>
      <c r="S35" s="666"/>
      <c r="T35" s="666"/>
      <c r="U35" s="666"/>
      <c r="V35" s="666"/>
      <c r="W35" s="666"/>
      <c r="X35" s="666"/>
      <c r="Y35" s="667"/>
      <c r="Z35" s="692">
        <v>0.5</v>
      </c>
      <c r="AA35" s="692"/>
      <c r="AB35" s="692"/>
      <c r="AC35" s="692"/>
      <c r="AD35" s="693">
        <v>6533</v>
      </c>
      <c r="AE35" s="693"/>
      <c r="AF35" s="693"/>
      <c r="AG35" s="693"/>
      <c r="AH35" s="693"/>
      <c r="AI35" s="693"/>
      <c r="AJ35" s="693"/>
      <c r="AK35" s="693"/>
      <c r="AL35" s="668">
        <v>0.1</v>
      </c>
      <c r="AM35" s="669"/>
      <c r="AN35" s="669"/>
      <c r="AO35" s="694"/>
      <c r="AP35" s="218"/>
      <c r="AQ35" s="724" t="s">
        <v>275</v>
      </c>
      <c r="AR35" s="725"/>
      <c r="AS35" s="725"/>
      <c r="AT35" s="725"/>
      <c r="AU35" s="725"/>
      <c r="AV35" s="725"/>
      <c r="AW35" s="725"/>
      <c r="AX35" s="725"/>
      <c r="AY35" s="725"/>
      <c r="AZ35" s="725"/>
      <c r="BA35" s="725"/>
      <c r="BB35" s="725"/>
      <c r="BC35" s="725"/>
      <c r="BD35" s="725"/>
      <c r="BE35" s="725"/>
      <c r="BF35" s="726"/>
      <c r="BG35" s="724" t="s">
        <v>276</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581</v>
      </c>
      <c r="CE35" s="700"/>
      <c r="CF35" s="700"/>
      <c r="CG35" s="700"/>
      <c r="CH35" s="700"/>
      <c r="CI35" s="700"/>
      <c r="CJ35" s="700"/>
      <c r="CK35" s="700"/>
      <c r="CL35" s="700"/>
      <c r="CM35" s="700"/>
      <c r="CN35" s="700"/>
      <c r="CO35" s="700"/>
      <c r="CP35" s="700"/>
      <c r="CQ35" s="701"/>
      <c r="CR35" s="665">
        <v>273921</v>
      </c>
      <c r="CS35" s="676"/>
      <c r="CT35" s="676"/>
      <c r="CU35" s="676"/>
      <c r="CV35" s="676"/>
      <c r="CW35" s="676"/>
      <c r="CX35" s="676"/>
      <c r="CY35" s="677"/>
      <c r="CZ35" s="668">
        <v>2.9</v>
      </c>
      <c r="DA35" s="678"/>
      <c r="DB35" s="678"/>
      <c r="DC35" s="679"/>
      <c r="DD35" s="671">
        <v>154694</v>
      </c>
      <c r="DE35" s="676"/>
      <c r="DF35" s="676"/>
      <c r="DG35" s="676"/>
      <c r="DH35" s="676"/>
      <c r="DI35" s="676"/>
      <c r="DJ35" s="676"/>
      <c r="DK35" s="677"/>
      <c r="DL35" s="671">
        <v>35754</v>
      </c>
      <c r="DM35" s="676"/>
      <c r="DN35" s="676"/>
      <c r="DO35" s="676"/>
      <c r="DP35" s="676"/>
      <c r="DQ35" s="676"/>
      <c r="DR35" s="676"/>
      <c r="DS35" s="676"/>
      <c r="DT35" s="676"/>
      <c r="DU35" s="676"/>
      <c r="DV35" s="677"/>
      <c r="DW35" s="668">
        <v>0.7</v>
      </c>
      <c r="DX35" s="678"/>
      <c r="DY35" s="678"/>
      <c r="DZ35" s="678"/>
      <c r="EA35" s="678"/>
      <c r="EB35" s="678"/>
      <c r="EC35" s="710"/>
    </row>
    <row r="36" spans="2:133" ht="11.25" customHeight="1" x14ac:dyDescent="0.2">
      <c r="B36" s="662" t="s">
        <v>277</v>
      </c>
      <c r="C36" s="663"/>
      <c r="D36" s="663"/>
      <c r="E36" s="663"/>
      <c r="F36" s="663"/>
      <c r="G36" s="663"/>
      <c r="H36" s="663"/>
      <c r="I36" s="663"/>
      <c r="J36" s="663"/>
      <c r="K36" s="663"/>
      <c r="L36" s="663"/>
      <c r="M36" s="663"/>
      <c r="N36" s="663"/>
      <c r="O36" s="663"/>
      <c r="P36" s="663"/>
      <c r="Q36" s="664"/>
      <c r="R36" s="665">
        <v>274732</v>
      </c>
      <c r="S36" s="666"/>
      <c r="T36" s="666"/>
      <c r="U36" s="666"/>
      <c r="V36" s="666"/>
      <c r="W36" s="666"/>
      <c r="X36" s="666"/>
      <c r="Y36" s="667"/>
      <c r="Z36" s="692">
        <v>2.8</v>
      </c>
      <c r="AA36" s="692"/>
      <c r="AB36" s="692"/>
      <c r="AC36" s="692"/>
      <c r="AD36" s="693" t="s">
        <v>393</v>
      </c>
      <c r="AE36" s="693"/>
      <c r="AF36" s="693"/>
      <c r="AG36" s="693"/>
      <c r="AH36" s="693"/>
      <c r="AI36" s="693"/>
      <c r="AJ36" s="693"/>
      <c r="AK36" s="693"/>
      <c r="AL36" s="668" t="s">
        <v>393</v>
      </c>
      <c r="AM36" s="669"/>
      <c r="AN36" s="669"/>
      <c r="AO36" s="694"/>
      <c r="AP36" s="218"/>
      <c r="AQ36" s="715" t="s">
        <v>582</v>
      </c>
      <c r="AR36" s="716"/>
      <c r="AS36" s="716"/>
      <c r="AT36" s="716"/>
      <c r="AU36" s="716"/>
      <c r="AV36" s="716"/>
      <c r="AW36" s="716"/>
      <c r="AX36" s="716"/>
      <c r="AY36" s="717"/>
      <c r="AZ36" s="718">
        <v>946621</v>
      </c>
      <c r="BA36" s="719"/>
      <c r="BB36" s="719"/>
      <c r="BC36" s="719"/>
      <c r="BD36" s="719"/>
      <c r="BE36" s="719"/>
      <c r="BF36" s="720"/>
      <c r="BG36" s="721" t="s">
        <v>278</v>
      </c>
      <c r="BH36" s="722"/>
      <c r="BI36" s="722"/>
      <c r="BJ36" s="722"/>
      <c r="BK36" s="722"/>
      <c r="BL36" s="722"/>
      <c r="BM36" s="722"/>
      <c r="BN36" s="722"/>
      <c r="BO36" s="722"/>
      <c r="BP36" s="722"/>
      <c r="BQ36" s="722"/>
      <c r="BR36" s="722"/>
      <c r="BS36" s="722"/>
      <c r="BT36" s="722"/>
      <c r="BU36" s="723"/>
      <c r="BV36" s="718">
        <v>64956</v>
      </c>
      <c r="BW36" s="719"/>
      <c r="BX36" s="719"/>
      <c r="BY36" s="719"/>
      <c r="BZ36" s="719"/>
      <c r="CA36" s="719"/>
      <c r="CB36" s="720"/>
      <c r="CD36" s="699" t="s">
        <v>279</v>
      </c>
      <c r="CE36" s="700"/>
      <c r="CF36" s="700"/>
      <c r="CG36" s="700"/>
      <c r="CH36" s="700"/>
      <c r="CI36" s="700"/>
      <c r="CJ36" s="700"/>
      <c r="CK36" s="700"/>
      <c r="CL36" s="700"/>
      <c r="CM36" s="700"/>
      <c r="CN36" s="700"/>
      <c r="CO36" s="700"/>
      <c r="CP36" s="700"/>
      <c r="CQ36" s="701"/>
      <c r="CR36" s="665">
        <v>1354370</v>
      </c>
      <c r="CS36" s="666"/>
      <c r="CT36" s="666"/>
      <c r="CU36" s="666"/>
      <c r="CV36" s="666"/>
      <c r="CW36" s="666"/>
      <c r="CX36" s="666"/>
      <c r="CY36" s="667"/>
      <c r="CZ36" s="668">
        <v>14.2</v>
      </c>
      <c r="DA36" s="678"/>
      <c r="DB36" s="678"/>
      <c r="DC36" s="679"/>
      <c r="DD36" s="671">
        <v>985202</v>
      </c>
      <c r="DE36" s="666"/>
      <c r="DF36" s="666"/>
      <c r="DG36" s="666"/>
      <c r="DH36" s="666"/>
      <c r="DI36" s="666"/>
      <c r="DJ36" s="666"/>
      <c r="DK36" s="667"/>
      <c r="DL36" s="671">
        <v>551629</v>
      </c>
      <c r="DM36" s="666"/>
      <c r="DN36" s="666"/>
      <c r="DO36" s="666"/>
      <c r="DP36" s="666"/>
      <c r="DQ36" s="666"/>
      <c r="DR36" s="666"/>
      <c r="DS36" s="666"/>
      <c r="DT36" s="666"/>
      <c r="DU36" s="666"/>
      <c r="DV36" s="667"/>
      <c r="DW36" s="668">
        <v>10.1</v>
      </c>
      <c r="DX36" s="678"/>
      <c r="DY36" s="678"/>
      <c r="DZ36" s="678"/>
      <c r="EA36" s="678"/>
      <c r="EB36" s="678"/>
      <c r="EC36" s="710"/>
    </row>
    <row r="37" spans="2:133" ht="11.25" customHeight="1" x14ac:dyDescent="0.2">
      <c r="B37" s="662" t="s">
        <v>280</v>
      </c>
      <c r="C37" s="663"/>
      <c r="D37" s="663"/>
      <c r="E37" s="663"/>
      <c r="F37" s="663"/>
      <c r="G37" s="663"/>
      <c r="H37" s="663"/>
      <c r="I37" s="663"/>
      <c r="J37" s="663"/>
      <c r="K37" s="663"/>
      <c r="L37" s="663"/>
      <c r="M37" s="663"/>
      <c r="N37" s="663"/>
      <c r="O37" s="663"/>
      <c r="P37" s="663"/>
      <c r="Q37" s="664"/>
      <c r="R37" s="665">
        <v>132707</v>
      </c>
      <c r="S37" s="666"/>
      <c r="T37" s="666"/>
      <c r="U37" s="666"/>
      <c r="V37" s="666"/>
      <c r="W37" s="666"/>
      <c r="X37" s="666"/>
      <c r="Y37" s="667"/>
      <c r="Z37" s="692">
        <v>1.3</v>
      </c>
      <c r="AA37" s="692"/>
      <c r="AB37" s="692"/>
      <c r="AC37" s="692"/>
      <c r="AD37" s="693" t="s">
        <v>393</v>
      </c>
      <c r="AE37" s="693"/>
      <c r="AF37" s="693"/>
      <c r="AG37" s="693"/>
      <c r="AH37" s="693"/>
      <c r="AI37" s="693"/>
      <c r="AJ37" s="693"/>
      <c r="AK37" s="693"/>
      <c r="AL37" s="668" t="s">
        <v>393</v>
      </c>
      <c r="AM37" s="669"/>
      <c r="AN37" s="669"/>
      <c r="AO37" s="694"/>
      <c r="AQ37" s="705" t="s">
        <v>583</v>
      </c>
      <c r="AR37" s="706"/>
      <c r="AS37" s="706"/>
      <c r="AT37" s="706"/>
      <c r="AU37" s="706"/>
      <c r="AV37" s="706"/>
      <c r="AW37" s="706"/>
      <c r="AX37" s="706"/>
      <c r="AY37" s="707"/>
      <c r="AZ37" s="665">
        <v>155856</v>
      </c>
      <c r="BA37" s="666"/>
      <c r="BB37" s="666"/>
      <c r="BC37" s="666"/>
      <c r="BD37" s="676"/>
      <c r="BE37" s="676"/>
      <c r="BF37" s="708"/>
      <c r="BG37" s="699" t="s">
        <v>281</v>
      </c>
      <c r="BH37" s="700"/>
      <c r="BI37" s="700"/>
      <c r="BJ37" s="700"/>
      <c r="BK37" s="700"/>
      <c r="BL37" s="700"/>
      <c r="BM37" s="700"/>
      <c r="BN37" s="700"/>
      <c r="BO37" s="700"/>
      <c r="BP37" s="700"/>
      <c r="BQ37" s="700"/>
      <c r="BR37" s="700"/>
      <c r="BS37" s="700"/>
      <c r="BT37" s="700"/>
      <c r="BU37" s="701"/>
      <c r="BV37" s="665">
        <v>34686</v>
      </c>
      <c r="BW37" s="666"/>
      <c r="BX37" s="666"/>
      <c r="BY37" s="666"/>
      <c r="BZ37" s="666"/>
      <c r="CA37" s="666"/>
      <c r="CB37" s="709"/>
      <c r="CD37" s="699" t="s">
        <v>584</v>
      </c>
      <c r="CE37" s="700"/>
      <c r="CF37" s="700"/>
      <c r="CG37" s="700"/>
      <c r="CH37" s="700"/>
      <c r="CI37" s="700"/>
      <c r="CJ37" s="700"/>
      <c r="CK37" s="700"/>
      <c r="CL37" s="700"/>
      <c r="CM37" s="700"/>
      <c r="CN37" s="700"/>
      <c r="CO37" s="700"/>
      <c r="CP37" s="700"/>
      <c r="CQ37" s="701"/>
      <c r="CR37" s="665">
        <v>422365</v>
      </c>
      <c r="CS37" s="676"/>
      <c r="CT37" s="676"/>
      <c r="CU37" s="676"/>
      <c r="CV37" s="676"/>
      <c r="CW37" s="676"/>
      <c r="CX37" s="676"/>
      <c r="CY37" s="677"/>
      <c r="CZ37" s="668">
        <v>4.4000000000000004</v>
      </c>
      <c r="DA37" s="678"/>
      <c r="DB37" s="678"/>
      <c r="DC37" s="679"/>
      <c r="DD37" s="671">
        <v>387377</v>
      </c>
      <c r="DE37" s="676"/>
      <c r="DF37" s="676"/>
      <c r="DG37" s="676"/>
      <c r="DH37" s="676"/>
      <c r="DI37" s="676"/>
      <c r="DJ37" s="676"/>
      <c r="DK37" s="677"/>
      <c r="DL37" s="671">
        <v>366605</v>
      </c>
      <c r="DM37" s="676"/>
      <c r="DN37" s="676"/>
      <c r="DO37" s="676"/>
      <c r="DP37" s="676"/>
      <c r="DQ37" s="676"/>
      <c r="DR37" s="676"/>
      <c r="DS37" s="676"/>
      <c r="DT37" s="676"/>
      <c r="DU37" s="676"/>
      <c r="DV37" s="677"/>
      <c r="DW37" s="668">
        <v>6.7</v>
      </c>
      <c r="DX37" s="678"/>
      <c r="DY37" s="678"/>
      <c r="DZ37" s="678"/>
      <c r="EA37" s="678"/>
      <c r="EB37" s="678"/>
      <c r="EC37" s="710"/>
    </row>
    <row r="38" spans="2:133" ht="11.25" customHeight="1" x14ac:dyDescent="0.2">
      <c r="B38" s="662" t="s">
        <v>282</v>
      </c>
      <c r="C38" s="663"/>
      <c r="D38" s="663"/>
      <c r="E38" s="663"/>
      <c r="F38" s="663"/>
      <c r="G38" s="663"/>
      <c r="H38" s="663"/>
      <c r="I38" s="663"/>
      <c r="J38" s="663"/>
      <c r="K38" s="663"/>
      <c r="L38" s="663"/>
      <c r="M38" s="663"/>
      <c r="N38" s="663"/>
      <c r="O38" s="663"/>
      <c r="P38" s="663"/>
      <c r="Q38" s="664"/>
      <c r="R38" s="665">
        <v>455195</v>
      </c>
      <c r="S38" s="666"/>
      <c r="T38" s="666"/>
      <c r="U38" s="666"/>
      <c r="V38" s="666"/>
      <c r="W38" s="666"/>
      <c r="X38" s="666"/>
      <c r="Y38" s="667"/>
      <c r="Z38" s="692">
        <v>4.5999999999999996</v>
      </c>
      <c r="AA38" s="692"/>
      <c r="AB38" s="692"/>
      <c r="AC38" s="692"/>
      <c r="AD38" s="693" t="s">
        <v>393</v>
      </c>
      <c r="AE38" s="693"/>
      <c r="AF38" s="693"/>
      <c r="AG38" s="693"/>
      <c r="AH38" s="693"/>
      <c r="AI38" s="693"/>
      <c r="AJ38" s="693"/>
      <c r="AK38" s="693"/>
      <c r="AL38" s="668" t="s">
        <v>393</v>
      </c>
      <c r="AM38" s="669"/>
      <c r="AN38" s="669"/>
      <c r="AO38" s="694"/>
      <c r="AQ38" s="705" t="s">
        <v>585</v>
      </c>
      <c r="AR38" s="706"/>
      <c r="AS38" s="706"/>
      <c r="AT38" s="706"/>
      <c r="AU38" s="706"/>
      <c r="AV38" s="706"/>
      <c r="AW38" s="706"/>
      <c r="AX38" s="706"/>
      <c r="AY38" s="707"/>
      <c r="AZ38" s="665">
        <v>11619</v>
      </c>
      <c r="BA38" s="666"/>
      <c r="BB38" s="666"/>
      <c r="BC38" s="666"/>
      <c r="BD38" s="676"/>
      <c r="BE38" s="676"/>
      <c r="BF38" s="708"/>
      <c r="BG38" s="699" t="s">
        <v>283</v>
      </c>
      <c r="BH38" s="700"/>
      <c r="BI38" s="700"/>
      <c r="BJ38" s="700"/>
      <c r="BK38" s="700"/>
      <c r="BL38" s="700"/>
      <c r="BM38" s="700"/>
      <c r="BN38" s="700"/>
      <c r="BO38" s="700"/>
      <c r="BP38" s="700"/>
      <c r="BQ38" s="700"/>
      <c r="BR38" s="700"/>
      <c r="BS38" s="700"/>
      <c r="BT38" s="700"/>
      <c r="BU38" s="701"/>
      <c r="BV38" s="665">
        <v>2235</v>
      </c>
      <c r="BW38" s="666"/>
      <c r="BX38" s="666"/>
      <c r="BY38" s="666"/>
      <c r="BZ38" s="666"/>
      <c r="CA38" s="666"/>
      <c r="CB38" s="709"/>
      <c r="CD38" s="699" t="s">
        <v>586</v>
      </c>
      <c r="CE38" s="700"/>
      <c r="CF38" s="700"/>
      <c r="CG38" s="700"/>
      <c r="CH38" s="700"/>
      <c r="CI38" s="700"/>
      <c r="CJ38" s="700"/>
      <c r="CK38" s="700"/>
      <c r="CL38" s="700"/>
      <c r="CM38" s="700"/>
      <c r="CN38" s="700"/>
      <c r="CO38" s="700"/>
      <c r="CP38" s="700"/>
      <c r="CQ38" s="701"/>
      <c r="CR38" s="665">
        <v>935002</v>
      </c>
      <c r="CS38" s="666"/>
      <c r="CT38" s="666"/>
      <c r="CU38" s="666"/>
      <c r="CV38" s="666"/>
      <c r="CW38" s="666"/>
      <c r="CX38" s="666"/>
      <c r="CY38" s="667"/>
      <c r="CZ38" s="668">
        <v>9.8000000000000007</v>
      </c>
      <c r="DA38" s="678"/>
      <c r="DB38" s="678"/>
      <c r="DC38" s="679"/>
      <c r="DD38" s="671">
        <v>793735</v>
      </c>
      <c r="DE38" s="666"/>
      <c r="DF38" s="666"/>
      <c r="DG38" s="666"/>
      <c r="DH38" s="666"/>
      <c r="DI38" s="666"/>
      <c r="DJ38" s="666"/>
      <c r="DK38" s="667"/>
      <c r="DL38" s="671">
        <v>655635</v>
      </c>
      <c r="DM38" s="666"/>
      <c r="DN38" s="666"/>
      <c r="DO38" s="666"/>
      <c r="DP38" s="666"/>
      <c r="DQ38" s="666"/>
      <c r="DR38" s="666"/>
      <c r="DS38" s="666"/>
      <c r="DT38" s="666"/>
      <c r="DU38" s="666"/>
      <c r="DV38" s="667"/>
      <c r="DW38" s="668">
        <v>12.1</v>
      </c>
      <c r="DX38" s="678"/>
      <c r="DY38" s="678"/>
      <c r="DZ38" s="678"/>
      <c r="EA38" s="678"/>
      <c r="EB38" s="678"/>
      <c r="EC38" s="710"/>
    </row>
    <row r="39" spans="2:133" ht="11.25" customHeight="1" x14ac:dyDescent="0.2">
      <c r="B39" s="662" t="s">
        <v>284</v>
      </c>
      <c r="C39" s="663"/>
      <c r="D39" s="663"/>
      <c r="E39" s="663"/>
      <c r="F39" s="663"/>
      <c r="G39" s="663"/>
      <c r="H39" s="663"/>
      <c r="I39" s="663"/>
      <c r="J39" s="663"/>
      <c r="K39" s="663"/>
      <c r="L39" s="663"/>
      <c r="M39" s="663"/>
      <c r="N39" s="663"/>
      <c r="O39" s="663"/>
      <c r="P39" s="663"/>
      <c r="Q39" s="664"/>
      <c r="R39" s="665">
        <v>198321</v>
      </c>
      <c r="S39" s="666"/>
      <c r="T39" s="666"/>
      <c r="U39" s="666"/>
      <c r="V39" s="666"/>
      <c r="W39" s="666"/>
      <c r="X39" s="666"/>
      <c r="Y39" s="667"/>
      <c r="Z39" s="692">
        <v>2</v>
      </c>
      <c r="AA39" s="692"/>
      <c r="AB39" s="692"/>
      <c r="AC39" s="692"/>
      <c r="AD39" s="693">
        <v>2221</v>
      </c>
      <c r="AE39" s="693"/>
      <c r="AF39" s="693"/>
      <c r="AG39" s="693"/>
      <c r="AH39" s="693"/>
      <c r="AI39" s="693"/>
      <c r="AJ39" s="693"/>
      <c r="AK39" s="693"/>
      <c r="AL39" s="668">
        <v>0</v>
      </c>
      <c r="AM39" s="669"/>
      <c r="AN39" s="669"/>
      <c r="AO39" s="694"/>
      <c r="AQ39" s="705" t="s">
        <v>587</v>
      </c>
      <c r="AR39" s="706"/>
      <c r="AS39" s="706"/>
      <c r="AT39" s="706"/>
      <c r="AU39" s="706"/>
      <c r="AV39" s="706"/>
      <c r="AW39" s="706"/>
      <c r="AX39" s="706"/>
      <c r="AY39" s="707"/>
      <c r="AZ39" s="665" t="s">
        <v>393</v>
      </c>
      <c r="BA39" s="666"/>
      <c r="BB39" s="666"/>
      <c r="BC39" s="666"/>
      <c r="BD39" s="676"/>
      <c r="BE39" s="676"/>
      <c r="BF39" s="708"/>
      <c r="BG39" s="699" t="s">
        <v>285</v>
      </c>
      <c r="BH39" s="700"/>
      <c r="BI39" s="700"/>
      <c r="BJ39" s="700"/>
      <c r="BK39" s="700"/>
      <c r="BL39" s="700"/>
      <c r="BM39" s="700"/>
      <c r="BN39" s="700"/>
      <c r="BO39" s="700"/>
      <c r="BP39" s="700"/>
      <c r="BQ39" s="700"/>
      <c r="BR39" s="700"/>
      <c r="BS39" s="700"/>
      <c r="BT39" s="700"/>
      <c r="BU39" s="701"/>
      <c r="BV39" s="665">
        <v>3598</v>
      </c>
      <c r="BW39" s="666"/>
      <c r="BX39" s="666"/>
      <c r="BY39" s="666"/>
      <c r="BZ39" s="666"/>
      <c r="CA39" s="666"/>
      <c r="CB39" s="709"/>
      <c r="CD39" s="699" t="s">
        <v>588</v>
      </c>
      <c r="CE39" s="700"/>
      <c r="CF39" s="700"/>
      <c r="CG39" s="700"/>
      <c r="CH39" s="700"/>
      <c r="CI39" s="700"/>
      <c r="CJ39" s="700"/>
      <c r="CK39" s="700"/>
      <c r="CL39" s="700"/>
      <c r="CM39" s="700"/>
      <c r="CN39" s="700"/>
      <c r="CO39" s="700"/>
      <c r="CP39" s="700"/>
      <c r="CQ39" s="701"/>
      <c r="CR39" s="665">
        <v>848266</v>
      </c>
      <c r="CS39" s="676"/>
      <c r="CT39" s="676"/>
      <c r="CU39" s="676"/>
      <c r="CV39" s="676"/>
      <c r="CW39" s="676"/>
      <c r="CX39" s="676"/>
      <c r="CY39" s="677"/>
      <c r="CZ39" s="668">
        <v>8.9</v>
      </c>
      <c r="DA39" s="678"/>
      <c r="DB39" s="678"/>
      <c r="DC39" s="679"/>
      <c r="DD39" s="671">
        <v>628716</v>
      </c>
      <c r="DE39" s="676"/>
      <c r="DF39" s="676"/>
      <c r="DG39" s="676"/>
      <c r="DH39" s="676"/>
      <c r="DI39" s="676"/>
      <c r="DJ39" s="676"/>
      <c r="DK39" s="677"/>
      <c r="DL39" s="671" t="s">
        <v>393</v>
      </c>
      <c r="DM39" s="676"/>
      <c r="DN39" s="676"/>
      <c r="DO39" s="676"/>
      <c r="DP39" s="676"/>
      <c r="DQ39" s="676"/>
      <c r="DR39" s="676"/>
      <c r="DS39" s="676"/>
      <c r="DT39" s="676"/>
      <c r="DU39" s="676"/>
      <c r="DV39" s="677"/>
      <c r="DW39" s="668" t="s">
        <v>393</v>
      </c>
      <c r="DX39" s="678"/>
      <c r="DY39" s="678"/>
      <c r="DZ39" s="678"/>
      <c r="EA39" s="678"/>
      <c r="EB39" s="678"/>
      <c r="EC39" s="710"/>
    </row>
    <row r="40" spans="2:133" ht="11.25" customHeight="1" x14ac:dyDescent="0.2">
      <c r="B40" s="662" t="s">
        <v>286</v>
      </c>
      <c r="C40" s="663"/>
      <c r="D40" s="663"/>
      <c r="E40" s="663"/>
      <c r="F40" s="663"/>
      <c r="G40" s="663"/>
      <c r="H40" s="663"/>
      <c r="I40" s="663"/>
      <c r="J40" s="663"/>
      <c r="K40" s="663"/>
      <c r="L40" s="663"/>
      <c r="M40" s="663"/>
      <c r="N40" s="663"/>
      <c r="O40" s="663"/>
      <c r="P40" s="663"/>
      <c r="Q40" s="664"/>
      <c r="R40" s="665">
        <v>1064777</v>
      </c>
      <c r="S40" s="666"/>
      <c r="T40" s="666"/>
      <c r="U40" s="666"/>
      <c r="V40" s="666"/>
      <c r="W40" s="666"/>
      <c r="X40" s="666"/>
      <c r="Y40" s="667"/>
      <c r="Z40" s="692">
        <v>10.7</v>
      </c>
      <c r="AA40" s="692"/>
      <c r="AB40" s="692"/>
      <c r="AC40" s="692"/>
      <c r="AD40" s="693" t="s">
        <v>393</v>
      </c>
      <c r="AE40" s="693"/>
      <c r="AF40" s="693"/>
      <c r="AG40" s="693"/>
      <c r="AH40" s="693"/>
      <c r="AI40" s="693"/>
      <c r="AJ40" s="693"/>
      <c r="AK40" s="693"/>
      <c r="AL40" s="668" t="s">
        <v>393</v>
      </c>
      <c r="AM40" s="669"/>
      <c r="AN40" s="669"/>
      <c r="AO40" s="694"/>
      <c r="AQ40" s="705" t="s">
        <v>589</v>
      </c>
      <c r="AR40" s="706"/>
      <c r="AS40" s="706"/>
      <c r="AT40" s="706"/>
      <c r="AU40" s="706"/>
      <c r="AV40" s="706"/>
      <c r="AW40" s="706"/>
      <c r="AX40" s="706"/>
      <c r="AY40" s="707"/>
      <c r="AZ40" s="665" t="s">
        <v>393</v>
      </c>
      <c r="BA40" s="666"/>
      <c r="BB40" s="666"/>
      <c r="BC40" s="666"/>
      <c r="BD40" s="676"/>
      <c r="BE40" s="676"/>
      <c r="BF40" s="708"/>
      <c r="BG40" s="711" t="s">
        <v>590</v>
      </c>
      <c r="BH40" s="712"/>
      <c r="BI40" s="712"/>
      <c r="BJ40" s="712"/>
      <c r="BK40" s="712"/>
      <c r="BL40" s="363"/>
      <c r="BM40" s="700" t="s">
        <v>591</v>
      </c>
      <c r="BN40" s="700"/>
      <c r="BO40" s="700"/>
      <c r="BP40" s="700"/>
      <c r="BQ40" s="700"/>
      <c r="BR40" s="700"/>
      <c r="BS40" s="700"/>
      <c r="BT40" s="700"/>
      <c r="BU40" s="701"/>
      <c r="BV40" s="665">
        <v>93</v>
      </c>
      <c r="BW40" s="666"/>
      <c r="BX40" s="666"/>
      <c r="BY40" s="666"/>
      <c r="BZ40" s="666"/>
      <c r="CA40" s="666"/>
      <c r="CB40" s="709"/>
      <c r="CD40" s="699" t="s">
        <v>592</v>
      </c>
      <c r="CE40" s="700"/>
      <c r="CF40" s="700"/>
      <c r="CG40" s="700"/>
      <c r="CH40" s="700"/>
      <c r="CI40" s="700"/>
      <c r="CJ40" s="700"/>
      <c r="CK40" s="700"/>
      <c r="CL40" s="700"/>
      <c r="CM40" s="700"/>
      <c r="CN40" s="700"/>
      <c r="CO40" s="700"/>
      <c r="CP40" s="700"/>
      <c r="CQ40" s="701"/>
      <c r="CR40" s="665">
        <v>26000</v>
      </c>
      <c r="CS40" s="666"/>
      <c r="CT40" s="666"/>
      <c r="CU40" s="666"/>
      <c r="CV40" s="666"/>
      <c r="CW40" s="666"/>
      <c r="CX40" s="666"/>
      <c r="CY40" s="667"/>
      <c r="CZ40" s="668">
        <v>0.3</v>
      </c>
      <c r="DA40" s="678"/>
      <c r="DB40" s="678"/>
      <c r="DC40" s="679"/>
      <c r="DD40" s="671" t="s">
        <v>571</v>
      </c>
      <c r="DE40" s="666"/>
      <c r="DF40" s="666"/>
      <c r="DG40" s="666"/>
      <c r="DH40" s="666"/>
      <c r="DI40" s="666"/>
      <c r="DJ40" s="666"/>
      <c r="DK40" s="667"/>
      <c r="DL40" s="671" t="s">
        <v>571</v>
      </c>
      <c r="DM40" s="666"/>
      <c r="DN40" s="666"/>
      <c r="DO40" s="666"/>
      <c r="DP40" s="666"/>
      <c r="DQ40" s="666"/>
      <c r="DR40" s="666"/>
      <c r="DS40" s="666"/>
      <c r="DT40" s="666"/>
      <c r="DU40" s="666"/>
      <c r="DV40" s="667"/>
      <c r="DW40" s="668" t="s">
        <v>571</v>
      </c>
      <c r="DX40" s="678"/>
      <c r="DY40" s="678"/>
      <c r="DZ40" s="678"/>
      <c r="EA40" s="678"/>
      <c r="EB40" s="678"/>
      <c r="EC40" s="710"/>
    </row>
    <row r="41" spans="2:133" ht="11.25" customHeight="1" x14ac:dyDescent="0.2">
      <c r="B41" s="662" t="s">
        <v>287</v>
      </c>
      <c r="C41" s="663"/>
      <c r="D41" s="663"/>
      <c r="E41" s="663"/>
      <c r="F41" s="663"/>
      <c r="G41" s="663"/>
      <c r="H41" s="663"/>
      <c r="I41" s="663"/>
      <c r="J41" s="663"/>
      <c r="K41" s="663"/>
      <c r="L41" s="663"/>
      <c r="M41" s="663"/>
      <c r="N41" s="663"/>
      <c r="O41" s="663"/>
      <c r="P41" s="663"/>
      <c r="Q41" s="664"/>
      <c r="R41" s="665" t="s">
        <v>571</v>
      </c>
      <c r="S41" s="666"/>
      <c r="T41" s="666"/>
      <c r="U41" s="666"/>
      <c r="V41" s="666"/>
      <c r="W41" s="666"/>
      <c r="X41" s="666"/>
      <c r="Y41" s="667"/>
      <c r="Z41" s="692" t="s">
        <v>571</v>
      </c>
      <c r="AA41" s="692"/>
      <c r="AB41" s="692"/>
      <c r="AC41" s="692"/>
      <c r="AD41" s="693" t="s">
        <v>571</v>
      </c>
      <c r="AE41" s="693"/>
      <c r="AF41" s="693"/>
      <c r="AG41" s="693"/>
      <c r="AH41" s="693"/>
      <c r="AI41" s="693"/>
      <c r="AJ41" s="693"/>
      <c r="AK41" s="693"/>
      <c r="AL41" s="668" t="s">
        <v>571</v>
      </c>
      <c r="AM41" s="669"/>
      <c r="AN41" s="669"/>
      <c r="AO41" s="694"/>
      <c r="AQ41" s="705" t="s">
        <v>593</v>
      </c>
      <c r="AR41" s="706"/>
      <c r="AS41" s="706"/>
      <c r="AT41" s="706"/>
      <c r="AU41" s="706"/>
      <c r="AV41" s="706"/>
      <c r="AW41" s="706"/>
      <c r="AX41" s="706"/>
      <c r="AY41" s="707"/>
      <c r="AZ41" s="665">
        <v>179853</v>
      </c>
      <c r="BA41" s="666"/>
      <c r="BB41" s="666"/>
      <c r="BC41" s="666"/>
      <c r="BD41" s="676"/>
      <c r="BE41" s="676"/>
      <c r="BF41" s="708"/>
      <c r="BG41" s="711"/>
      <c r="BH41" s="712"/>
      <c r="BI41" s="712"/>
      <c r="BJ41" s="712"/>
      <c r="BK41" s="712"/>
      <c r="BL41" s="363"/>
      <c r="BM41" s="700" t="s">
        <v>594</v>
      </c>
      <c r="BN41" s="700"/>
      <c r="BO41" s="700"/>
      <c r="BP41" s="700"/>
      <c r="BQ41" s="700"/>
      <c r="BR41" s="700"/>
      <c r="BS41" s="700"/>
      <c r="BT41" s="700"/>
      <c r="BU41" s="701"/>
      <c r="BV41" s="665" t="s">
        <v>571</v>
      </c>
      <c r="BW41" s="666"/>
      <c r="BX41" s="666"/>
      <c r="BY41" s="666"/>
      <c r="BZ41" s="666"/>
      <c r="CA41" s="666"/>
      <c r="CB41" s="709"/>
      <c r="CD41" s="699" t="s">
        <v>595</v>
      </c>
      <c r="CE41" s="700"/>
      <c r="CF41" s="700"/>
      <c r="CG41" s="700"/>
      <c r="CH41" s="700"/>
      <c r="CI41" s="700"/>
      <c r="CJ41" s="700"/>
      <c r="CK41" s="700"/>
      <c r="CL41" s="700"/>
      <c r="CM41" s="700"/>
      <c r="CN41" s="700"/>
      <c r="CO41" s="700"/>
      <c r="CP41" s="700"/>
      <c r="CQ41" s="701"/>
      <c r="CR41" s="665" t="s">
        <v>571</v>
      </c>
      <c r="CS41" s="676"/>
      <c r="CT41" s="676"/>
      <c r="CU41" s="676"/>
      <c r="CV41" s="676"/>
      <c r="CW41" s="676"/>
      <c r="CX41" s="676"/>
      <c r="CY41" s="677"/>
      <c r="CZ41" s="668" t="s">
        <v>571</v>
      </c>
      <c r="DA41" s="678"/>
      <c r="DB41" s="678"/>
      <c r="DC41" s="679"/>
      <c r="DD41" s="671" t="s">
        <v>571</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596</v>
      </c>
      <c r="C42" s="663"/>
      <c r="D42" s="663"/>
      <c r="E42" s="663"/>
      <c r="F42" s="663"/>
      <c r="G42" s="663"/>
      <c r="H42" s="663"/>
      <c r="I42" s="663"/>
      <c r="J42" s="663"/>
      <c r="K42" s="663"/>
      <c r="L42" s="663"/>
      <c r="M42" s="663"/>
      <c r="N42" s="663"/>
      <c r="O42" s="663"/>
      <c r="P42" s="663"/>
      <c r="Q42" s="664"/>
      <c r="R42" s="665" t="s">
        <v>393</v>
      </c>
      <c r="S42" s="666"/>
      <c r="T42" s="666"/>
      <c r="U42" s="666"/>
      <c r="V42" s="666"/>
      <c r="W42" s="666"/>
      <c r="X42" s="666"/>
      <c r="Y42" s="667"/>
      <c r="Z42" s="692" t="s">
        <v>393</v>
      </c>
      <c r="AA42" s="692"/>
      <c r="AB42" s="692"/>
      <c r="AC42" s="692"/>
      <c r="AD42" s="693" t="s">
        <v>393</v>
      </c>
      <c r="AE42" s="693"/>
      <c r="AF42" s="693"/>
      <c r="AG42" s="693"/>
      <c r="AH42" s="693"/>
      <c r="AI42" s="693"/>
      <c r="AJ42" s="693"/>
      <c r="AK42" s="693"/>
      <c r="AL42" s="668" t="s">
        <v>393</v>
      </c>
      <c r="AM42" s="669"/>
      <c r="AN42" s="669"/>
      <c r="AO42" s="694"/>
      <c r="AQ42" s="702" t="s">
        <v>597</v>
      </c>
      <c r="AR42" s="703"/>
      <c r="AS42" s="703"/>
      <c r="AT42" s="703"/>
      <c r="AU42" s="703"/>
      <c r="AV42" s="703"/>
      <c r="AW42" s="703"/>
      <c r="AX42" s="703"/>
      <c r="AY42" s="704"/>
      <c r="AZ42" s="645">
        <v>599293</v>
      </c>
      <c r="BA42" s="680"/>
      <c r="BB42" s="680"/>
      <c r="BC42" s="680"/>
      <c r="BD42" s="646"/>
      <c r="BE42" s="646"/>
      <c r="BF42" s="695"/>
      <c r="BG42" s="713"/>
      <c r="BH42" s="714"/>
      <c r="BI42" s="714"/>
      <c r="BJ42" s="714"/>
      <c r="BK42" s="714"/>
      <c r="BL42" s="364"/>
      <c r="BM42" s="696" t="s">
        <v>598</v>
      </c>
      <c r="BN42" s="696"/>
      <c r="BO42" s="696"/>
      <c r="BP42" s="696"/>
      <c r="BQ42" s="696"/>
      <c r="BR42" s="696"/>
      <c r="BS42" s="696"/>
      <c r="BT42" s="696"/>
      <c r="BU42" s="697"/>
      <c r="BV42" s="645">
        <v>327</v>
      </c>
      <c r="BW42" s="680"/>
      <c r="BX42" s="680"/>
      <c r="BY42" s="680"/>
      <c r="BZ42" s="680"/>
      <c r="CA42" s="680"/>
      <c r="CB42" s="698"/>
      <c r="CD42" s="662" t="s">
        <v>288</v>
      </c>
      <c r="CE42" s="663"/>
      <c r="CF42" s="663"/>
      <c r="CG42" s="663"/>
      <c r="CH42" s="663"/>
      <c r="CI42" s="663"/>
      <c r="CJ42" s="663"/>
      <c r="CK42" s="663"/>
      <c r="CL42" s="663"/>
      <c r="CM42" s="663"/>
      <c r="CN42" s="663"/>
      <c r="CO42" s="663"/>
      <c r="CP42" s="663"/>
      <c r="CQ42" s="664"/>
      <c r="CR42" s="665">
        <v>1314633</v>
      </c>
      <c r="CS42" s="676"/>
      <c r="CT42" s="676"/>
      <c r="CU42" s="676"/>
      <c r="CV42" s="676"/>
      <c r="CW42" s="676"/>
      <c r="CX42" s="676"/>
      <c r="CY42" s="677"/>
      <c r="CZ42" s="668">
        <v>13.8</v>
      </c>
      <c r="DA42" s="678"/>
      <c r="DB42" s="678"/>
      <c r="DC42" s="679"/>
      <c r="DD42" s="671">
        <v>286548</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599</v>
      </c>
      <c r="C43" s="663"/>
      <c r="D43" s="663"/>
      <c r="E43" s="663"/>
      <c r="F43" s="663"/>
      <c r="G43" s="663"/>
      <c r="H43" s="663"/>
      <c r="I43" s="663"/>
      <c r="J43" s="663"/>
      <c r="K43" s="663"/>
      <c r="L43" s="663"/>
      <c r="M43" s="663"/>
      <c r="N43" s="663"/>
      <c r="O43" s="663"/>
      <c r="P43" s="663"/>
      <c r="Q43" s="664"/>
      <c r="R43" s="665">
        <v>239777</v>
      </c>
      <c r="S43" s="666"/>
      <c r="T43" s="666"/>
      <c r="U43" s="666"/>
      <c r="V43" s="666"/>
      <c r="W43" s="666"/>
      <c r="X43" s="666"/>
      <c r="Y43" s="667"/>
      <c r="Z43" s="692">
        <v>2.4</v>
      </c>
      <c r="AA43" s="692"/>
      <c r="AB43" s="692"/>
      <c r="AC43" s="692"/>
      <c r="AD43" s="693" t="s">
        <v>393</v>
      </c>
      <c r="AE43" s="693"/>
      <c r="AF43" s="693"/>
      <c r="AG43" s="693"/>
      <c r="AH43" s="693"/>
      <c r="AI43" s="693"/>
      <c r="AJ43" s="693"/>
      <c r="AK43" s="693"/>
      <c r="AL43" s="668" t="s">
        <v>393</v>
      </c>
      <c r="AM43" s="669"/>
      <c r="AN43" s="669"/>
      <c r="AO43" s="694"/>
      <c r="BV43" s="219"/>
      <c r="BW43" s="219"/>
      <c r="BX43" s="219"/>
      <c r="BY43" s="219"/>
      <c r="BZ43" s="219"/>
      <c r="CA43" s="219"/>
      <c r="CB43" s="219"/>
      <c r="CD43" s="662" t="s">
        <v>600</v>
      </c>
      <c r="CE43" s="663"/>
      <c r="CF43" s="663"/>
      <c r="CG43" s="663"/>
      <c r="CH43" s="663"/>
      <c r="CI43" s="663"/>
      <c r="CJ43" s="663"/>
      <c r="CK43" s="663"/>
      <c r="CL43" s="663"/>
      <c r="CM43" s="663"/>
      <c r="CN43" s="663"/>
      <c r="CO43" s="663"/>
      <c r="CP43" s="663"/>
      <c r="CQ43" s="664"/>
      <c r="CR43" s="665">
        <v>74021</v>
      </c>
      <c r="CS43" s="676"/>
      <c r="CT43" s="676"/>
      <c r="CU43" s="676"/>
      <c r="CV43" s="676"/>
      <c r="CW43" s="676"/>
      <c r="CX43" s="676"/>
      <c r="CY43" s="677"/>
      <c r="CZ43" s="668">
        <v>0.8</v>
      </c>
      <c r="DA43" s="678"/>
      <c r="DB43" s="678"/>
      <c r="DC43" s="679"/>
      <c r="DD43" s="671">
        <v>74021</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601</v>
      </c>
      <c r="C44" s="643"/>
      <c r="D44" s="643"/>
      <c r="E44" s="643"/>
      <c r="F44" s="643"/>
      <c r="G44" s="643"/>
      <c r="H44" s="643"/>
      <c r="I44" s="643"/>
      <c r="J44" s="643"/>
      <c r="K44" s="643"/>
      <c r="L44" s="643"/>
      <c r="M44" s="643"/>
      <c r="N44" s="643"/>
      <c r="O44" s="643"/>
      <c r="P44" s="643"/>
      <c r="Q44" s="644"/>
      <c r="R44" s="645">
        <v>9979598</v>
      </c>
      <c r="S44" s="680"/>
      <c r="T44" s="680"/>
      <c r="U44" s="680"/>
      <c r="V44" s="680"/>
      <c r="W44" s="680"/>
      <c r="X44" s="680"/>
      <c r="Y44" s="681"/>
      <c r="Z44" s="682">
        <v>100</v>
      </c>
      <c r="AA44" s="682"/>
      <c r="AB44" s="682"/>
      <c r="AC44" s="682"/>
      <c r="AD44" s="683">
        <v>5199607</v>
      </c>
      <c r="AE44" s="683"/>
      <c r="AF44" s="683"/>
      <c r="AG44" s="683"/>
      <c r="AH44" s="683"/>
      <c r="AI44" s="683"/>
      <c r="AJ44" s="683"/>
      <c r="AK44" s="683"/>
      <c r="AL44" s="648">
        <v>100</v>
      </c>
      <c r="AM44" s="684"/>
      <c r="AN44" s="684"/>
      <c r="AO44" s="685"/>
      <c r="CD44" s="686" t="s">
        <v>261</v>
      </c>
      <c r="CE44" s="687"/>
      <c r="CF44" s="662" t="s">
        <v>602</v>
      </c>
      <c r="CG44" s="663"/>
      <c r="CH44" s="663"/>
      <c r="CI44" s="663"/>
      <c r="CJ44" s="663"/>
      <c r="CK44" s="663"/>
      <c r="CL44" s="663"/>
      <c r="CM44" s="663"/>
      <c r="CN44" s="663"/>
      <c r="CO44" s="663"/>
      <c r="CP44" s="663"/>
      <c r="CQ44" s="664"/>
      <c r="CR44" s="665">
        <v>1309705</v>
      </c>
      <c r="CS44" s="666"/>
      <c r="CT44" s="666"/>
      <c r="CU44" s="666"/>
      <c r="CV44" s="666"/>
      <c r="CW44" s="666"/>
      <c r="CX44" s="666"/>
      <c r="CY44" s="667"/>
      <c r="CZ44" s="668">
        <v>13.7</v>
      </c>
      <c r="DA44" s="669"/>
      <c r="DB44" s="669"/>
      <c r="DC44" s="670"/>
      <c r="DD44" s="671">
        <v>286548</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603</v>
      </c>
      <c r="CG45" s="663"/>
      <c r="CH45" s="663"/>
      <c r="CI45" s="663"/>
      <c r="CJ45" s="663"/>
      <c r="CK45" s="663"/>
      <c r="CL45" s="663"/>
      <c r="CM45" s="663"/>
      <c r="CN45" s="663"/>
      <c r="CO45" s="663"/>
      <c r="CP45" s="663"/>
      <c r="CQ45" s="664"/>
      <c r="CR45" s="665">
        <v>315972</v>
      </c>
      <c r="CS45" s="676"/>
      <c r="CT45" s="676"/>
      <c r="CU45" s="676"/>
      <c r="CV45" s="676"/>
      <c r="CW45" s="676"/>
      <c r="CX45" s="676"/>
      <c r="CY45" s="677"/>
      <c r="CZ45" s="668">
        <v>3.3</v>
      </c>
      <c r="DA45" s="678"/>
      <c r="DB45" s="678"/>
      <c r="DC45" s="679"/>
      <c r="DD45" s="671">
        <v>17300</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289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604</v>
      </c>
      <c r="CG46" s="663"/>
      <c r="CH46" s="663"/>
      <c r="CI46" s="663"/>
      <c r="CJ46" s="663"/>
      <c r="CK46" s="663"/>
      <c r="CL46" s="663"/>
      <c r="CM46" s="663"/>
      <c r="CN46" s="663"/>
      <c r="CO46" s="663"/>
      <c r="CP46" s="663"/>
      <c r="CQ46" s="664"/>
      <c r="CR46" s="665">
        <v>986195</v>
      </c>
      <c r="CS46" s="666"/>
      <c r="CT46" s="666"/>
      <c r="CU46" s="666"/>
      <c r="CV46" s="666"/>
      <c r="CW46" s="666"/>
      <c r="CX46" s="666"/>
      <c r="CY46" s="667"/>
      <c r="CZ46" s="668">
        <v>10.3</v>
      </c>
      <c r="DA46" s="669"/>
      <c r="DB46" s="669"/>
      <c r="DC46" s="670"/>
      <c r="DD46" s="671">
        <v>265310</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290</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605</v>
      </c>
      <c r="CG47" s="663"/>
      <c r="CH47" s="663"/>
      <c r="CI47" s="663"/>
      <c r="CJ47" s="663"/>
      <c r="CK47" s="663"/>
      <c r="CL47" s="663"/>
      <c r="CM47" s="663"/>
      <c r="CN47" s="663"/>
      <c r="CO47" s="663"/>
      <c r="CP47" s="663"/>
      <c r="CQ47" s="664"/>
      <c r="CR47" s="665">
        <v>4928</v>
      </c>
      <c r="CS47" s="676"/>
      <c r="CT47" s="676"/>
      <c r="CU47" s="676"/>
      <c r="CV47" s="676"/>
      <c r="CW47" s="676"/>
      <c r="CX47" s="676"/>
      <c r="CY47" s="677"/>
      <c r="CZ47" s="668">
        <v>0.1</v>
      </c>
      <c r="DA47" s="678"/>
      <c r="DB47" s="678"/>
      <c r="DC47" s="679"/>
      <c r="DD47" s="671" t="s">
        <v>393</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291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606</v>
      </c>
      <c r="CG48" s="663"/>
      <c r="CH48" s="663"/>
      <c r="CI48" s="663"/>
      <c r="CJ48" s="663"/>
      <c r="CK48" s="663"/>
      <c r="CL48" s="663"/>
      <c r="CM48" s="663"/>
      <c r="CN48" s="663"/>
      <c r="CO48" s="663"/>
      <c r="CP48" s="663"/>
      <c r="CQ48" s="664"/>
      <c r="CR48" s="665" t="s">
        <v>393</v>
      </c>
      <c r="CS48" s="666"/>
      <c r="CT48" s="666"/>
      <c r="CU48" s="666"/>
      <c r="CV48" s="666"/>
      <c r="CW48" s="666"/>
      <c r="CX48" s="666"/>
      <c r="CY48" s="667"/>
      <c r="CZ48" s="668" t="s">
        <v>393</v>
      </c>
      <c r="DA48" s="669"/>
      <c r="DB48" s="669"/>
      <c r="DC48" s="670"/>
      <c r="DD48" s="671" t="s">
        <v>393</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607</v>
      </c>
      <c r="CE49" s="643"/>
      <c r="CF49" s="643"/>
      <c r="CG49" s="643"/>
      <c r="CH49" s="643"/>
      <c r="CI49" s="643"/>
      <c r="CJ49" s="643"/>
      <c r="CK49" s="643"/>
      <c r="CL49" s="643"/>
      <c r="CM49" s="643"/>
      <c r="CN49" s="643"/>
      <c r="CO49" s="643"/>
      <c r="CP49" s="643"/>
      <c r="CQ49" s="644"/>
      <c r="CR49" s="645">
        <v>9555440</v>
      </c>
      <c r="CS49" s="646"/>
      <c r="CT49" s="646"/>
      <c r="CU49" s="646"/>
      <c r="CV49" s="646"/>
      <c r="CW49" s="646"/>
      <c r="CX49" s="646"/>
      <c r="CY49" s="647"/>
      <c r="CZ49" s="648">
        <v>100</v>
      </c>
      <c r="DA49" s="649"/>
      <c r="DB49" s="649"/>
      <c r="DC49" s="650"/>
      <c r="DD49" s="651">
        <v>6299916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HEzO32j+MukB+abFjn7gky0yef9vSWSg/eYkWfdU8+fIV2DwwYH9odIc6qXc4mloGgJxx0NjDEIGJOtKc+o6w==" saltValue="0Z7nsRSER8955Nls72ePH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5" sqref="A5:P6"/>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292</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293</v>
      </c>
      <c r="DK2" s="788"/>
      <c r="DL2" s="788"/>
      <c r="DM2" s="788"/>
      <c r="DN2" s="788"/>
      <c r="DO2" s="789"/>
      <c r="DP2" s="224"/>
      <c r="DQ2" s="787" t="s">
        <v>294</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295</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296</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297</v>
      </c>
      <c r="B5" s="793"/>
      <c r="C5" s="793"/>
      <c r="D5" s="793"/>
      <c r="E5" s="793"/>
      <c r="F5" s="793"/>
      <c r="G5" s="793"/>
      <c r="H5" s="793"/>
      <c r="I5" s="793"/>
      <c r="J5" s="793"/>
      <c r="K5" s="793"/>
      <c r="L5" s="793"/>
      <c r="M5" s="793"/>
      <c r="N5" s="793"/>
      <c r="O5" s="793"/>
      <c r="P5" s="794"/>
      <c r="Q5" s="798" t="s">
        <v>298</v>
      </c>
      <c r="R5" s="799"/>
      <c r="S5" s="799"/>
      <c r="T5" s="799"/>
      <c r="U5" s="800"/>
      <c r="V5" s="798" t="s">
        <v>299</v>
      </c>
      <c r="W5" s="799"/>
      <c r="X5" s="799"/>
      <c r="Y5" s="799"/>
      <c r="Z5" s="800"/>
      <c r="AA5" s="798" t="s">
        <v>300</v>
      </c>
      <c r="AB5" s="799"/>
      <c r="AC5" s="799"/>
      <c r="AD5" s="799"/>
      <c r="AE5" s="799"/>
      <c r="AF5" s="804" t="s">
        <v>301</v>
      </c>
      <c r="AG5" s="799"/>
      <c r="AH5" s="799"/>
      <c r="AI5" s="799"/>
      <c r="AJ5" s="805"/>
      <c r="AK5" s="799" t="s">
        <v>302</v>
      </c>
      <c r="AL5" s="799"/>
      <c r="AM5" s="799"/>
      <c r="AN5" s="799"/>
      <c r="AO5" s="800"/>
      <c r="AP5" s="798" t="s">
        <v>303</v>
      </c>
      <c r="AQ5" s="799"/>
      <c r="AR5" s="799"/>
      <c r="AS5" s="799"/>
      <c r="AT5" s="800"/>
      <c r="AU5" s="798" t="s">
        <v>304</v>
      </c>
      <c r="AV5" s="799"/>
      <c r="AW5" s="799"/>
      <c r="AX5" s="799"/>
      <c r="AY5" s="805"/>
      <c r="AZ5" s="228"/>
      <c r="BA5" s="228"/>
      <c r="BB5" s="228"/>
      <c r="BC5" s="228"/>
      <c r="BD5" s="228"/>
      <c r="BE5" s="229"/>
      <c r="BF5" s="229"/>
      <c r="BG5" s="229"/>
      <c r="BH5" s="229"/>
      <c r="BI5" s="229"/>
      <c r="BJ5" s="229"/>
      <c r="BK5" s="229"/>
      <c r="BL5" s="229"/>
      <c r="BM5" s="229"/>
      <c r="BN5" s="229"/>
      <c r="BO5" s="229"/>
      <c r="BP5" s="229"/>
      <c r="BQ5" s="792" t="s">
        <v>305</v>
      </c>
      <c r="BR5" s="793"/>
      <c r="BS5" s="793"/>
      <c r="BT5" s="793"/>
      <c r="BU5" s="793"/>
      <c r="BV5" s="793"/>
      <c r="BW5" s="793"/>
      <c r="BX5" s="793"/>
      <c r="BY5" s="793"/>
      <c r="BZ5" s="793"/>
      <c r="CA5" s="793"/>
      <c r="CB5" s="793"/>
      <c r="CC5" s="793"/>
      <c r="CD5" s="793"/>
      <c r="CE5" s="793"/>
      <c r="CF5" s="793"/>
      <c r="CG5" s="794"/>
      <c r="CH5" s="798" t="s">
        <v>306</v>
      </c>
      <c r="CI5" s="799"/>
      <c r="CJ5" s="799"/>
      <c r="CK5" s="799"/>
      <c r="CL5" s="800"/>
      <c r="CM5" s="798" t="s">
        <v>307</v>
      </c>
      <c r="CN5" s="799"/>
      <c r="CO5" s="799"/>
      <c r="CP5" s="799"/>
      <c r="CQ5" s="800"/>
      <c r="CR5" s="798" t="s">
        <v>308</v>
      </c>
      <c r="CS5" s="799"/>
      <c r="CT5" s="799"/>
      <c r="CU5" s="799"/>
      <c r="CV5" s="800"/>
      <c r="CW5" s="798" t="s">
        <v>309</v>
      </c>
      <c r="CX5" s="799"/>
      <c r="CY5" s="799"/>
      <c r="CZ5" s="799"/>
      <c r="DA5" s="800"/>
      <c r="DB5" s="798" t="s">
        <v>310</v>
      </c>
      <c r="DC5" s="799"/>
      <c r="DD5" s="799"/>
      <c r="DE5" s="799"/>
      <c r="DF5" s="800"/>
      <c r="DG5" s="828" t="s">
        <v>311</v>
      </c>
      <c r="DH5" s="829"/>
      <c r="DI5" s="829"/>
      <c r="DJ5" s="829"/>
      <c r="DK5" s="830"/>
      <c r="DL5" s="828" t="s">
        <v>312</v>
      </c>
      <c r="DM5" s="829"/>
      <c r="DN5" s="829"/>
      <c r="DO5" s="829"/>
      <c r="DP5" s="830"/>
      <c r="DQ5" s="798" t="s">
        <v>313</v>
      </c>
      <c r="DR5" s="799"/>
      <c r="DS5" s="799"/>
      <c r="DT5" s="799"/>
      <c r="DU5" s="800"/>
      <c r="DV5" s="798" t="s">
        <v>304</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314</v>
      </c>
      <c r="C7" s="815"/>
      <c r="D7" s="815"/>
      <c r="E7" s="815"/>
      <c r="F7" s="815"/>
      <c r="G7" s="815"/>
      <c r="H7" s="815"/>
      <c r="I7" s="815"/>
      <c r="J7" s="815"/>
      <c r="K7" s="815"/>
      <c r="L7" s="815"/>
      <c r="M7" s="815"/>
      <c r="N7" s="815"/>
      <c r="O7" s="815"/>
      <c r="P7" s="816"/>
      <c r="Q7" s="817">
        <v>9861</v>
      </c>
      <c r="R7" s="818"/>
      <c r="S7" s="818"/>
      <c r="T7" s="818"/>
      <c r="U7" s="818"/>
      <c r="V7" s="818">
        <v>9437</v>
      </c>
      <c r="W7" s="818"/>
      <c r="X7" s="818"/>
      <c r="Y7" s="818"/>
      <c r="Z7" s="818"/>
      <c r="AA7" s="818">
        <v>424</v>
      </c>
      <c r="AB7" s="818"/>
      <c r="AC7" s="818"/>
      <c r="AD7" s="818"/>
      <c r="AE7" s="819"/>
      <c r="AF7" s="820">
        <v>381</v>
      </c>
      <c r="AG7" s="821"/>
      <c r="AH7" s="821"/>
      <c r="AI7" s="821"/>
      <c r="AJ7" s="822"/>
      <c r="AK7" s="823" t="s">
        <v>517</v>
      </c>
      <c r="AL7" s="824"/>
      <c r="AM7" s="824"/>
      <c r="AN7" s="824"/>
      <c r="AO7" s="824"/>
      <c r="AP7" s="824">
        <v>7327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527</v>
      </c>
      <c r="BT7" s="812"/>
      <c r="BU7" s="812"/>
      <c r="BV7" s="812"/>
      <c r="BW7" s="812"/>
      <c r="BX7" s="812"/>
      <c r="BY7" s="812"/>
      <c r="BZ7" s="812"/>
      <c r="CA7" s="812"/>
      <c r="CB7" s="812"/>
      <c r="CC7" s="812"/>
      <c r="CD7" s="812"/>
      <c r="CE7" s="812"/>
      <c r="CF7" s="812"/>
      <c r="CG7" s="827"/>
      <c r="CH7" s="808">
        <v>1</v>
      </c>
      <c r="CI7" s="809"/>
      <c r="CJ7" s="809"/>
      <c r="CK7" s="809"/>
      <c r="CL7" s="810"/>
      <c r="CM7" s="808">
        <v>36</v>
      </c>
      <c r="CN7" s="809"/>
      <c r="CO7" s="809"/>
      <c r="CP7" s="809"/>
      <c r="CQ7" s="810"/>
      <c r="CR7" s="808">
        <v>20</v>
      </c>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2">
      <c r="A8" s="234">
        <v>2</v>
      </c>
      <c r="B8" s="845" t="s">
        <v>315</v>
      </c>
      <c r="C8" s="846"/>
      <c r="D8" s="846"/>
      <c r="E8" s="846"/>
      <c r="F8" s="846"/>
      <c r="G8" s="846"/>
      <c r="H8" s="846"/>
      <c r="I8" s="846"/>
      <c r="J8" s="846"/>
      <c r="K8" s="846"/>
      <c r="L8" s="846"/>
      <c r="M8" s="846"/>
      <c r="N8" s="846"/>
      <c r="O8" s="846"/>
      <c r="P8" s="847"/>
      <c r="Q8" s="848">
        <v>216</v>
      </c>
      <c r="R8" s="849"/>
      <c r="S8" s="849"/>
      <c r="T8" s="849"/>
      <c r="U8" s="849"/>
      <c r="V8" s="849">
        <v>216</v>
      </c>
      <c r="W8" s="849"/>
      <c r="X8" s="849"/>
      <c r="Y8" s="849"/>
      <c r="Z8" s="849"/>
      <c r="AA8" s="849" t="s">
        <v>517</v>
      </c>
      <c r="AB8" s="849"/>
      <c r="AC8" s="849"/>
      <c r="AD8" s="849"/>
      <c r="AE8" s="850"/>
      <c r="AF8" s="851" t="s">
        <v>316</v>
      </c>
      <c r="AG8" s="852"/>
      <c r="AH8" s="852"/>
      <c r="AI8" s="852"/>
      <c r="AJ8" s="853"/>
      <c r="AK8" s="834">
        <v>98</v>
      </c>
      <c r="AL8" s="835"/>
      <c r="AM8" s="835"/>
      <c r="AN8" s="835"/>
      <c r="AO8" s="835"/>
      <c r="AP8" s="835">
        <v>461</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528</v>
      </c>
      <c r="BT8" s="839"/>
      <c r="BU8" s="839"/>
      <c r="BV8" s="839"/>
      <c r="BW8" s="839"/>
      <c r="BX8" s="839"/>
      <c r="BY8" s="839"/>
      <c r="BZ8" s="839"/>
      <c r="CA8" s="839"/>
      <c r="CB8" s="839"/>
      <c r="CC8" s="839"/>
      <c r="CD8" s="839"/>
      <c r="CE8" s="839"/>
      <c r="CF8" s="839"/>
      <c r="CG8" s="840"/>
      <c r="CH8" s="841">
        <v>4</v>
      </c>
      <c r="CI8" s="842"/>
      <c r="CJ8" s="842"/>
      <c r="CK8" s="842"/>
      <c r="CL8" s="843"/>
      <c r="CM8" s="841">
        <v>73</v>
      </c>
      <c r="CN8" s="842"/>
      <c r="CO8" s="842"/>
      <c r="CP8" s="842"/>
      <c r="CQ8" s="843"/>
      <c r="CR8" s="841">
        <v>12</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317</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318</v>
      </c>
      <c r="B23" s="854" t="s">
        <v>319</v>
      </c>
      <c r="C23" s="855"/>
      <c r="D23" s="855"/>
      <c r="E23" s="855"/>
      <c r="F23" s="855"/>
      <c r="G23" s="855"/>
      <c r="H23" s="855"/>
      <c r="I23" s="855"/>
      <c r="J23" s="855"/>
      <c r="K23" s="855"/>
      <c r="L23" s="855"/>
      <c r="M23" s="855"/>
      <c r="N23" s="855"/>
      <c r="O23" s="855"/>
      <c r="P23" s="856"/>
      <c r="Q23" s="857"/>
      <c r="R23" s="858"/>
      <c r="S23" s="858"/>
      <c r="T23" s="858"/>
      <c r="U23" s="858"/>
      <c r="V23" s="858"/>
      <c r="W23" s="858"/>
      <c r="X23" s="858"/>
      <c r="Y23" s="858"/>
      <c r="Z23" s="858"/>
      <c r="AA23" s="858"/>
      <c r="AB23" s="858"/>
      <c r="AC23" s="858"/>
      <c r="AD23" s="858"/>
      <c r="AE23" s="859"/>
      <c r="AF23" s="860">
        <v>381</v>
      </c>
      <c r="AG23" s="858"/>
      <c r="AH23" s="858"/>
      <c r="AI23" s="858"/>
      <c r="AJ23" s="861"/>
      <c r="AK23" s="862"/>
      <c r="AL23" s="863"/>
      <c r="AM23" s="863"/>
      <c r="AN23" s="863"/>
      <c r="AO23" s="863"/>
      <c r="AP23" s="858"/>
      <c r="AQ23" s="858"/>
      <c r="AR23" s="858"/>
      <c r="AS23" s="858"/>
      <c r="AT23" s="858"/>
      <c r="AU23" s="874"/>
      <c r="AV23" s="874"/>
      <c r="AW23" s="874"/>
      <c r="AX23" s="874"/>
      <c r="AY23" s="875"/>
      <c r="AZ23" s="876" t="s">
        <v>320</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321</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322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297</v>
      </c>
      <c r="B26" s="793"/>
      <c r="C26" s="793"/>
      <c r="D26" s="793"/>
      <c r="E26" s="793"/>
      <c r="F26" s="793"/>
      <c r="G26" s="793"/>
      <c r="H26" s="793"/>
      <c r="I26" s="793"/>
      <c r="J26" s="793"/>
      <c r="K26" s="793"/>
      <c r="L26" s="793"/>
      <c r="M26" s="793"/>
      <c r="N26" s="793"/>
      <c r="O26" s="793"/>
      <c r="P26" s="794"/>
      <c r="Q26" s="798" t="s">
        <v>323</v>
      </c>
      <c r="R26" s="799"/>
      <c r="S26" s="799"/>
      <c r="T26" s="799"/>
      <c r="U26" s="800"/>
      <c r="V26" s="798" t="s">
        <v>324</v>
      </c>
      <c r="W26" s="799"/>
      <c r="X26" s="799"/>
      <c r="Y26" s="799"/>
      <c r="Z26" s="800"/>
      <c r="AA26" s="798" t="s">
        <v>325</v>
      </c>
      <c r="AB26" s="799"/>
      <c r="AC26" s="799"/>
      <c r="AD26" s="799"/>
      <c r="AE26" s="799"/>
      <c r="AF26" s="879" t="s">
        <v>326</v>
      </c>
      <c r="AG26" s="880"/>
      <c r="AH26" s="880"/>
      <c r="AI26" s="880"/>
      <c r="AJ26" s="881"/>
      <c r="AK26" s="799" t="s">
        <v>327</v>
      </c>
      <c r="AL26" s="799"/>
      <c r="AM26" s="799"/>
      <c r="AN26" s="799"/>
      <c r="AO26" s="800"/>
      <c r="AP26" s="798" t="s">
        <v>328</v>
      </c>
      <c r="AQ26" s="799"/>
      <c r="AR26" s="799"/>
      <c r="AS26" s="799"/>
      <c r="AT26" s="800"/>
      <c r="AU26" s="798" t="s">
        <v>329</v>
      </c>
      <c r="AV26" s="799"/>
      <c r="AW26" s="799"/>
      <c r="AX26" s="799"/>
      <c r="AY26" s="800"/>
      <c r="AZ26" s="798" t="s">
        <v>330</v>
      </c>
      <c r="BA26" s="799"/>
      <c r="BB26" s="799"/>
      <c r="BC26" s="799"/>
      <c r="BD26" s="800"/>
      <c r="BE26" s="798" t="s">
        <v>304</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331</v>
      </c>
      <c r="C28" s="815"/>
      <c r="D28" s="815"/>
      <c r="E28" s="815"/>
      <c r="F28" s="815"/>
      <c r="G28" s="815"/>
      <c r="H28" s="815"/>
      <c r="I28" s="815"/>
      <c r="J28" s="815"/>
      <c r="K28" s="815"/>
      <c r="L28" s="815"/>
      <c r="M28" s="815"/>
      <c r="N28" s="815"/>
      <c r="O28" s="815"/>
      <c r="P28" s="816"/>
      <c r="Q28" s="887">
        <v>1801</v>
      </c>
      <c r="R28" s="888"/>
      <c r="S28" s="888"/>
      <c r="T28" s="888"/>
      <c r="U28" s="888"/>
      <c r="V28" s="888">
        <v>1736</v>
      </c>
      <c r="W28" s="888"/>
      <c r="X28" s="888"/>
      <c r="Y28" s="888"/>
      <c r="Z28" s="888"/>
      <c r="AA28" s="888">
        <v>65</v>
      </c>
      <c r="AB28" s="888"/>
      <c r="AC28" s="888"/>
      <c r="AD28" s="888"/>
      <c r="AE28" s="889"/>
      <c r="AF28" s="890">
        <v>65</v>
      </c>
      <c r="AG28" s="888"/>
      <c r="AH28" s="888"/>
      <c r="AI28" s="888"/>
      <c r="AJ28" s="891"/>
      <c r="AK28" s="892">
        <v>180</v>
      </c>
      <c r="AL28" s="893"/>
      <c r="AM28" s="893"/>
      <c r="AN28" s="893"/>
      <c r="AO28" s="893"/>
      <c r="AP28" s="893"/>
      <c r="AQ28" s="893"/>
      <c r="AR28" s="893"/>
      <c r="AS28" s="893"/>
      <c r="AT28" s="893"/>
      <c r="AU28" s="893"/>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332</v>
      </c>
      <c r="C29" s="846"/>
      <c r="D29" s="846"/>
      <c r="E29" s="846"/>
      <c r="F29" s="846"/>
      <c r="G29" s="846"/>
      <c r="H29" s="846"/>
      <c r="I29" s="846"/>
      <c r="J29" s="846"/>
      <c r="K29" s="846"/>
      <c r="L29" s="846"/>
      <c r="M29" s="846"/>
      <c r="N29" s="846"/>
      <c r="O29" s="846"/>
      <c r="P29" s="847"/>
      <c r="Q29" s="848">
        <v>2278</v>
      </c>
      <c r="R29" s="849"/>
      <c r="S29" s="849"/>
      <c r="T29" s="849"/>
      <c r="U29" s="849"/>
      <c r="V29" s="849">
        <v>2184</v>
      </c>
      <c r="W29" s="849"/>
      <c r="X29" s="849"/>
      <c r="Y29" s="849"/>
      <c r="Z29" s="849"/>
      <c r="AA29" s="849">
        <v>94</v>
      </c>
      <c r="AB29" s="849"/>
      <c r="AC29" s="849"/>
      <c r="AD29" s="849"/>
      <c r="AE29" s="850"/>
      <c r="AF29" s="851">
        <v>94</v>
      </c>
      <c r="AG29" s="852"/>
      <c r="AH29" s="852"/>
      <c r="AI29" s="852"/>
      <c r="AJ29" s="853"/>
      <c r="AK29" s="899">
        <v>334</v>
      </c>
      <c r="AL29" s="895"/>
      <c r="AM29" s="895"/>
      <c r="AN29" s="895"/>
      <c r="AO29" s="895"/>
      <c r="AP29" s="895"/>
      <c r="AQ29" s="895"/>
      <c r="AR29" s="895"/>
      <c r="AS29" s="895"/>
      <c r="AT29" s="895"/>
      <c r="AU29" s="895"/>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333</v>
      </c>
      <c r="C30" s="846"/>
      <c r="D30" s="846"/>
      <c r="E30" s="846"/>
      <c r="F30" s="846"/>
      <c r="G30" s="846"/>
      <c r="H30" s="846"/>
      <c r="I30" s="846"/>
      <c r="J30" s="846"/>
      <c r="K30" s="846"/>
      <c r="L30" s="846"/>
      <c r="M30" s="846"/>
      <c r="N30" s="846"/>
      <c r="O30" s="846"/>
      <c r="P30" s="847"/>
      <c r="Q30" s="848">
        <v>193</v>
      </c>
      <c r="R30" s="849"/>
      <c r="S30" s="849"/>
      <c r="T30" s="849"/>
      <c r="U30" s="849"/>
      <c r="V30" s="849">
        <v>193</v>
      </c>
      <c r="W30" s="849"/>
      <c r="X30" s="849"/>
      <c r="Y30" s="849"/>
      <c r="Z30" s="849"/>
      <c r="AA30" s="849">
        <v>0</v>
      </c>
      <c r="AB30" s="849"/>
      <c r="AC30" s="849"/>
      <c r="AD30" s="849"/>
      <c r="AE30" s="850"/>
      <c r="AF30" s="851">
        <v>0</v>
      </c>
      <c r="AG30" s="852"/>
      <c r="AH30" s="852"/>
      <c r="AI30" s="852"/>
      <c r="AJ30" s="853"/>
      <c r="AK30" s="899">
        <v>57</v>
      </c>
      <c r="AL30" s="895"/>
      <c r="AM30" s="895"/>
      <c r="AN30" s="895"/>
      <c r="AO30" s="895"/>
      <c r="AP30" s="895"/>
      <c r="AQ30" s="895"/>
      <c r="AR30" s="895"/>
      <c r="AS30" s="895"/>
      <c r="AT30" s="895"/>
      <c r="AU30" s="895"/>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334</v>
      </c>
      <c r="C31" s="846"/>
      <c r="D31" s="846"/>
      <c r="E31" s="846"/>
      <c r="F31" s="846"/>
      <c r="G31" s="846"/>
      <c r="H31" s="846"/>
      <c r="I31" s="846"/>
      <c r="J31" s="846"/>
      <c r="K31" s="846"/>
      <c r="L31" s="846"/>
      <c r="M31" s="846"/>
      <c r="N31" s="846"/>
      <c r="O31" s="846"/>
      <c r="P31" s="847"/>
      <c r="Q31" s="848">
        <v>479</v>
      </c>
      <c r="R31" s="849"/>
      <c r="S31" s="849"/>
      <c r="T31" s="849"/>
      <c r="U31" s="849"/>
      <c r="V31" s="849">
        <v>439</v>
      </c>
      <c r="W31" s="849"/>
      <c r="X31" s="849"/>
      <c r="Y31" s="849"/>
      <c r="Z31" s="849"/>
      <c r="AA31" s="849">
        <v>40</v>
      </c>
      <c r="AB31" s="849"/>
      <c r="AC31" s="849"/>
      <c r="AD31" s="849"/>
      <c r="AE31" s="850"/>
      <c r="AF31" s="851">
        <v>795</v>
      </c>
      <c r="AG31" s="852"/>
      <c r="AH31" s="852"/>
      <c r="AI31" s="852"/>
      <c r="AJ31" s="853"/>
      <c r="AK31" s="899">
        <v>12</v>
      </c>
      <c r="AL31" s="895"/>
      <c r="AM31" s="895"/>
      <c r="AN31" s="895"/>
      <c r="AO31" s="895"/>
      <c r="AP31" s="895">
        <v>396</v>
      </c>
      <c r="AQ31" s="895"/>
      <c r="AR31" s="895"/>
      <c r="AS31" s="895"/>
      <c r="AT31" s="895"/>
      <c r="AU31" s="895"/>
      <c r="AV31" s="895"/>
      <c r="AW31" s="895"/>
      <c r="AX31" s="895"/>
      <c r="AY31" s="895"/>
      <c r="AZ31" s="896"/>
      <c r="BA31" s="896"/>
      <c r="BB31" s="896"/>
      <c r="BC31" s="896"/>
      <c r="BD31" s="896"/>
      <c r="BE31" s="897" t="s">
        <v>335</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336</v>
      </c>
      <c r="C32" s="846"/>
      <c r="D32" s="846"/>
      <c r="E32" s="846"/>
      <c r="F32" s="846"/>
      <c r="G32" s="846"/>
      <c r="H32" s="846"/>
      <c r="I32" s="846"/>
      <c r="J32" s="846"/>
      <c r="K32" s="846"/>
      <c r="L32" s="846"/>
      <c r="M32" s="846"/>
      <c r="N32" s="846"/>
      <c r="O32" s="846"/>
      <c r="P32" s="847"/>
      <c r="Q32" s="848">
        <v>446</v>
      </c>
      <c r="R32" s="849"/>
      <c r="S32" s="849"/>
      <c r="T32" s="849"/>
      <c r="U32" s="849"/>
      <c r="V32" s="849">
        <v>446</v>
      </c>
      <c r="W32" s="849"/>
      <c r="X32" s="849"/>
      <c r="Y32" s="849"/>
      <c r="Z32" s="849"/>
      <c r="AA32" s="849">
        <v>0</v>
      </c>
      <c r="AB32" s="849"/>
      <c r="AC32" s="849"/>
      <c r="AD32" s="849"/>
      <c r="AE32" s="850"/>
      <c r="AF32" s="851">
        <v>179</v>
      </c>
      <c r="AG32" s="852"/>
      <c r="AH32" s="852"/>
      <c r="AI32" s="852"/>
      <c r="AJ32" s="853"/>
      <c r="AK32" s="899">
        <v>109</v>
      </c>
      <c r="AL32" s="895"/>
      <c r="AM32" s="895"/>
      <c r="AN32" s="895"/>
      <c r="AO32" s="895"/>
      <c r="AP32" s="895">
        <v>1939</v>
      </c>
      <c r="AQ32" s="895"/>
      <c r="AR32" s="895"/>
      <c r="AS32" s="895"/>
      <c r="AT32" s="895"/>
      <c r="AU32" s="895"/>
      <c r="AV32" s="895"/>
      <c r="AW32" s="895"/>
      <c r="AX32" s="895"/>
      <c r="AY32" s="895"/>
      <c r="AZ32" s="896"/>
      <c r="BA32" s="896"/>
      <c r="BB32" s="896"/>
      <c r="BC32" s="896"/>
      <c r="BD32" s="896"/>
      <c r="BE32" s="897" t="s">
        <v>337</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338</v>
      </c>
      <c r="C33" s="846"/>
      <c r="D33" s="846"/>
      <c r="E33" s="846"/>
      <c r="F33" s="846"/>
      <c r="G33" s="846"/>
      <c r="H33" s="846"/>
      <c r="I33" s="846"/>
      <c r="J33" s="846"/>
      <c r="K33" s="846"/>
      <c r="L33" s="846"/>
      <c r="M33" s="846"/>
      <c r="N33" s="846"/>
      <c r="O33" s="846"/>
      <c r="P33" s="847"/>
      <c r="Q33" s="848">
        <v>66</v>
      </c>
      <c r="R33" s="849"/>
      <c r="S33" s="849"/>
      <c r="T33" s="849"/>
      <c r="U33" s="849"/>
      <c r="V33" s="849">
        <v>66</v>
      </c>
      <c r="W33" s="849"/>
      <c r="X33" s="849"/>
      <c r="Y33" s="849"/>
      <c r="Z33" s="849"/>
      <c r="AA33" s="849">
        <v>0</v>
      </c>
      <c r="AB33" s="849"/>
      <c r="AC33" s="849"/>
      <c r="AD33" s="849"/>
      <c r="AE33" s="850"/>
      <c r="AF33" s="851" t="s">
        <v>339</v>
      </c>
      <c r="AG33" s="852"/>
      <c r="AH33" s="852"/>
      <c r="AI33" s="852"/>
      <c r="AJ33" s="853"/>
      <c r="AK33" s="899">
        <v>47</v>
      </c>
      <c r="AL33" s="895"/>
      <c r="AM33" s="895"/>
      <c r="AN33" s="895"/>
      <c r="AO33" s="895"/>
      <c r="AP33" s="895">
        <v>397</v>
      </c>
      <c r="AQ33" s="895"/>
      <c r="AR33" s="895"/>
      <c r="AS33" s="895"/>
      <c r="AT33" s="895"/>
      <c r="AU33" s="895"/>
      <c r="AV33" s="895"/>
      <c r="AW33" s="895"/>
      <c r="AX33" s="895"/>
      <c r="AY33" s="895"/>
      <c r="AZ33" s="896"/>
      <c r="BA33" s="896"/>
      <c r="BB33" s="896"/>
      <c r="BC33" s="896"/>
      <c r="BD33" s="896"/>
      <c r="BE33" s="897" t="s">
        <v>340</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341</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318</v>
      </c>
      <c r="B63" s="854" t="s">
        <v>342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1132</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316</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343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344</v>
      </c>
      <c r="B66" s="793"/>
      <c r="C66" s="793"/>
      <c r="D66" s="793"/>
      <c r="E66" s="793"/>
      <c r="F66" s="793"/>
      <c r="G66" s="793"/>
      <c r="H66" s="793"/>
      <c r="I66" s="793"/>
      <c r="J66" s="793"/>
      <c r="K66" s="793"/>
      <c r="L66" s="793"/>
      <c r="M66" s="793"/>
      <c r="N66" s="793"/>
      <c r="O66" s="793"/>
      <c r="P66" s="794"/>
      <c r="Q66" s="798" t="s">
        <v>345</v>
      </c>
      <c r="R66" s="799"/>
      <c r="S66" s="799"/>
      <c r="T66" s="799"/>
      <c r="U66" s="800"/>
      <c r="V66" s="798" t="s">
        <v>346</v>
      </c>
      <c r="W66" s="799"/>
      <c r="X66" s="799"/>
      <c r="Y66" s="799"/>
      <c r="Z66" s="800"/>
      <c r="AA66" s="798" t="s">
        <v>347</v>
      </c>
      <c r="AB66" s="799"/>
      <c r="AC66" s="799"/>
      <c r="AD66" s="799"/>
      <c r="AE66" s="800"/>
      <c r="AF66" s="919" t="s">
        <v>348</v>
      </c>
      <c r="AG66" s="880"/>
      <c r="AH66" s="880"/>
      <c r="AI66" s="880"/>
      <c r="AJ66" s="920"/>
      <c r="AK66" s="798" t="s">
        <v>349</v>
      </c>
      <c r="AL66" s="793"/>
      <c r="AM66" s="793"/>
      <c r="AN66" s="793"/>
      <c r="AO66" s="794"/>
      <c r="AP66" s="798" t="s">
        <v>328</v>
      </c>
      <c r="AQ66" s="799"/>
      <c r="AR66" s="799"/>
      <c r="AS66" s="799"/>
      <c r="AT66" s="800"/>
      <c r="AU66" s="798" t="s">
        <v>350</v>
      </c>
      <c r="AV66" s="799"/>
      <c r="AW66" s="799"/>
      <c r="AX66" s="799"/>
      <c r="AY66" s="800"/>
      <c r="AZ66" s="798" t="s">
        <v>304</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518</v>
      </c>
      <c r="C68" s="935"/>
      <c r="D68" s="935"/>
      <c r="E68" s="935"/>
      <c r="F68" s="935"/>
      <c r="G68" s="935"/>
      <c r="H68" s="935"/>
      <c r="I68" s="935"/>
      <c r="J68" s="935"/>
      <c r="K68" s="935"/>
      <c r="L68" s="935"/>
      <c r="M68" s="935"/>
      <c r="N68" s="935"/>
      <c r="O68" s="935"/>
      <c r="P68" s="936"/>
      <c r="Q68" s="937">
        <v>8703</v>
      </c>
      <c r="R68" s="931"/>
      <c r="S68" s="931"/>
      <c r="T68" s="931"/>
      <c r="U68" s="931"/>
      <c r="V68" s="931">
        <v>8509</v>
      </c>
      <c r="W68" s="931"/>
      <c r="X68" s="931"/>
      <c r="Y68" s="931"/>
      <c r="Z68" s="931"/>
      <c r="AA68" s="931">
        <v>194</v>
      </c>
      <c r="AB68" s="931"/>
      <c r="AC68" s="931"/>
      <c r="AD68" s="931"/>
      <c r="AE68" s="931"/>
      <c r="AF68" s="931">
        <v>138</v>
      </c>
      <c r="AG68" s="931"/>
      <c r="AH68" s="931"/>
      <c r="AI68" s="931"/>
      <c r="AJ68" s="931"/>
      <c r="AK68" s="931">
        <v>782</v>
      </c>
      <c r="AL68" s="931"/>
      <c r="AM68" s="931"/>
      <c r="AN68" s="931"/>
      <c r="AO68" s="931"/>
      <c r="AP68" s="931">
        <v>6642</v>
      </c>
      <c r="AQ68" s="931"/>
      <c r="AR68" s="931"/>
      <c r="AS68" s="931"/>
      <c r="AT68" s="931"/>
      <c r="AU68" s="931"/>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519</v>
      </c>
      <c r="C69" s="939"/>
      <c r="D69" s="939"/>
      <c r="E69" s="939"/>
      <c r="F69" s="939"/>
      <c r="G69" s="939"/>
      <c r="H69" s="939"/>
      <c r="I69" s="939"/>
      <c r="J69" s="939"/>
      <c r="K69" s="939"/>
      <c r="L69" s="939"/>
      <c r="M69" s="939"/>
      <c r="N69" s="939"/>
      <c r="O69" s="939"/>
      <c r="P69" s="940"/>
      <c r="Q69" s="941">
        <v>562</v>
      </c>
      <c r="R69" s="895"/>
      <c r="S69" s="895"/>
      <c r="T69" s="895"/>
      <c r="U69" s="895"/>
      <c r="V69" s="895">
        <v>469</v>
      </c>
      <c r="W69" s="895"/>
      <c r="X69" s="895"/>
      <c r="Y69" s="895"/>
      <c r="Z69" s="895"/>
      <c r="AA69" s="895">
        <v>93</v>
      </c>
      <c r="AB69" s="895"/>
      <c r="AC69" s="895"/>
      <c r="AD69" s="895"/>
      <c r="AE69" s="895"/>
      <c r="AF69" s="895">
        <v>1431</v>
      </c>
      <c r="AG69" s="895"/>
      <c r="AH69" s="895"/>
      <c r="AI69" s="895"/>
      <c r="AJ69" s="895"/>
      <c r="AK69" s="895" t="s">
        <v>532</v>
      </c>
      <c r="AL69" s="895"/>
      <c r="AM69" s="895"/>
      <c r="AN69" s="895"/>
      <c r="AO69" s="895"/>
      <c r="AP69" s="895">
        <v>159</v>
      </c>
      <c r="AQ69" s="895"/>
      <c r="AR69" s="895"/>
      <c r="AS69" s="895"/>
      <c r="AT69" s="895"/>
      <c r="AU69" s="895"/>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520</v>
      </c>
      <c r="C70" s="939"/>
      <c r="D70" s="939"/>
      <c r="E70" s="939"/>
      <c r="F70" s="939"/>
      <c r="G70" s="939"/>
      <c r="H70" s="939"/>
      <c r="I70" s="939"/>
      <c r="J70" s="939"/>
      <c r="K70" s="939"/>
      <c r="L70" s="939"/>
      <c r="M70" s="939"/>
      <c r="N70" s="939"/>
      <c r="O70" s="939"/>
      <c r="P70" s="940"/>
      <c r="Q70" s="941">
        <v>8056</v>
      </c>
      <c r="R70" s="895"/>
      <c r="S70" s="895"/>
      <c r="T70" s="895"/>
      <c r="U70" s="895"/>
      <c r="V70" s="895">
        <v>6911</v>
      </c>
      <c r="W70" s="895"/>
      <c r="X70" s="895"/>
      <c r="Y70" s="895"/>
      <c r="Z70" s="895"/>
      <c r="AA70" s="895">
        <v>1145</v>
      </c>
      <c r="AB70" s="895"/>
      <c r="AC70" s="895"/>
      <c r="AD70" s="895"/>
      <c r="AE70" s="895"/>
      <c r="AF70" s="895" t="s">
        <v>530</v>
      </c>
      <c r="AG70" s="895"/>
      <c r="AH70" s="895"/>
      <c r="AI70" s="895"/>
      <c r="AJ70" s="895"/>
      <c r="AK70" s="895">
        <v>14</v>
      </c>
      <c r="AL70" s="895"/>
      <c r="AM70" s="895"/>
      <c r="AN70" s="895"/>
      <c r="AO70" s="895"/>
      <c r="AP70" s="895" t="s">
        <v>530</v>
      </c>
      <c r="AQ70" s="895"/>
      <c r="AR70" s="895"/>
      <c r="AS70" s="895"/>
      <c r="AT70" s="895"/>
      <c r="AU70" s="895"/>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521</v>
      </c>
      <c r="C71" s="939"/>
      <c r="D71" s="939"/>
      <c r="E71" s="939"/>
      <c r="F71" s="939"/>
      <c r="G71" s="939"/>
      <c r="H71" s="939"/>
      <c r="I71" s="939"/>
      <c r="J71" s="939"/>
      <c r="K71" s="939"/>
      <c r="L71" s="939"/>
      <c r="M71" s="939"/>
      <c r="N71" s="939"/>
      <c r="O71" s="939"/>
      <c r="P71" s="940"/>
      <c r="Q71" s="941">
        <v>1455</v>
      </c>
      <c r="R71" s="895"/>
      <c r="S71" s="895"/>
      <c r="T71" s="895"/>
      <c r="U71" s="895"/>
      <c r="V71" s="895">
        <v>1444</v>
      </c>
      <c r="W71" s="895"/>
      <c r="X71" s="895"/>
      <c r="Y71" s="895"/>
      <c r="Z71" s="895"/>
      <c r="AA71" s="895">
        <v>1</v>
      </c>
      <c r="AB71" s="895"/>
      <c r="AC71" s="895"/>
      <c r="AD71" s="895"/>
      <c r="AE71" s="895"/>
      <c r="AF71" s="895" t="s">
        <v>530</v>
      </c>
      <c r="AG71" s="895"/>
      <c r="AH71" s="895"/>
      <c r="AI71" s="895"/>
      <c r="AJ71" s="895"/>
      <c r="AK71" s="895" t="s">
        <v>530</v>
      </c>
      <c r="AL71" s="895"/>
      <c r="AM71" s="895"/>
      <c r="AN71" s="895"/>
      <c r="AO71" s="895"/>
      <c r="AP71" s="895" t="s">
        <v>530</v>
      </c>
      <c r="AQ71" s="895"/>
      <c r="AR71" s="895"/>
      <c r="AS71" s="895"/>
      <c r="AT71" s="895"/>
      <c r="AU71" s="895"/>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522</v>
      </c>
      <c r="C72" s="939"/>
      <c r="D72" s="939"/>
      <c r="E72" s="939"/>
      <c r="F72" s="939"/>
      <c r="G72" s="939"/>
      <c r="H72" s="939"/>
      <c r="I72" s="939"/>
      <c r="J72" s="939"/>
      <c r="K72" s="939"/>
      <c r="L72" s="939"/>
      <c r="M72" s="939"/>
      <c r="N72" s="939"/>
      <c r="O72" s="939"/>
      <c r="P72" s="940"/>
      <c r="Q72" s="941">
        <v>1</v>
      </c>
      <c r="R72" s="895"/>
      <c r="S72" s="895"/>
      <c r="T72" s="895"/>
      <c r="U72" s="895"/>
      <c r="V72" s="895" t="s">
        <v>529</v>
      </c>
      <c r="W72" s="895"/>
      <c r="X72" s="895"/>
      <c r="Y72" s="895"/>
      <c r="Z72" s="895"/>
      <c r="AA72" s="895">
        <v>1</v>
      </c>
      <c r="AB72" s="895"/>
      <c r="AC72" s="895"/>
      <c r="AD72" s="895"/>
      <c r="AE72" s="895"/>
      <c r="AF72" s="895" t="s">
        <v>530</v>
      </c>
      <c r="AG72" s="895"/>
      <c r="AH72" s="895"/>
      <c r="AI72" s="895"/>
      <c r="AJ72" s="895"/>
      <c r="AK72" s="895" t="s">
        <v>531</v>
      </c>
      <c r="AL72" s="895"/>
      <c r="AM72" s="895"/>
      <c r="AN72" s="895"/>
      <c r="AO72" s="895"/>
      <c r="AP72" s="895" t="s">
        <v>530</v>
      </c>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523</v>
      </c>
      <c r="C73" s="939"/>
      <c r="D73" s="939"/>
      <c r="E73" s="939"/>
      <c r="F73" s="939"/>
      <c r="G73" s="939"/>
      <c r="H73" s="939"/>
      <c r="I73" s="939"/>
      <c r="J73" s="939"/>
      <c r="K73" s="939"/>
      <c r="L73" s="939"/>
      <c r="M73" s="939"/>
      <c r="N73" s="939"/>
      <c r="O73" s="939"/>
      <c r="P73" s="940"/>
      <c r="Q73" s="941">
        <v>59</v>
      </c>
      <c r="R73" s="895"/>
      <c r="S73" s="895"/>
      <c r="T73" s="895"/>
      <c r="U73" s="895"/>
      <c r="V73" s="895">
        <v>33</v>
      </c>
      <c r="W73" s="895"/>
      <c r="X73" s="895"/>
      <c r="Y73" s="895"/>
      <c r="Z73" s="895"/>
      <c r="AA73" s="895">
        <v>26</v>
      </c>
      <c r="AB73" s="895"/>
      <c r="AC73" s="895"/>
      <c r="AD73" s="895"/>
      <c r="AE73" s="895"/>
      <c r="AF73" s="895" t="s">
        <v>530</v>
      </c>
      <c r="AG73" s="895"/>
      <c r="AH73" s="895"/>
      <c r="AI73" s="895"/>
      <c r="AJ73" s="895"/>
      <c r="AK73" s="895" t="s">
        <v>530</v>
      </c>
      <c r="AL73" s="895"/>
      <c r="AM73" s="895"/>
      <c r="AN73" s="895"/>
      <c r="AO73" s="895"/>
      <c r="AP73" s="895" t="s">
        <v>530</v>
      </c>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524</v>
      </c>
      <c r="C74" s="939"/>
      <c r="D74" s="939"/>
      <c r="E74" s="939"/>
      <c r="F74" s="939"/>
      <c r="G74" s="939"/>
      <c r="H74" s="939"/>
      <c r="I74" s="939"/>
      <c r="J74" s="939"/>
      <c r="K74" s="939"/>
      <c r="L74" s="939"/>
      <c r="M74" s="939"/>
      <c r="N74" s="939"/>
      <c r="O74" s="939"/>
      <c r="P74" s="940"/>
      <c r="Q74" s="941">
        <v>42</v>
      </c>
      <c r="R74" s="895"/>
      <c r="S74" s="895"/>
      <c r="T74" s="895"/>
      <c r="U74" s="895"/>
      <c r="V74" s="895">
        <v>41</v>
      </c>
      <c r="W74" s="895"/>
      <c r="X74" s="895"/>
      <c r="Y74" s="895"/>
      <c r="Z74" s="895"/>
      <c r="AA74" s="895">
        <v>1</v>
      </c>
      <c r="AB74" s="895"/>
      <c r="AC74" s="895"/>
      <c r="AD74" s="895"/>
      <c r="AE74" s="895"/>
      <c r="AF74" s="895" t="s">
        <v>530</v>
      </c>
      <c r="AG74" s="895"/>
      <c r="AH74" s="895"/>
      <c r="AI74" s="895"/>
      <c r="AJ74" s="895"/>
      <c r="AK74" s="895" t="s">
        <v>530</v>
      </c>
      <c r="AL74" s="895"/>
      <c r="AM74" s="895"/>
      <c r="AN74" s="895"/>
      <c r="AO74" s="895"/>
      <c r="AP74" s="895" t="s">
        <v>530</v>
      </c>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525</v>
      </c>
      <c r="C75" s="939"/>
      <c r="D75" s="939"/>
      <c r="E75" s="939"/>
      <c r="F75" s="939"/>
      <c r="G75" s="939"/>
      <c r="H75" s="939"/>
      <c r="I75" s="939"/>
      <c r="J75" s="939"/>
      <c r="K75" s="939"/>
      <c r="L75" s="939"/>
      <c r="M75" s="939"/>
      <c r="N75" s="939"/>
      <c r="O75" s="939"/>
      <c r="P75" s="940"/>
      <c r="Q75" s="942">
        <v>798</v>
      </c>
      <c r="R75" s="943"/>
      <c r="S75" s="943"/>
      <c r="T75" s="943"/>
      <c r="U75" s="899"/>
      <c r="V75" s="944">
        <v>745</v>
      </c>
      <c r="W75" s="943"/>
      <c r="X75" s="943"/>
      <c r="Y75" s="943"/>
      <c r="Z75" s="899"/>
      <c r="AA75" s="944">
        <v>53</v>
      </c>
      <c r="AB75" s="943"/>
      <c r="AC75" s="943"/>
      <c r="AD75" s="943"/>
      <c r="AE75" s="899"/>
      <c r="AF75" s="944">
        <v>53</v>
      </c>
      <c r="AG75" s="943"/>
      <c r="AH75" s="943"/>
      <c r="AI75" s="943"/>
      <c r="AJ75" s="899"/>
      <c r="AK75" s="944">
        <v>0</v>
      </c>
      <c r="AL75" s="943"/>
      <c r="AM75" s="943"/>
      <c r="AN75" s="943"/>
      <c r="AO75" s="899"/>
      <c r="AP75" s="944" t="s">
        <v>530</v>
      </c>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526</v>
      </c>
      <c r="C76" s="939"/>
      <c r="D76" s="939"/>
      <c r="E76" s="939"/>
      <c r="F76" s="939"/>
      <c r="G76" s="939"/>
      <c r="H76" s="939"/>
      <c r="I76" s="939"/>
      <c r="J76" s="939"/>
      <c r="K76" s="939"/>
      <c r="L76" s="939"/>
      <c r="M76" s="939"/>
      <c r="N76" s="939"/>
      <c r="O76" s="939"/>
      <c r="P76" s="940"/>
      <c r="Q76" s="942">
        <v>254237</v>
      </c>
      <c r="R76" s="943"/>
      <c r="S76" s="943"/>
      <c r="T76" s="943"/>
      <c r="U76" s="899"/>
      <c r="V76" s="944">
        <v>237960</v>
      </c>
      <c r="W76" s="943"/>
      <c r="X76" s="943"/>
      <c r="Y76" s="943"/>
      <c r="Z76" s="899"/>
      <c r="AA76" s="944">
        <v>16277</v>
      </c>
      <c r="AB76" s="943"/>
      <c r="AC76" s="943"/>
      <c r="AD76" s="943"/>
      <c r="AE76" s="899"/>
      <c r="AF76" s="944">
        <v>16277</v>
      </c>
      <c r="AG76" s="943"/>
      <c r="AH76" s="943"/>
      <c r="AI76" s="943"/>
      <c r="AJ76" s="899"/>
      <c r="AK76" s="944">
        <v>534</v>
      </c>
      <c r="AL76" s="943"/>
      <c r="AM76" s="943"/>
      <c r="AN76" s="943"/>
      <c r="AO76" s="899"/>
      <c r="AP76" s="944" t="s">
        <v>531</v>
      </c>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318</v>
      </c>
      <c r="B88" s="854" t="s">
        <v>351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318</v>
      </c>
      <c r="BR102" s="854" t="s">
        <v>352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353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354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355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357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358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359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360</v>
      </c>
      <c r="AB109" s="958"/>
      <c r="AC109" s="958"/>
      <c r="AD109" s="958"/>
      <c r="AE109" s="959"/>
      <c r="AF109" s="957" t="s">
        <v>361</v>
      </c>
      <c r="AG109" s="958"/>
      <c r="AH109" s="958"/>
      <c r="AI109" s="958"/>
      <c r="AJ109" s="959"/>
      <c r="AK109" s="957" t="s">
        <v>263</v>
      </c>
      <c r="AL109" s="958"/>
      <c r="AM109" s="958"/>
      <c r="AN109" s="958"/>
      <c r="AO109" s="959"/>
      <c r="AP109" s="957" t="s">
        <v>362</v>
      </c>
      <c r="AQ109" s="958"/>
      <c r="AR109" s="958"/>
      <c r="AS109" s="958"/>
      <c r="AT109" s="960"/>
      <c r="AU109" s="977" t="s">
        <v>359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360</v>
      </c>
      <c r="BR109" s="958"/>
      <c r="BS109" s="958"/>
      <c r="BT109" s="958"/>
      <c r="BU109" s="959"/>
      <c r="BV109" s="957" t="s">
        <v>361</v>
      </c>
      <c r="BW109" s="958"/>
      <c r="BX109" s="958"/>
      <c r="BY109" s="958"/>
      <c r="BZ109" s="959"/>
      <c r="CA109" s="957" t="s">
        <v>263</v>
      </c>
      <c r="CB109" s="958"/>
      <c r="CC109" s="958"/>
      <c r="CD109" s="958"/>
      <c r="CE109" s="959"/>
      <c r="CF109" s="978" t="s">
        <v>362</v>
      </c>
      <c r="CG109" s="978"/>
      <c r="CH109" s="978"/>
      <c r="CI109" s="978"/>
      <c r="CJ109" s="978"/>
      <c r="CK109" s="957" t="s">
        <v>363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360</v>
      </c>
      <c r="DH109" s="958"/>
      <c r="DI109" s="958"/>
      <c r="DJ109" s="958"/>
      <c r="DK109" s="959"/>
      <c r="DL109" s="957" t="s">
        <v>361</v>
      </c>
      <c r="DM109" s="958"/>
      <c r="DN109" s="958"/>
      <c r="DO109" s="958"/>
      <c r="DP109" s="959"/>
      <c r="DQ109" s="957" t="s">
        <v>263</v>
      </c>
      <c r="DR109" s="958"/>
      <c r="DS109" s="958"/>
      <c r="DT109" s="958"/>
      <c r="DU109" s="959"/>
      <c r="DV109" s="957" t="s">
        <v>362</v>
      </c>
      <c r="DW109" s="958"/>
      <c r="DX109" s="958"/>
      <c r="DY109" s="958"/>
      <c r="DZ109" s="960"/>
    </row>
    <row r="110" spans="1:131" s="226" customFormat="1" ht="26.25" customHeight="1" x14ac:dyDescent="0.2">
      <c r="A110" s="961" t="s">
        <v>364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1182772</v>
      </c>
      <c r="AB110" s="965"/>
      <c r="AC110" s="965"/>
      <c r="AD110" s="965"/>
      <c r="AE110" s="966"/>
      <c r="AF110" s="967">
        <v>1131171</v>
      </c>
      <c r="AG110" s="965"/>
      <c r="AH110" s="965"/>
      <c r="AI110" s="965"/>
      <c r="AJ110" s="966"/>
      <c r="AK110" s="967">
        <v>1108009</v>
      </c>
      <c r="AL110" s="965"/>
      <c r="AM110" s="965"/>
      <c r="AN110" s="965"/>
      <c r="AO110" s="966"/>
      <c r="AP110" s="968">
        <v>24.2</v>
      </c>
      <c r="AQ110" s="969"/>
      <c r="AR110" s="969"/>
      <c r="AS110" s="969"/>
      <c r="AT110" s="970"/>
      <c r="AU110" s="971" t="s">
        <v>72</v>
      </c>
      <c r="AV110" s="972"/>
      <c r="AW110" s="972"/>
      <c r="AX110" s="972"/>
      <c r="AY110" s="972"/>
      <c r="AZ110" s="994" t="s">
        <v>365</v>
      </c>
      <c r="BA110" s="962"/>
      <c r="BB110" s="962"/>
      <c r="BC110" s="962"/>
      <c r="BD110" s="962"/>
      <c r="BE110" s="962"/>
      <c r="BF110" s="962"/>
      <c r="BG110" s="962"/>
      <c r="BH110" s="962"/>
      <c r="BI110" s="962"/>
      <c r="BJ110" s="962"/>
      <c r="BK110" s="962"/>
      <c r="BL110" s="962"/>
      <c r="BM110" s="962"/>
      <c r="BN110" s="962"/>
      <c r="BO110" s="962"/>
      <c r="BP110" s="963"/>
      <c r="BQ110" s="995">
        <v>8526376</v>
      </c>
      <c r="BR110" s="996"/>
      <c r="BS110" s="996"/>
      <c r="BT110" s="996"/>
      <c r="BU110" s="996"/>
      <c r="BV110" s="996">
        <v>7840516</v>
      </c>
      <c r="BW110" s="996"/>
      <c r="BX110" s="996"/>
      <c r="BY110" s="996"/>
      <c r="BZ110" s="996"/>
      <c r="CA110" s="996">
        <v>7787983</v>
      </c>
      <c r="CB110" s="996"/>
      <c r="CC110" s="996"/>
      <c r="CD110" s="996"/>
      <c r="CE110" s="996"/>
      <c r="CF110" s="1009">
        <v>170.3</v>
      </c>
      <c r="CG110" s="1010"/>
      <c r="CH110" s="1010"/>
      <c r="CI110" s="1010"/>
      <c r="CJ110" s="1010"/>
      <c r="CK110" s="1011" t="s">
        <v>366</v>
      </c>
      <c r="CL110" s="1012"/>
      <c r="CM110" s="994" t="s">
        <v>367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368</v>
      </c>
      <c r="DH110" s="996"/>
      <c r="DI110" s="996"/>
      <c r="DJ110" s="996"/>
      <c r="DK110" s="996"/>
      <c r="DL110" s="996" t="s">
        <v>368</v>
      </c>
      <c r="DM110" s="996"/>
      <c r="DN110" s="996"/>
      <c r="DO110" s="996"/>
      <c r="DP110" s="996"/>
      <c r="DQ110" s="996" t="s">
        <v>368</v>
      </c>
      <c r="DR110" s="996"/>
      <c r="DS110" s="996"/>
      <c r="DT110" s="996"/>
      <c r="DU110" s="996"/>
      <c r="DV110" s="997" t="s">
        <v>368</v>
      </c>
      <c r="DW110" s="997"/>
      <c r="DX110" s="997"/>
      <c r="DY110" s="997"/>
      <c r="DZ110" s="998"/>
    </row>
    <row r="111" spans="1:131" s="226" customFormat="1" ht="26.25" customHeight="1" x14ac:dyDescent="0.2">
      <c r="A111" s="999" t="s">
        <v>369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368</v>
      </c>
      <c r="AB111" s="1003"/>
      <c r="AC111" s="1003"/>
      <c r="AD111" s="1003"/>
      <c r="AE111" s="1004"/>
      <c r="AF111" s="1005" t="s">
        <v>368</v>
      </c>
      <c r="AG111" s="1003"/>
      <c r="AH111" s="1003"/>
      <c r="AI111" s="1003"/>
      <c r="AJ111" s="1004"/>
      <c r="AK111" s="1005" t="s">
        <v>368</v>
      </c>
      <c r="AL111" s="1003"/>
      <c r="AM111" s="1003"/>
      <c r="AN111" s="1003"/>
      <c r="AO111" s="1004"/>
      <c r="AP111" s="1006" t="s">
        <v>368</v>
      </c>
      <c r="AQ111" s="1007"/>
      <c r="AR111" s="1007"/>
      <c r="AS111" s="1007"/>
      <c r="AT111" s="1008"/>
      <c r="AU111" s="973"/>
      <c r="AV111" s="974"/>
      <c r="AW111" s="974"/>
      <c r="AX111" s="974"/>
      <c r="AY111" s="974"/>
      <c r="AZ111" s="987" t="s">
        <v>370</v>
      </c>
      <c r="BA111" s="988"/>
      <c r="BB111" s="988"/>
      <c r="BC111" s="988"/>
      <c r="BD111" s="988"/>
      <c r="BE111" s="988"/>
      <c r="BF111" s="988"/>
      <c r="BG111" s="988"/>
      <c r="BH111" s="988"/>
      <c r="BI111" s="988"/>
      <c r="BJ111" s="988"/>
      <c r="BK111" s="988"/>
      <c r="BL111" s="988"/>
      <c r="BM111" s="988"/>
      <c r="BN111" s="988"/>
      <c r="BO111" s="988"/>
      <c r="BP111" s="989"/>
      <c r="BQ111" s="990">
        <v>1535</v>
      </c>
      <c r="BR111" s="991"/>
      <c r="BS111" s="991"/>
      <c r="BT111" s="991"/>
      <c r="BU111" s="991"/>
      <c r="BV111" s="991">
        <v>596</v>
      </c>
      <c r="BW111" s="991"/>
      <c r="BX111" s="991"/>
      <c r="BY111" s="991"/>
      <c r="BZ111" s="991"/>
      <c r="CA111" s="991">
        <v>193</v>
      </c>
      <c r="CB111" s="991"/>
      <c r="CC111" s="991"/>
      <c r="CD111" s="991"/>
      <c r="CE111" s="991"/>
      <c r="CF111" s="985">
        <v>0</v>
      </c>
      <c r="CG111" s="986"/>
      <c r="CH111" s="986"/>
      <c r="CI111" s="986"/>
      <c r="CJ111" s="986"/>
      <c r="CK111" s="1013"/>
      <c r="CL111" s="1014"/>
      <c r="CM111" s="987" t="s">
        <v>371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372</v>
      </c>
      <c r="DH111" s="991"/>
      <c r="DI111" s="991"/>
      <c r="DJ111" s="991"/>
      <c r="DK111" s="991"/>
      <c r="DL111" s="991" t="s">
        <v>373</v>
      </c>
      <c r="DM111" s="991"/>
      <c r="DN111" s="991"/>
      <c r="DO111" s="991"/>
      <c r="DP111" s="991"/>
      <c r="DQ111" s="991" t="s">
        <v>373</v>
      </c>
      <c r="DR111" s="991"/>
      <c r="DS111" s="991"/>
      <c r="DT111" s="991"/>
      <c r="DU111" s="991"/>
      <c r="DV111" s="992" t="s">
        <v>374</v>
      </c>
      <c r="DW111" s="992"/>
      <c r="DX111" s="992"/>
      <c r="DY111" s="992"/>
      <c r="DZ111" s="993"/>
    </row>
    <row r="112" spans="1:131" s="226" customFormat="1" ht="26.25" customHeight="1" x14ac:dyDescent="0.2">
      <c r="A112" s="1017" t="s">
        <v>375</v>
      </c>
      <c r="B112" s="1018"/>
      <c r="C112" s="988" t="s">
        <v>376</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377</v>
      </c>
      <c r="AB112" s="1024"/>
      <c r="AC112" s="1024"/>
      <c r="AD112" s="1024"/>
      <c r="AE112" s="1025"/>
      <c r="AF112" s="1026" t="s">
        <v>374</v>
      </c>
      <c r="AG112" s="1024"/>
      <c r="AH112" s="1024"/>
      <c r="AI112" s="1024"/>
      <c r="AJ112" s="1025"/>
      <c r="AK112" s="1026" t="s">
        <v>373</v>
      </c>
      <c r="AL112" s="1024"/>
      <c r="AM112" s="1024"/>
      <c r="AN112" s="1024"/>
      <c r="AO112" s="1025"/>
      <c r="AP112" s="1027" t="s">
        <v>372</v>
      </c>
      <c r="AQ112" s="1028"/>
      <c r="AR112" s="1028"/>
      <c r="AS112" s="1028"/>
      <c r="AT112" s="1029"/>
      <c r="AU112" s="973"/>
      <c r="AV112" s="974"/>
      <c r="AW112" s="974"/>
      <c r="AX112" s="974"/>
      <c r="AY112" s="974"/>
      <c r="AZ112" s="987" t="s">
        <v>378</v>
      </c>
      <c r="BA112" s="988"/>
      <c r="BB112" s="988"/>
      <c r="BC112" s="988"/>
      <c r="BD112" s="988"/>
      <c r="BE112" s="988"/>
      <c r="BF112" s="988"/>
      <c r="BG112" s="988"/>
      <c r="BH112" s="988"/>
      <c r="BI112" s="988"/>
      <c r="BJ112" s="988"/>
      <c r="BK112" s="988"/>
      <c r="BL112" s="988"/>
      <c r="BM112" s="988"/>
      <c r="BN112" s="988"/>
      <c r="BO112" s="988"/>
      <c r="BP112" s="989"/>
      <c r="BQ112" s="990">
        <v>2317076</v>
      </c>
      <c r="BR112" s="991"/>
      <c r="BS112" s="991"/>
      <c r="BT112" s="991"/>
      <c r="BU112" s="991"/>
      <c r="BV112" s="991">
        <v>2287392</v>
      </c>
      <c r="BW112" s="991"/>
      <c r="BX112" s="991"/>
      <c r="BY112" s="991"/>
      <c r="BZ112" s="991"/>
      <c r="CA112" s="991">
        <v>2286006</v>
      </c>
      <c r="CB112" s="991"/>
      <c r="CC112" s="991"/>
      <c r="CD112" s="991"/>
      <c r="CE112" s="991"/>
      <c r="CF112" s="985">
        <v>50</v>
      </c>
      <c r="CG112" s="986"/>
      <c r="CH112" s="986"/>
      <c r="CI112" s="986"/>
      <c r="CJ112" s="986"/>
      <c r="CK112" s="1013"/>
      <c r="CL112" s="1014"/>
      <c r="CM112" s="987" t="s">
        <v>379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380</v>
      </c>
      <c r="DH112" s="991"/>
      <c r="DI112" s="991"/>
      <c r="DJ112" s="991"/>
      <c r="DK112" s="991"/>
      <c r="DL112" s="991" t="s">
        <v>380</v>
      </c>
      <c r="DM112" s="991"/>
      <c r="DN112" s="991"/>
      <c r="DO112" s="991"/>
      <c r="DP112" s="991"/>
      <c r="DQ112" s="991" t="s">
        <v>381</v>
      </c>
      <c r="DR112" s="991"/>
      <c r="DS112" s="991"/>
      <c r="DT112" s="991"/>
      <c r="DU112" s="991"/>
      <c r="DV112" s="992" t="s">
        <v>380</v>
      </c>
      <c r="DW112" s="992"/>
      <c r="DX112" s="992"/>
      <c r="DY112" s="992"/>
      <c r="DZ112" s="993"/>
    </row>
    <row r="113" spans="1:130" s="226" customFormat="1" ht="26.25" customHeight="1" x14ac:dyDescent="0.2">
      <c r="A113" s="1019"/>
      <c r="B113" s="1020"/>
      <c r="C113" s="988" t="s">
        <v>382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161322</v>
      </c>
      <c r="AB113" s="1003"/>
      <c r="AC113" s="1003"/>
      <c r="AD113" s="1003"/>
      <c r="AE113" s="1004"/>
      <c r="AF113" s="1005">
        <v>157394</v>
      </c>
      <c r="AG113" s="1003"/>
      <c r="AH113" s="1003"/>
      <c r="AI113" s="1003"/>
      <c r="AJ113" s="1004"/>
      <c r="AK113" s="1005">
        <v>162296</v>
      </c>
      <c r="AL113" s="1003"/>
      <c r="AM113" s="1003"/>
      <c r="AN113" s="1003"/>
      <c r="AO113" s="1004"/>
      <c r="AP113" s="1006">
        <v>3.5</v>
      </c>
      <c r="AQ113" s="1007"/>
      <c r="AR113" s="1007"/>
      <c r="AS113" s="1007"/>
      <c r="AT113" s="1008"/>
      <c r="AU113" s="973"/>
      <c r="AV113" s="974"/>
      <c r="AW113" s="974"/>
      <c r="AX113" s="974"/>
      <c r="AY113" s="974"/>
      <c r="AZ113" s="987" t="s">
        <v>383</v>
      </c>
      <c r="BA113" s="988"/>
      <c r="BB113" s="988"/>
      <c r="BC113" s="988"/>
      <c r="BD113" s="988"/>
      <c r="BE113" s="988"/>
      <c r="BF113" s="988"/>
      <c r="BG113" s="988"/>
      <c r="BH113" s="988"/>
      <c r="BI113" s="988"/>
      <c r="BJ113" s="988"/>
      <c r="BK113" s="988"/>
      <c r="BL113" s="988"/>
      <c r="BM113" s="988"/>
      <c r="BN113" s="988"/>
      <c r="BO113" s="988"/>
      <c r="BP113" s="989"/>
      <c r="BQ113" s="990">
        <v>24518</v>
      </c>
      <c r="BR113" s="991"/>
      <c r="BS113" s="991"/>
      <c r="BT113" s="991"/>
      <c r="BU113" s="991"/>
      <c r="BV113" s="991">
        <v>25967</v>
      </c>
      <c r="BW113" s="991"/>
      <c r="BX113" s="991"/>
      <c r="BY113" s="991"/>
      <c r="BZ113" s="991"/>
      <c r="CA113" s="991">
        <v>40624</v>
      </c>
      <c r="CB113" s="991"/>
      <c r="CC113" s="991"/>
      <c r="CD113" s="991"/>
      <c r="CE113" s="991"/>
      <c r="CF113" s="985">
        <v>0.9</v>
      </c>
      <c r="CG113" s="986"/>
      <c r="CH113" s="986"/>
      <c r="CI113" s="986"/>
      <c r="CJ113" s="986"/>
      <c r="CK113" s="1013"/>
      <c r="CL113" s="1014"/>
      <c r="CM113" s="987" t="s">
        <v>384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v>1535</v>
      </c>
      <c r="DH113" s="1024"/>
      <c r="DI113" s="1024"/>
      <c r="DJ113" s="1024"/>
      <c r="DK113" s="1025"/>
      <c r="DL113" s="1026">
        <v>596</v>
      </c>
      <c r="DM113" s="1024"/>
      <c r="DN113" s="1024"/>
      <c r="DO113" s="1024"/>
      <c r="DP113" s="1025"/>
      <c r="DQ113" s="1026">
        <v>193</v>
      </c>
      <c r="DR113" s="1024"/>
      <c r="DS113" s="1024"/>
      <c r="DT113" s="1024"/>
      <c r="DU113" s="1025"/>
      <c r="DV113" s="1027">
        <v>0</v>
      </c>
      <c r="DW113" s="1028"/>
      <c r="DX113" s="1028"/>
      <c r="DY113" s="1028"/>
      <c r="DZ113" s="1029"/>
    </row>
    <row r="114" spans="1:130" s="226" customFormat="1" ht="26.25" customHeight="1" x14ac:dyDescent="0.2">
      <c r="A114" s="1019"/>
      <c r="B114" s="1020"/>
      <c r="C114" s="988" t="s">
        <v>385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10421</v>
      </c>
      <c r="AB114" s="1024"/>
      <c r="AC114" s="1024"/>
      <c r="AD114" s="1024"/>
      <c r="AE114" s="1025"/>
      <c r="AF114" s="1026">
        <v>7105</v>
      </c>
      <c r="AG114" s="1024"/>
      <c r="AH114" s="1024"/>
      <c r="AI114" s="1024"/>
      <c r="AJ114" s="1025"/>
      <c r="AK114" s="1026">
        <v>8317</v>
      </c>
      <c r="AL114" s="1024"/>
      <c r="AM114" s="1024"/>
      <c r="AN114" s="1024"/>
      <c r="AO114" s="1025"/>
      <c r="AP114" s="1027">
        <v>0.2</v>
      </c>
      <c r="AQ114" s="1028"/>
      <c r="AR114" s="1028"/>
      <c r="AS114" s="1028"/>
      <c r="AT114" s="1029"/>
      <c r="AU114" s="973"/>
      <c r="AV114" s="974"/>
      <c r="AW114" s="974"/>
      <c r="AX114" s="974"/>
      <c r="AY114" s="974"/>
      <c r="AZ114" s="987" t="s">
        <v>386</v>
      </c>
      <c r="BA114" s="988"/>
      <c r="BB114" s="988"/>
      <c r="BC114" s="988"/>
      <c r="BD114" s="988"/>
      <c r="BE114" s="988"/>
      <c r="BF114" s="988"/>
      <c r="BG114" s="988"/>
      <c r="BH114" s="988"/>
      <c r="BI114" s="988"/>
      <c r="BJ114" s="988"/>
      <c r="BK114" s="988"/>
      <c r="BL114" s="988"/>
      <c r="BM114" s="988"/>
      <c r="BN114" s="988"/>
      <c r="BO114" s="988"/>
      <c r="BP114" s="989"/>
      <c r="BQ114" s="990">
        <v>1192371</v>
      </c>
      <c r="BR114" s="991"/>
      <c r="BS114" s="991"/>
      <c r="BT114" s="991"/>
      <c r="BU114" s="991"/>
      <c r="BV114" s="991">
        <v>1117125</v>
      </c>
      <c r="BW114" s="991"/>
      <c r="BX114" s="991"/>
      <c r="BY114" s="991"/>
      <c r="BZ114" s="991"/>
      <c r="CA114" s="991">
        <v>944989</v>
      </c>
      <c r="CB114" s="991"/>
      <c r="CC114" s="991"/>
      <c r="CD114" s="991"/>
      <c r="CE114" s="991"/>
      <c r="CF114" s="985">
        <v>20.7</v>
      </c>
      <c r="CG114" s="986"/>
      <c r="CH114" s="986"/>
      <c r="CI114" s="986"/>
      <c r="CJ114" s="986"/>
      <c r="CK114" s="1013"/>
      <c r="CL114" s="1014"/>
      <c r="CM114" s="987" t="s">
        <v>387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373</v>
      </c>
      <c r="DH114" s="1024"/>
      <c r="DI114" s="1024"/>
      <c r="DJ114" s="1024"/>
      <c r="DK114" s="1025"/>
      <c r="DL114" s="1026" t="s">
        <v>372</v>
      </c>
      <c r="DM114" s="1024"/>
      <c r="DN114" s="1024"/>
      <c r="DO114" s="1024"/>
      <c r="DP114" s="1025"/>
      <c r="DQ114" s="1026" t="s">
        <v>388</v>
      </c>
      <c r="DR114" s="1024"/>
      <c r="DS114" s="1024"/>
      <c r="DT114" s="1024"/>
      <c r="DU114" s="1025"/>
      <c r="DV114" s="1027" t="s">
        <v>389</v>
      </c>
      <c r="DW114" s="1028"/>
      <c r="DX114" s="1028"/>
      <c r="DY114" s="1028"/>
      <c r="DZ114" s="1029"/>
    </row>
    <row r="115" spans="1:130" s="226" customFormat="1" ht="26.25" customHeight="1" x14ac:dyDescent="0.2">
      <c r="A115" s="1019"/>
      <c r="B115" s="1020"/>
      <c r="C115" s="988" t="s">
        <v>390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1539</v>
      </c>
      <c r="AB115" s="1003"/>
      <c r="AC115" s="1003"/>
      <c r="AD115" s="1003"/>
      <c r="AE115" s="1004"/>
      <c r="AF115" s="1005">
        <v>964</v>
      </c>
      <c r="AG115" s="1003"/>
      <c r="AH115" s="1003"/>
      <c r="AI115" s="1003"/>
      <c r="AJ115" s="1004"/>
      <c r="AK115" s="1005">
        <v>415</v>
      </c>
      <c r="AL115" s="1003"/>
      <c r="AM115" s="1003"/>
      <c r="AN115" s="1003"/>
      <c r="AO115" s="1004"/>
      <c r="AP115" s="1006">
        <v>0</v>
      </c>
      <c r="AQ115" s="1007"/>
      <c r="AR115" s="1007"/>
      <c r="AS115" s="1007"/>
      <c r="AT115" s="1008"/>
      <c r="AU115" s="973"/>
      <c r="AV115" s="974"/>
      <c r="AW115" s="974"/>
      <c r="AX115" s="974"/>
      <c r="AY115" s="974"/>
      <c r="AZ115" s="987" t="s">
        <v>391</v>
      </c>
      <c r="BA115" s="988"/>
      <c r="BB115" s="988"/>
      <c r="BC115" s="988"/>
      <c r="BD115" s="988"/>
      <c r="BE115" s="988"/>
      <c r="BF115" s="988"/>
      <c r="BG115" s="988"/>
      <c r="BH115" s="988"/>
      <c r="BI115" s="988"/>
      <c r="BJ115" s="988"/>
      <c r="BK115" s="988"/>
      <c r="BL115" s="988"/>
      <c r="BM115" s="988"/>
      <c r="BN115" s="988"/>
      <c r="BO115" s="988"/>
      <c r="BP115" s="989"/>
      <c r="BQ115" s="990" t="s">
        <v>372</v>
      </c>
      <c r="BR115" s="991"/>
      <c r="BS115" s="991"/>
      <c r="BT115" s="991"/>
      <c r="BU115" s="991"/>
      <c r="BV115" s="991" t="s">
        <v>373</v>
      </c>
      <c r="BW115" s="991"/>
      <c r="BX115" s="991"/>
      <c r="BY115" s="991"/>
      <c r="BZ115" s="991"/>
      <c r="CA115" s="991" t="s">
        <v>373</v>
      </c>
      <c r="CB115" s="991"/>
      <c r="CC115" s="991"/>
      <c r="CD115" s="991"/>
      <c r="CE115" s="991"/>
      <c r="CF115" s="985" t="s">
        <v>374</v>
      </c>
      <c r="CG115" s="986"/>
      <c r="CH115" s="986"/>
      <c r="CI115" s="986"/>
      <c r="CJ115" s="986"/>
      <c r="CK115" s="1013"/>
      <c r="CL115" s="1014"/>
      <c r="CM115" s="987" t="s">
        <v>392</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393</v>
      </c>
      <c r="DH115" s="1024"/>
      <c r="DI115" s="1024"/>
      <c r="DJ115" s="1024"/>
      <c r="DK115" s="1025"/>
      <c r="DL115" s="1026" t="s">
        <v>389</v>
      </c>
      <c r="DM115" s="1024"/>
      <c r="DN115" s="1024"/>
      <c r="DO115" s="1024"/>
      <c r="DP115" s="1025"/>
      <c r="DQ115" s="1026" t="s">
        <v>372</v>
      </c>
      <c r="DR115" s="1024"/>
      <c r="DS115" s="1024"/>
      <c r="DT115" s="1024"/>
      <c r="DU115" s="1025"/>
      <c r="DV115" s="1027" t="s">
        <v>377</v>
      </c>
      <c r="DW115" s="1028"/>
      <c r="DX115" s="1028"/>
      <c r="DY115" s="1028"/>
      <c r="DZ115" s="1029"/>
    </row>
    <row r="116" spans="1:130" s="226" customFormat="1" ht="26.25" customHeight="1" x14ac:dyDescent="0.2">
      <c r="A116" s="1021"/>
      <c r="B116" s="1022"/>
      <c r="C116" s="1030" t="s">
        <v>394</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94</v>
      </c>
      <c r="AB116" s="1024"/>
      <c r="AC116" s="1024"/>
      <c r="AD116" s="1024"/>
      <c r="AE116" s="1025"/>
      <c r="AF116" s="1026">
        <v>70</v>
      </c>
      <c r="AG116" s="1024"/>
      <c r="AH116" s="1024"/>
      <c r="AI116" s="1024"/>
      <c r="AJ116" s="1025"/>
      <c r="AK116" s="1026">
        <v>53</v>
      </c>
      <c r="AL116" s="1024"/>
      <c r="AM116" s="1024"/>
      <c r="AN116" s="1024"/>
      <c r="AO116" s="1025"/>
      <c r="AP116" s="1027">
        <v>0</v>
      </c>
      <c r="AQ116" s="1028"/>
      <c r="AR116" s="1028"/>
      <c r="AS116" s="1028"/>
      <c r="AT116" s="1029"/>
      <c r="AU116" s="973"/>
      <c r="AV116" s="974"/>
      <c r="AW116" s="974"/>
      <c r="AX116" s="974"/>
      <c r="AY116" s="974"/>
      <c r="AZ116" s="1032" t="s">
        <v>395</v>
      </c>
      <c r="BA116" s="1033"/>
      <c r="BB116" s="1033"/>
      <c r="BC116" s="1033"/>
      <c r="BD116" s="1033"/>
      <c r="BE116" s="1033"/>
      <c r="BF116" s="1033"/>
      <c r="BG116" s="1033"/>
      <c r="BH116" s="1033"/>
      <c r="BI116" s="1033"/>
      <c r="BJ116" s="1033"/>
      <c r="BK116" s="1033"/>
      <c r="BL116" s="1033"/>
      <c r="BM116" s="1033"/>
      <c r="BN116" s="1033"/>
      <c r="BO116" s="1033"/>
      <c r="BP116" s="1034"/>
      <c r="BQ116" s="990" t="s">
        <v>373</v>
      </c>
      <c r="BR116" s="991"/>
      <c r="BS116" s="991"/>
      <c r="BT116" s="991"/>
      <c r="BU116" s="991"/>
      <c r="BV116" s="991" t="s">
        <v>374</v>
      </c>
      <c r="BW116" s="991"/>
      <c r="BX116" s="991"/>
      <c r="BY116" s="991"/>
      <c r="BZ116" s="991"/>
      <c r="CA116" s="991" t="s">
        <v>380</v>
      </c>
      <c r="CB116" s="991"/>
      <c r="CC116" s="991"/>
      <c r="CD116" s="991"/>
      <c r="CE116" s="991"/>
      <c r="CF116" s="985" t="s">
        <v>380</v>
      </c>
      <c r="CG116" s="986"/>
      <c r="CH116" s="986"/>
      <c r="CI116" s="986"/>
      <c r="CJ116" s="986"/>
      <c r="CK116" s="1013"/>
      <c r="CL116" s="1014"/>
      <c r="CM116" s="987" t="s">
        <v>396</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372</v>
      </c>
      <c r="DH116" s="1024"/>
      <c r="DI116" s="1024"/>
      <c r="DJ116" s="1024"/>
      <c r="DK116" s="1025"/>
      <c r="DL116" s="1026" t="s">
        <v>373</v>
      </c>
      <c r="DM116" s="1024"/>
      <c r="DN116" s="1024"/>
      <c r="DO116" s="1024"/>
      <c r="DP116" s="1025"/>
      <c r="DQ116" s="1026" t="s">
        <v>380</v>
      </c>
      <c r="DR116" s="1024"/>
      <c r="DS116" s="1024"/>
      <c r="DT116" s="1024"/>
      <c r="DU116" s="1025"/>
      <c r="DV116" s="1027" t="s">
        <v>373</v>
      </c>
      <c r="DW116" s="1028"/>
      <c r="DX116" s="1028"/>
      <c r="DY116" s="1028"/>
      <c r="DZ116" s="1029"/>
    </row>
    <row r="117" spans="1:130" s="226" customFormat="1" ht="26.25" customHeight="1" x14ac:dyDescent="0.2">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397</v>
      </c>
      <c r="Z117" s="959"/>
      <c r="AA117" s="1043">
        <v>1356148</v>
      </c>
      <c r="AB117" s="1044"/>
      <c r="AC117" s="1044"/>
      <c r="AD117" s="1044"/>
      <c r="AE117" s="1045"/>
      <c r="AF117" s="1046">
        <v>1296704</v>
      </c>
      <c r="AG117" s="1044"/>
      <c r="AH117" s="1044"/>
      <c r="AI117" s="1044"/>
      <c r="AJ117" s="1045"/>
      <c r="AK117" s="1046">
        <v>1279090</v>
      </c>
      <c r="AL117" s="1044"/>
      <c r="AM117" s="1044"/>
      <c r="AN117" s="1044"/>
      <c r="AO117" s="1045"/>
      <c r="AP117" s="1047"/>
      <c r="AQ117" s="1048"/>
      <c r="AR117" s="1048"/>
      <c r="AS117" s="1048"/>
      <c r="AT117" s="1049"/>
      <c r="AU117" s="973"/>
      <c r="AV117" s="974"/>
      <c r="AW117" s="974"/>
      <c r="AX117" s="974"/>
      <c r="AY117" s="974"/>
      <c r="AZ117" s="1039" t="s">
        <v>398</v>
      </c>
      <c r="BA117" s="1040"/>
      <c r="BB117" s="1040"/>
      <c r="BC117" s="1040"/>
      <c r="BD117" s="1040"/>
      <c r="BE117" s="1040"/>
      <c r="BF117" s="1040"/>
      <c r="BG117" s="1040"/>
      <c r="BH117" s="1040"/>
      <c r="BI117" s="1040"/>
      <c r="BJ117" s="1040"/>
      <c r="BK117" s="1040"/>
      <c r="BL117" s="1040"/>
      <c r="BM117" s="1040"/>
      <c r="BN117" s="1040"/>
      <c r="BO117" s="1040"/>
      <c r="BP117" s="1041"/>
      <c r="BQ117" s="990" t="s">
        <v>389</v>
      </c>
      <c r="BR117" s="991"/>
      <c r="BS117" s="991"/>
      <c r="BT117" s="991"/>
      <c r="BU117" s="991"/>
      <c r="BV117" s="991" t="s">
        <v>377</v>
      </c>
      <c r="BW117" s="991"/>
      <c r="BX117" s="991"/>
      <c r="BY117" s="991"/>
      <c r="BZ117" s="991"/>
      <c r="CA117" s="991" t="s">
        <v>389</v>
      </c>
      <c r="CB117" s="991"/>
      <c r="CC117" s="991"/>
      <c r="CD117" s="991"/>
      <c r="CE117" s="991"/>
      <c r="CF117" s="985" t="s">
        <v>380</v>
      </c>
      <c r="CG117" s="986"/>
      <c r="CH117" s="986"/>
      <c r="CI117" s="986"/>
      <c r="CJ117" s="986"/>
      <c r="CK117" s="1013"/>
      <c r="CL117" s="1014"/>
      <c r="CM117" s="987" t="s">
        <v>399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389</v>
      </c>
      <c r="DH117" s="1024"/>
      <c r="DI117" s="1024"/>
      <c r="DJ117" s="1024"/>
      <c r="DK117" s="1025"/>
      <c r="DL117" s="1026" t="s">
        <v>400</v>
      </c>
      <c r="DM117" s="1024"/>
      <c r="DN117" s="1024"/>
      <c r="DO117" s="1024"/>
      <c r="DP117" s="1025"/>
      <c r="DQ117" s="1026" t="s">
        <v>374</v>
      </c>
      <c r="DR117" s="1024"/>
      <c r="DS117" s="1024"/>
      <c r="DT117" s="1024"/>
      <c r="DU117" s="1025"/>
      <c r="DV117" s="1027" t="s">
        <v>380</v>
      </c>
      <c r="DW117" s="1028"/>
      <c r="DX117" s="1028"/>
      <c r="DY117" s="1028"/>
      <c r="DZ117" s="1029"/>
    </row>
    <row r="118" spans="1:130" s="226" customFormat="1" ht="26.25" customHeight="1" x14ac:dyDescent="0.2">
      <c r="A118" s="977" t="s">
        <v>363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360</v>
      </c>
      <c r="AB118" s="958"/>
      <c r="AC118" s="958"/>
      <c r="AD118" s="958"/>
      <c r="AE118" s="959"/>
      <c r="AF118" s="957" t="s">
        <v>361</v>
      </c>
      <c r="AG118" s="958"/>
      <c r="AH118" s="958"/>
      <c r="AI118" s="958"/>
      <c r="AJ118" s="959"/>
      <c r="AK118" s="957" t="s">
        <v>263</v>
      </c>
      <c r="AL118" s="958"/>
      <c r="AM118" s="958"/>
      <c r="AN118" s="958"/>
      <c r="AO118" s="959"/>
      <c r="AP118" s="1035" t="s">
        <v>362</v>
      </c>
      <c r="AQ118" s="1036"/>
      <c r="AR118" s="1036"/>
      <c r="AS118" s="1036"/>
      <c r="AT118" s="1037"/>
      <c r="AU118" s="973"/>
      <c r="AV118" s="974"/>
      <c r="AW118" s="974"/>
      <c r="AX118" s="974"/>
      <c r="AY118" s="974"/>
      <c r="AZ118" s="1038" t="s">
        <v>401</v>
      </c>
      <c r="BA118" s="1030"/>
      <c r="BB118" s="1030"/>
      <c r="BC118" s="1030"/>
      <c r="BD118" s="1030"/>
      <c r="BE118" s="1030"/>
      <c r="BF118" s="1030"/>
      <c r="BG118" s="1030"/>
      <c r="BH118" s="1030"/>
      <c r="BI118" s="1030"/>
      <c r="BJ118" s="1030"/>
      <c r="BK118" s="1030"/>
      <c r="BL118" s="1030"/>
      <c r="BM118" s="1030"/>
      <c r="BN118" s="1030"/>
      <c r="BO118" s="1030"/>
      <c r="BP118" s="1031"/>
      <c r="BQ118" s="1064" t="s">
        <v>389</v>
      </c>
      <c r="BR118" s="1065"/>
      <c r="BS118" s="1065"/>
      <c r="BT118" s="1065"/>
      <c r="BU118" s="1065"/>
      <c r="BV118" s="1065" t="s">
        <v>374</v>
      </c>
      <c r="BW118" s="1065"/>
      <c r="BX118" s="1065"/>
      <c r="BY118" s="1065"/>
      <c r="BZ118" s="1065"/>
      <c r="CA118" s="1065" t="s">
        <v>374</v>
      </c>
      <c r="CB118" s="1065"/>
      <c r="CC118" s="1065"/>
      <c r="CD118" s="1065"/>
      <c r="CE118" s="1065"/>
      <c r="CF118" s="985" t="s">
        <v>402</v>
      </c>
      <c r="CG118" s="986"/>
      <c r="CH118" s="986"/>
      <c r="CI118" s="986"/>
      <c r="CJ118" s="986"/>
      <c r="CK118" s="1013"/>
      <c r="CL118" s="1014"/>
      <c r="CM118" s="987" t="s">
        <v>403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373</v>
      </c>
      <c r="DH118" s="1024"/>
      <c r="DI118" s="1024"/>
      <c r="DJ118" s="1024"/>
      <c r="DK118" s="1025"/>
      <c r="DL118" s="1026" t="s">
        <v>374</v>
      </c>
      <c r="DM118" s="1024"/>
      <c r="DN118" s="1024"/>
      <c r="DO118" s="1024"/>
      <c r="DP118" s="1025"/>
      <c r="DQ118" s="1026" t="s">
        <v>388</v>
      </c>
      <c r="DR118" s="1024"/>
      <c r="DS118" s="1024"/>
      <c r="DT118" s="1024"/>
      <c r="DU118" s="1025"/>
      <c r="DV118" s="1027" t="s">
        <v>381</v>
      </c>
      <c r="DW118" s="1028"/>
      <c r="DX118" s="1028"/>
      <c r="DY118" s="1028"/>
      <c r="DZ118" s="1029"/>
    </row>
    <row r="119" spans="1:130" s="226" customFormat="1" ht="26.25" customHeight="1" x14ac:dyDescent="0.2">
      <c r="A119" s="1121" t="s">
        <v>366</v>
      </c>
      <c r="B119" s="1012"/>
      <c r="C119" s="994" t="s">
        <v>367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374</v>
      </c>
      <c r="AB119" s="965"/>
      <c r="AC119" s="965"/>
      <c r="AD119" s="965"/>
      <c r="AE119" s="966"/>
      <c r="AF119" s="967" t="s">
        <v>320</v>
      </c>
      <c r="AG119" s="965"/>
      <c r="AH119" s="965"/>
      <c r="AI119" s="965"/>
      <c r="AJ119" s="966"/>
      <c r="AK119" s="967" t="s">
        <v>380</v>
      </c>
      <c r="AL119" s="965"/>
      <c r="AM119" s="965"/>
      <c r="AN119" s="965"/>
      <c r="AO119" s="966"/>
      <c r="AP119" s="968" t="s">
        <v>388</v>
      </c>
      <c r="AQ119" s="969"/>
      <c r="AR119" s="969"/>
      <c r="AS119" s="969"/>
      <c r="AT119" s="970"/>
      <c r="AU119" s="975"/>
      <c r="AV119" s="976"/>
      <c r="AW119" s="976"/>
      <c r="AX119" s="976"/>
      <c r="AY119" s="976"/>
      <c r="AZ119" s="247" t="s">
        <v>187</v>
      </c>
      <c r="BA119" s="247"/>
      <c r="BB119" s="247"/>
      <c r="BC119" s="247"/>
      <c r="BD119" s="247"/>
      <c r="BE119" s="247"/>
      <c r="BF119" s="247"/>
      <c r="BG119" s="247"/>
      <c r="BH119" s="247"/>
      <c r="BI119" s="247"/>
      <c r="BJ119" s="247"/>
      <c r="BK119" s="247"/>
      <c r="BL119" s="247"/>
      <c r="BM119" s="247"/>
      <c r="BN119" s="247"/>
      <c r="BO119" s="1042" t="s">
        <v>404</v>
      </c>
      <c r="BP119" s="1070"/>
      <c r="BQ119" s="1064">
        <v>12061876</v>
      </c>
      <c r="BR119" s="1065"/>
      <c r="BS119" s="1065"/>
      <c r="BT119" s="1065"/>
      <c r="BU119" s="1065"/>
      <c r="BV119" s="1065">
        <v>11271596</v>
      </c>
      <c r="BW119" s="1065"/>
      <c r="BX119" s="1065"/>
      <c r="BY119" s="1065"/>
      <c r="BZ119" s="1065"/>
      <c r="CA119" s="1065">
        <v>11059795</v>
      </c>
      <c r="CB119" s="1065"/>
      <c r="CC119" s="1065"/>
      <c r="CD119" s="1065"/>
      <c r="CE119" s="1065"/>
      <c r="CF119" s="1066"/>
      <c r="CG119" s="1067"/>
      <c r="CH119" s="1067"/>
      <c r="CI119" s="1067"/>
      <c r="CJ119" s="1068"/>
      <c r="CK119" s="1015"/>
      <c r="CL119" s="1016"/>
      <c r="CM119" s="1038" t="s">
        <v>405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380</v>
      </c>
      <c r="DH119" s="1051"/>
      <c r="DI119" s="1051"/>
      <c r="DJ119" s="1051"/>
      <c r="DK119" s="1052"/>
      <c r="DL119" s="1050" t="s">
        <v>320</v>
      </c>
      <c r="DM119" s="1051"/>
      <c r="DN119" s="1051"/>
      <c r="DO119" s="1051"/>
      <c r="DP119" s="1052"/>
      <c r="DQ119" s="1050" t="s">
        <v>400</v>
      </c>
      <c r="DR119" s="1051"/>
      <c r="DS119" s="1051"/>
      <c r="DT119" s="1051"/>
      <c r="DU119" s="1052"/>
      <c r="DV119" s="1053" t="s">
        <v>381</v>
      </c>
      <c r="DW119" s="1054"/>
      <c r="DX119" s="1054"/>
      <c r="DY119" s="1054"/>
      <c r="DZ119" s="1055"/>
    </row>
    <row r="120" spans="1:130" s="226" customFormat="1" ht="26.25" customHeight="1" x14ac:dyDescent="0.2">
      <c r="A120" s="1122"/>
      <c r="B120" s="1014"/>
      <c r="C120" s="987" t="s">
        <v>371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380</v>
      </c>
      <c r="AB120" s="1024"/>
      <c r="AC120" s="1024"/>
      <c r="AD120" s="1024"/>
      <c r="AE120" s="1025"/>
      <c r="AF120" s="1026" t="s">
        <v>389</v>
      </c>
      <c r="AG120" s="1024"/>
      <c r="AH120" s="1024"/>
      <c r="AI120" s="1024"/>
      <c r="AJ120" s="1025"/>
      <c r="AK120" s="1026" t="s">
        <v>373</v>
      </c>
      <c r="AL120" s="1024"/>
      <c r="AM120" s="1024"/>
      <c r="AN120" s="1024"/>
      <c r="AO120" s="1025"/>
      <c r="AP120" s="1027" t="s">
        <v>393</v>
      </c>
      <c r="AQ120" s="1028"/>
      <c r="AR120" s="1028"/>
      <c r="AS120" s="1028"/>
      <c r="AT120" s="1029"/>
      <c r="AU120" s="1056" t="s">
        <v>406</v>
      </c>
      <c r="AV120" s="1057"/>
      <c r="AW120" s="1057"/>
      <c r="AX120" s="1057"/>
      <c r="AY120" s="1058"/>
      <c r="AZ120" s="994" t="s">
        <v>407</v>
      </c>
      <c r="BA120" s="962"/>
      <c r="BB120" s="962"/>
      <c r="BC120" s="962"/>
      <c r="BD120" s="962"/>
      <c r="BE120" s="962"/>
      <c r="BF120" s="962"/>
      <c r="BG120" s="962"/>
      <c r="BH120" s="962"/>
      <c r="BI120" s="962"/>
      <c r="BJ120" s="962"/>
      <c r="BK120" s="962"/>
      <c r="BL120" s="962"/>
      <c r="BM120" s="962"/>
      <c r="BN120" s="962"/>
      <c r="BO120" s="962"/>
      <c r="BP120" s="963"/>
      <c r="BQ120" s="995">
        <v>891870</v>
      </c>
      <c r="BR120" s="996"/>
      <c r="BS120" s="996"/>
      <c r="BT120" s="996"/>
      <c r="BU120" s="996"/>
      <c r="BV120" s="996">
        <v>1262135</v>
      </c>
      <c r="BW120" s="996"/>
      <c r="BX120" s="996"/>
      <c r="BY120" s="996"/>
      <c r="BZ120" s="996"/>
      <c r="CA120" s="996">
        <v>1634294</v>
      </c>
      <c r="CB120" s="996"/>
      <c r="CC120" s="996"/>
      <c r="CD120" s="996"/>
      <c r="CE120" s="996"/>
      <c r="CF120" s="1009">
        <v>35.700000000000003</v>
      </c>
      <c r="CG120" s="1010"/>
      <c r="CH120" s="1010"/>
      <c r="CI120" s="1010"/>
      <c r="CJ120" s="1010"/>
      <c r="CK120" s="1071" t="s">
        <v>408</v>
      </c>
      <c r="CL120" s="1072"/>
      <c r="CM120" s="1072"/>
      <c r="CN120" s="1072"/>
      <c r="CO120" s="1073"/>
      <c r="CP120" s="1079" t="s">
        <v>409</v>
      </c>
      <c r="CQ120" s="1080"/>
      <c r="CR120" s="1080"/>
      <c r="CS120" s="1080"/>
      <c r="CT120" s="1080"/>
      <c r="CU120" s="1080"/>
      <c r="CV120" s="1080"/>
      <c r="CW120" s="1080"/>
      <c r="CX120" s="1080"/>
      <c r="CY120" s="1080"/>
      <c r="CZ120" s="1080"/>
      <c r="DA120" s="1080"/>
      <c r="DB120" s="1080"/>
      <c r="DC120" s="1080"/>
      <c r="DD120" s="1080"/>
      <c r="DE120" s="1080"/>
      <c r="DF120" s="1081"/>
      <c r="DG120" s="995">
        <v>1818368</v>
      </c>
      <c r="DH120" s="996"/>
      <c r="DI120" s="996"/>
      <c r="DJ120" s="996"/>
      <c r="DK120" s="996"/>
      <c r="DL120" s="996">
        <v>1790376</v>
      </c>
      <c r="DM120" s="996"/>
      <c r="DN120" s="996"/>
      <c r="DO120" s="996"/>
      <c r="DP120" s="996"/>
      <c r="DQ120" s="996">
        <v>1815225</v>
      </c>
      <c r="DR120" s="996"/>
      <c r="DS120" s="996"/>
      <c r="DT120" s="996"/>
      <c r="DU120" s="996"/>
      <c r="DV120" s="997">
        <v>39.700000000000003</v>
      </c>
      <c r="DW120" s="997"/>
      <c r="DX120" s="997"/>
      <c r="DY120" s="997"/>
      <c r="DZ120" s="998"/>
    </row>
    <row r="121" spans="1:130" s="226" customFormat="1" ht="26.25" customHeight="1" x14ac:dyDescent="0.2">
      <c r="A121" s="1122"/>
      <c r="B121" s="1014"/>
      <c r="C121" s="1039" t="s">
        <v>410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v>1539</v>
      </c>
      <c r="AB121" s="1024"/>
      <c r="AC121" s="1024"/>
      <c r="AD121" s="1024"/>
      <c r="AE121" s="1025"/>
      <c r="AF121" s="1026">
        <v>964</v>
      </c>
      <c r="AG121" s="1024"/>
      <c r="AH121" s="1024"/>
      <c r="AI121" s="1024"/>
      <c r="AJ121" s="1025"/>
      <c r="AK121" s="1026">
        <v>415</v>
      </c>
      <c r="AL121" s="1024"/>
      <c r="AM121" s="1024"/>
      <c r="AN121" s="1024"/>
      <c r="AO121" s="1025"/>
      <c r="AP121" s="1027">
        <v>0</v>
      </c>
      <c r="AQ121" s="1028"/>
      <c r="AR121" s="1028"/>
      <c r="AS121" s="1028"/>
      <c r="AT121" s="1029"/>
      <c r="AU121" s="1059"/>
      <c r="AV121" s="1060"/>
      <c r="AW121" s="1060"/>
      <c r="AX121" s="1060"/>
      <c r="AY121" s="1061"/>
      <c r="AZ121" s="987" t="s">
        <v>411</v>
      </c>
      <c r="BA121" s="988"/>
      <c r="BB121" s="988"/>
      <c r="BC121" s="988"/>
      <c r="BD121" s="988"/>
      <c r="BE121" s="988"/>
      <c r="BF121" s="988"/>
      <c r="BG121" s="988"/>
      <c r="BH121" s="988"/>
      <c r="BI121" s="988"/>
      <c r="BJ121" s="988"/>
      <c r="BK121" s="988"/>
      <c r="BL121" s="988"/>
      <c r="BM121" s="988"/>
      <c r="BN121" s="988"/>
      <c r="BO121" s="988"/>
      <c r="BP121" s="989"/>
      <c r="BQ121" s="990">
        <v>404544</v>
      </c>
      <c r="BR121" s="991"/>
      <c r="BS121" s="991"/>
      <c r="BT121" s="991"/>
      <c r="BU121" s="991"/>
      <c r="BV121" s="991">
        <v>375000</v>
      </c>
      <c r="BW121" s="991"/>
      <c r="BX121" s="991"/>
      <c r="BY121" s="991"/>
      <c r="BZ121" s="991"/>
      <c r="CA121" s="991">
        <v>346036</v>
      </c>
      <c r="CB121" s="991"/>
      <c r="CC121" s="991"/>
      <c r="CD121" s="991"/>
      <c r="CE121" s="991"/>
      <c r="CF121" s="985">
        <v>7.6</v>
      </c>
      <c r="CG121" s="986"/>
      <c r="CH121" s="986"/>
      <c r="CI121" s="986"/>
      <c r="CJ121" s="986"/>
      <c r="CK121" s="1074"/>
      <c r="CL121" s="1075"/>
      <c r="CM121" s="1075"/>
      <c r="CN121" s="1075"/>
      <c r="CO121" s="1076"/>
      <c r="CP121" s="1084" t="s">
        <v>412</v>
      </c>
      <c r="CQ121" s="1085"/>
      <c r="CR121" s="1085"/>
      <c r="CS121" s="1085"/>
      <c r="CT121" s="1085"/>
      <c r="CU121" s="1085"/>
      <c r="CV121" s="1085"/>
      <c r="CW121" s="1085"/>
      <c r="CX121" s="1085"/>
      <c r="CY121" s="1085"/>
      <c r="CZ121" s="1085"/>
      <c r="DA121" s="1085"/>
      <c r="DB121" s="1085"/>
      <c r="DC121" s="1085"/>
      <c r="DD121" s="1085"/>
      <c r="DE121" s="1085"/>
      <c r="DF121" s="1086"/>
      <c r="DG121" s="990">
        <v>459954</v>
      </c>
      <c r="DH121" s="991"/>
      <c r="DI121" s="991"/>
      <c r="DJ121" s="991"/>
      <c r="DK121" s="991"/>
      <c r="DL121" s="991">
        <v>427120</v>
      </c>
      <c r="DM121" s="991"/>
      <c r="DN121" s="991"/>
      <c r="DO121" s="991"/>
      <c r="DP121" s="991"/>
      <c r="DQ121" s="991">
        <v>397084</v>
      </c>
      <c r="DR121" s="991"/>
      <c r="DS121" s="991"/>
      <c r="DT121" s="991"/>
      <c r="DU121" s="991"/>
      <c r="DV121" s="992">
        <v>8.6999999999999993</v>
      </c>
      <c r="DW121" s="992"/>
      <c r="DX121" s="992"/>
      <c r="DY121" s="992"/>
      <c r="DZ121" s="993"/>
    </row>
    <row r="122" spans="1:130" s="226" customFormat="1" ht="26.25" customHeight="1" x14ac:dyDescent="0.2">
      <c r="A122" s="1122"/>
      <c r="B122" s="1014"/>
      <c r="C122" s="987" t="s">
        <v>387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380</v>
      </c>
      <c r="AB122" s="1024"/>
      <c r="AC122" s="1024"/>
      <c r="AD122" s="1024"/>
      <c r="AE122" s="1025"/>
      <c r="AF122" s="1026" t="s">
        <v>373</v>
      </c>
      <c r="AG122" s="1024"/>
      <c r="AH122" s="1024"/>
      <c r="AI122" s="1024"/>
      <c r="AJ122" s="1025"/>
      <c r="AK122" s="1026" t="s">
        <v>389</v>
      </c>
      <c r="AL122" s="1024"/>
      <c r="AM122" s="1024"/>
      <c r="AN122" s="1024"/>
      <c r="AO122" s="1025"/>
      <c r="AP122" s="1027" t="s">
        <v>373</v>
      </c>
      <c r="AQ122" s="1028"/>
      <c r="AR122" s="1028"/>
      <c r="AS122" s="1028"/>
      <c r="AT122" s="1029"/>
      <c r="AU122" s="1059"/>
      <c r="AV122" s="1060"/>
      <c r="AW122" s="1060"/>
      <c r="AX122" s="1060"/>
      <c r="AY122" s="1061"/>
      <c r="AZ122" s="1038" t="s">
        <v>413</v>
      </c>
      <c r="BA122" s="1030"/>
      <c r="BB122" s="1030"/>
      <c r="BC122" s="1030"/>
      <c r="BD122" s="1030"/>
      <c r="BE122" s="1030"/>
      <c r="BF122" s="1030"/>
      <c r="BG122" s="1030"/>
      <c r="BH122" s="1030"/>
      <c r="BI122" s="1030"/>
      <c r="BJ122" s="1030"/>
      <c r="BK122" s="1030"/>
      <c r="BL122" s="1030"/>
      <c r="BM122" s="1030"/>
      <c r="BN122" s="1030"/>
      <c r="BO122" s="1030"/>
      <c r="BP122" s="1031"/>
      <c r="BQ122" s="1064">
        <v>7258119</v>
      </c>
      <c r="BR122" s="1065"/>
      <c r="BS122" s="1065"/>
      <c r="BT122" s="1065"/>
      <c r="BU122" s="1065"/>
      <c r="BV122" s="1065">
        <v>6863161</v>
      </c>
      <c r="BW122" s="1065"/>
      <c r="BX122" s="1065"/>
      <c r="BY122" s="1065"/>
      <c r="BZ122" s="1065"/>
      <c r="CA122" s="1065">
        <v>6832127</v>
      </c>
      <c r="CB122" s="1065"/>
      <c r="CC122" s="1065"/>
      <c r="CD122" s="1065"/>
      <c r="CE122" s="1065"/>
      <c r="CF122" s="1082">
        <v>149.4</v>
      </c>
      <c r="CG122" s="1083"/>
      <c r="CH122" s="1083"/>
      <c r="CI122" s="1083"/>
      <c r="CJ122" s="1083"/>
      <c r="CK122" s="1074"/>
      <c r="CL122" s="1075"/>
      <c r="CM122" s="1075"/>
      <c r="CN122" s="1075"/>
      <c r="CO122" s="1076"/>
      <c r="CP122" s="1084" t="s">
        <v>414</v>
      </c>
      <c r="CQ122" s="1085"/>
      <c r="CR122" s="1085"/>
      <c r="CS122" s="1085"/>
      <c r="CT122" s="1085"/>
      <c r="CU122" s="1085"/>
      <c r="CV122" s="1085"/>
      <c r="CW122" s="1085"/>
      <c r="CX122" s="1085"/>
      <c r="CY122" s="1085"/>
      <c r="CZ122" s="1085"/>
      <c r="DA122" s="1085"/>
      <c r="DB122" s="1085"/>
      <c r="DC122" s="1085"/>
      <c r="DD122" s="1085"/>
      <c r="DE122" s="1085"/>
      <c r="DF122" s="1086"/>
      <c r="DG122" s="990">
        <v>38754</v>
      </c>
      <c r="DH122" s="991"/>
      <c r="DI122" s="991"/>
      <c r="DJ122" s="991"/>
      <c r="DK122" s="991"/>
      <c r="DL122" s="991">
        <v>69896</v>
      </c>
      <c r="DM122" s="991"/>
      <c r="DN122" s="991"/>
      <c r="DO122" s="991"/>
      <c r="DP122" s="991"/>
      <c r="DQ122" s="991">
        <v>75637</v>
      </c>
      <c r="DR122" s="991"/>
      <c r="DS122" s="991"/>
      <c r="DT122" s="991"/>
      <c r="DU122" s="991"/>
      <c r="DV122" s="992">
        <v>1.7</v>
      </c>
      <c r="DW122" s="992"/>
      <c r="DX122" s="992"/>
      <c r="DY122" s="992"/>
      <c r="DZ122" s="993"/>
    </row>
    <row r="123" spans="1:130" s="226" customFormat="1" ht="26.25" customHeight="1" x14ac:dyDescent="0.2">
      <c r="A123" s="1122"/>
      <c r="B123" s="1014"/>
      <c r="C123" s="987" t="s">
        <v>396</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373</v>
      </c>
      <c r="AB123" s="1024"/>
      <c r="AC123" s="1024"/>
      <c r="AD123" s="1024"/>
      <c r="AE123" s="1025"/>
      <c r="AF123" s="1026" t="s">
        <v>374</v>
      </c>
      <c r="AG123" s="1024"/>
      <c r="AH123" s="1024"/>
      <c r="AI123" s="1024"/>
      <c r="AJ123" s="1025"/>
      <c r="AK123" s="1026" t="s">
        <v>372</v>
      </c>
      <c r="AL123" s="1024"/>
      <c r="AM123" s="1024"/>
      <c r="AN123" s="1024"/>
      <c r="AO123" s="1025"/>
      <c r="AP123" s="1027" t="s">
        <v>393</v>
      </c>
      <c r="AQ123" s="1028"/>
      <c r="AR123" s="1028"/>
      <c r="AS123" s="1028"/>
      <c r="AT123" s="1029"/>
      <c r="AU123" s="1062"/>
      <c r="AV123" s="1063"/>
      <c r="AW123" s="1063"/>
      <c r="AX123" s="1063"/>
      <c r="AY123" s="1063"/>
      <c r="AZ123" s="247" t="s">
        <v>187</v>
      </c>
      <c r="BA123" s="247"/>
      <c r="BB123" s="247"/>
      <c r="BC123" s="247"/>
      <c r="BD123" s="247"/>
      <c r="BE123" s="247"/>
      <c r="BF123" s="247"/>
      <c r="BG123" s="247"/>
      <c r="BH123" s="247"/>
      <c r="BI123" s="247"/>
      <c r="BJ123" s="247"/>
      <c r="BK123" s="247"/>
      <c r="BL123" s="247"/>
      <c r="BM123" s="247"/>
      <c r="BN123" s="247"/>
      <c r="BO123" s="1042" t="s">
        <v>415</v>
      </c>
      <c r="BP123" s="1070"/>
      <c r="BQ123" s="1128">
        <v>8554533</v>
      </c>
      <c r="BR123" s="1129"/>
      <c r="BS123" s="1129"/>
      <c r="BT123" s="1129"/>
      <c r="BU123" s="1129"/>
      <c r="BV123" s="1129">
        <v>8500296</v>
      </c>
      <c r="BW123" s="1129"/>
      <c r="BX123" s="1129"/>
      <c r="BY123" s="1129"/>
      <c r="BZ123" s="1129"/>
      <c r="CA123" s="1129">
        <v>8812457</v>
      </c>
      <c r="CB123" s="1129"/>
      <c r="CC123" s="1129"/>
      <c r="CD123" s="1129"/>
      <c r="CE123" s="1129"/>
      <c r="CF123" s="1066"/>
      <c r="CG123" s="1067"/>
      <c r="CH123" s="1067"/>
      <c r="CI123" s="1067"/>
      <c r="CJ123" s="1068"/>
      <c r="CK123" s="1074"/>
      <c r="CL123" s="1075"/>
      <c r="CM123" s="1075"/>
      <c r="CN123" s="1075"/>
      <c r="CO123" s="1076"/>
      <c r="CP123" s="1084" t="s">
        <v>416</v>
      </c>
      <c r="CQ123" s="1085"/>
      <c r="CR123" s="1085"/>
      <c r="CS123" s="1085"/>
      <c r="CT123" s="1085"/>
      <c r="CU123" s="1085"/>
      <c r="CV123" s="1085"/>
      <c r="CW123" s="1085"/>
      <c r="CX123" s="1085"/>
      <c r="CY123" s="1085"/>
      <c r="CZ123" s="1085"/>
      <c r="DA123" s="1085"/>
      <c r="DB123" s="1085"/>
      <c r="DC123" s="1085"/>
      <c r="DD123" s="1085"/>
      <c r="DE123" s="1085"/>
      <c r="DF123" s="1086"/>
      <c r="DG123" s="1023" t="s">
        <v>374</v>
      </c>
      <c r="DH123" s="1024"/>
      <c r="DI123" s="1024"/>
      <c r="DJ123" s="1024"/>
      <c r="DK123" s="1025"/>
      <c r="DL123" s="1026" t="s">
        <v>374</v>
      </c>
      <c r="DM123" s="1024"/>
      <c r="DN123" s="1024"/>
      <c r="DO123" s="1024"/>
      <c r="DP123" s="1025"/>
      <c r="DQ123" s="1026" t="s">
        <v>400</v>
      </c>
      <c r="DR123" s="1024"/>
      <c r="DS123" s="1024"/>
      <c r="DT123" s="1024"/>
      <c r="DU123" s="1025"/>
      <c r="DV123" s="1027" t="s">
        <v>374</v>
      </c>
      <c r="DW123" s="1028"/>
      <c r="DX123" s="1028"/>
      <c r="DY123" s="1028"/>
      <c r="DZ123" s="1029"/>
    </row>
    <row r="124" spans="1:130" s="226" customFormat="1" ht="26.25" customHeight="1" thickBot="1" x14ac:dyDescent="0.25">
      <c r="A124" s="1122"/>
      <c r="B124" s="1014"/>
      <c r="C124" s="987" t="s">
        <v>399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373</v>
      </c>
      <c r="AB124" s="1024"/>
      <c r="AC124" s="1024"/>
      <c r="AD124" s="1024"/>
      <c r="AE124" s="1025"/>
      <c r="AF124" s="1026" t="s">
        <v>373</v>
      </c>
      <c r="AG124" s="1024"/>
      <c r="AH124" s="1024"/>
      <c r="AI124" s="1024"/>
      <c r="AJ124" s="1025"/>
      <c r="AK124" s="1026" t="s">
        <v>373</v>
      </c>
      <c r="AL124" s="1024"/>
      <c r="AM124" s="1024"/>
      <c r="AN124" s="1024"/>
      <c r="AO124" s="1025"/>
      <c r="AP124" s="1027" t="s">
        <v>374</v>
      </c>
      <c r="AQ124" s="1028"/>
      <c r="AR124" s="1028"/>
      <c r="AS124" s="1028"/>
      <c r="AT124" s="1029"/>
      <c r="AU124" s="1124" t="s">
        <v>417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87.4</v>
      </c>
      <c r="BR124" s="1092"/>
      <c r="BS124" s="1092"/>
      <c r="BT124" s="1092"/>
      <c r="BU124" s="1092"/>
      <c r="BV124" s="1092">
        <v>64.5</v>
      </c>
      <c r="BW124" s="1092"/>
      <c r="BX124" s="1092"/>
      <c r="BY124" s="1092"/>
      <c r="BZ124" s="1092"/>
      <c r="CA124" s="1092">
        <v>49.1</v>
      </c>
      <c r="CB124" s="1092"/>
      <c r="CC124" s="1092"/>
      <c r="CD124" s="1092"/>
      <c r="CE124" s="1092"/>
      <c r="CF124" s="1093"/>
      <c r="CG124" s="1094"/>
      <c r="CH124" s="1094"/>
      <c r="CI124" s="1094"/>
      <c r="CJ124" s="1095"/>
      <c r="CK124" s="1077"/>
      <c r="CL124" s="1077"/>
      <c r="CM124" s="1077"/>
      <c r="CN124" s="1077"/>
      <c r="CO124" s="1078"/>
      <c r="CP124" s="1084" t="s">
        <v>418</v>
      </c>
      <c r="CQ124" s="1085"/>
      <c r="CR124" s="1085"/>
      <c r="CS124" s="1085"/>
      <c r="CT124" s="1085"/>
      <c r="CU124" s="1085"/>
      <c r="CV124" s="1085"/>
      <c r="CW124" s="1085"/>
      <c r="CX124" s="1085"/>
      <c r="CY124" s="1085"/>
      <c r="CZ124" s="1085"/>
      <c r="DA124" s="1085"/>
      <c r="DB124" s="1085"/>
      <c r="DC124" s="1085"/>
      <c r="DD124" s="1085"/>
      <c r="DE124" s="1085"/>
      <c r="DF124" s="1086"/>
      <c r="DG124" s="1069" t="s">
        <v>380</v>
      </c>
      <c r="DH124" s="1051"/>
      <c r="DI124" s="1051"/>
      <c r="DJ124" s="1051"/>
      <c r="DK124" s="1052"/>
      <c r="DL124" s="1050" t="s">
        <v>389</v>
      </c>
      <c r="DM124" s="1051"/>
      <c r="DN124" s="1051"/>
      <c r="DO124" s="1051"/>
      <c r="DP124" s="1052"/>
      <c r="DQ124" s="1050" t="s">
        <v>374</v>
      </c>
      <c r="DR124" s="1051"/>
      <c r="DS124" s="1051"/>
      <c r="DT124" s="1051"/>
      <c r="DU124" s="1052"/>
      <c r="DV124" s="1053" t="s">
        <v>402</v>
      </c>
      <c r="DW124" s="1054"/>
      <c r="DX124" s="1054"/>
      <c r="DY124" s="1054"/>
      <c r="DZ124" s="1055"/>
    </row>
    <row r="125" spans="1:130" s="226" customFormat="1" ht="26.25" customHeight="1" x14ac:dyDescent="0.2">
      <c r="A125" s="1122"/>
      <c r="B125" s="1014"/>
      <c r="C125" s="987" t="s">
        <v>403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373</v>
      </c>
      <c r="AB125" s="1024"/>
      <c r="AC125" s="1024"/>
      <c r="AD125" s="1024"/>
      <c r="AE125" s="1025"/>
      <c r="AF125" s="1026" t="s">
        <v>389</v>
      </c>
      <c r="AG125" s="1024"/>
      <c r="AH125" s="1024"/>
      <c r="AI125" s="1024"/>
      <c r="AJ125" s="1025"/>
      <c r="AK125" s="1026" t="s">
        <v>400</v>
      </c>
      <c r="AL125" s="1024"/>
      <c r="AM125" s="1024"/>
      <c r="AN125" s="1024"/>
      <c r="AO125" s="1025"/>
      <c r="AP125" s="1027" t="s">
        <v>373</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419</v>
      </c>
      <c r="CL125" s="1072"/>
      <c r="CM125" s="1072"/>
      <c r="CN125" s="1072"/>
      <c r="CO125" s="1073"/>
      <c r="CP125" s="994" t="s">
        <v>420</v>
      </c>
      <c r="CQ125" s="962"/>
      <c r="CR125" s="962"/>
      <c r="CS125" s="962"/>
      <c r="CT125" s="962"/>
      <c r="CU125" s="962"/>
      <c r="CV125" s="962"/>
      <c r="CW125" s="962"/>
      <c r="CX125" s="962"/>
      <c r="CY125" s="962"/>
      <c r="CZ125" s="962"/>
      <c r="DA125" s="962"/>
      <c r="DB125" s="962"/>
      <c r="DC125" s="962"/>
      <c r="DD125" s="962"/>
      <c r="DE125" s="962"/>
      <c r="DF125" s="963"/>
      <c r="DG125" s="995" t="s">
        <v>377</v>
      </c>
      <c r="DH125" s="996"/>
      <c r="DI125" s="996"/>
      <c r="DJ125" s="996"/>
      <c r="DK125" s="996"/>
      <c r="DL125" s="996" t="s">
        <v>316</v>
      </c>
      <c r="DM125" s="996"/>
      <c r="DN125" s="996"/>
      <c r="DO125" s="996"/>
      <c r="DP125" s="996"/>
      <c r="DQ125" s="996" t="s">
        <v>393</v>
      </c>
      <c r="DR125" s="996"/>
      <c r="DS125" s="996"/>
      <c r="DT125" s="996"/>
      <c r="DU125" s="996"/>
      <c r="DV125" s="997" t="s">
        <v>389</v>
      </c>
      <c r="DW125" s="997"/>
      <c r="DX125" s="997"/>
      <c r="DY125" s="997"/>
      <c r="DZ125" s="998"/>
    </row>
    <row r="126" spans="1:130" s="226" customFormat="1" ht="26.25" customHeight="1" thickBot="1" x14ac:dyDescent="0.25">
      <c r="A126" s="1122"/>
      <c r="B126" s="1014"/>
      <c r="C126" s="987" t="s">
        <v>405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373</v>
      </c>
      <c r="AB126" s="1024"/>
      <c r="AC126" s="1024"/>
      <c r="AD126" s="1024"/>
      <c r="AE126" s="1025"/>
      <c r="AF126" s="1026" t="s">
        <v>373</v>
      </c>
      <c r="AG126" s="1024"/>
      <c r="AH126" s="1024"/>
      <c r="AI126" s="1024"/>
      <c r="AJ126" s="1025"/>
      <c r="AK126" s="1026" t="s">
        <v>402</v>
      </c>
      <c r="AL126" s="1024"/>
      <c r="AM126" s="1024"/>
      <c r="AN126" s="1024"/>
      <c r="AO126" s="1025"/>
      <c r="AP126" s="1027" t="s">
        <v>402</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421</v>
      </c>
      <c r="CQ126" s="988"/>
      <c r="CR126" s="988"/>
      <c r="CS126" s="988"/>
      <c r="CT126" s="988"/>
      <c r="CU126" s="988"/>
      <c r="CV126" s="988"/>
      <c r="CW126" s="988"/>
      <c r="CX126" s="988"/>
      <c r="CY126" s="988"/>
      <c r="CZ126" s="988"/>
      <c r="DA126" s="988"/>
      <c r="DB126" s="988"/>
      <c r="DC126" s="988"/>
      <c r="DD126" s="988"/>
      <c r="DE126" s="988"/>
      <c r="DF126" s="989"/>
      <c r="DG126" s="990" t="s">
        <v>372</v>
      </c>
      <c r="DH126" s="991"/>
      <c r="DI126" s="991"/>
      <c r="DJ126" s="991"/>
      <c r="DK126" s="991"/>
      <c r="DL126" s="991" t="s">
        <v>380</v>
      </c>
      <c r="DM126" s="991"/>
      <c r="DN126" s="991"/>
      <c r="DO126" s="991"/>
      <c r="DP126" s="991"/>
      <c r="DQ126" s="991" t="s">
        <v>402</v>
      </c>
      <c r="DR126" s="991"/>
      <c r="DS126" s="991"/>
      <c r="DT126" s="991"/>
      <c r="DU126" s="991"/>
      <c r="DV126" s="992" t="s">
        <v>389</v>
      </c>
      <c r="DW126" s="992"/>
      <c r="DX126" s="992"/>
      <c r="DY126" s="992"/>
      <c r="DZ126" s="993"/>
    </row>
    <row r="127" spans="1:130" s="226" customFormat="1" ht="26.25" customHeight="1" x14ac:dyDescent="0.2">
      <c r="A127" s="1123"/>
      <c r="B127" s="1016"/>
      <c r="C127" s="1038" t="s">
        <v>422</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380</v>
      </c>
      <c r="AB127" s="1024"/>
      <c r="AC127" s="1024"/>
      <c r="AD127" s="1024"/>
      <c r="AE127" s="1025"/>
      <c r="AF127" s="1026" t="s">
        <v>402</v>
      </c>
      <c r="AG127" s="1024"/>
      <c r="AH127" s="1024"/>
      <c r="AI127" s="1024"/>
      <c r="AJ127" s="1025"/>
      <c r="AK127" s="1026" t="s">
        <v>374</v>
      </c>
      <c r="AL127" s="1024"/>
      <c r="AM127" s="1024"/>
      <c r="AN127" s="1024"/>
      <c r="AO127" s="1025"/>
      <c r="AP127" s="1027" t="s">
        <v>389</v>
      </c>
      <c r="AQ127" s="1028"/>
      <c r="AR127" s="1028"/>
      <c r="AS127" s="1028"/>
      <c r="AT127" s="1029"/>
      <c r="AU127" s="228"/>
      <c r="AV127" s="228"/>
      <c r="AW127" s="228"/>
      <c r="AX127" s="1096" t="s">
        <v>423</v>
      </c>
      <c r="AY127" s="1097"/>
      <c r="AZ127" s="1097"/>
      <c r="BA127" s="1097"/>
      <c r="BB127" s="1097"/>
      <c r="BC127" s="1097"/>
      <c r="BD127" s="1097"/>
      <c r="BE127" s="1098"/>
      <c r="BF127" s="1099" t="s">
        <v>424</v>
      </c>
      <c r="BG127" s="1097"/>
      <c r="BH127" s="1097"/>
      <c r="BI127" s="1097"/>
      <c r="BJ127" s="1097"/>
      <c r="BK127" s="1097"/>
      <c r="BL127" s="1098"/>
      <c r="BM127" s="1099" t="s">
        <v>425</v>
      </c>
      <c r="BN127" s="1097"/>
      <c r="BO127" s="1097"/>
      <c r="BP127" s="1097"/>
      <c r="BQ127" s="1097"/>
      <c r="BR127" s="1097"/>
      <c r="BS127" s="1098"/>
      <c r="BT127" s="1099" t="s">
        <v>426</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427</v>
      </c>
      <c r="CQ127" s="988"/>
      <c r="CR127" s="988"/>
      <c r="CS127" s="988"/>
      <c r="CT127" s="988"/>
      <c r="CU127" s="988"/>
      <c r="CV127" s="988"/>
      <c r="CW127" s="988"/>
      <c r="CX127" s="988"/>
      <c r="CY127" s="988"/>
      <c r="CZ127" s="988"/>
      <c r="DA127" s="988"/>
      <c r="DB127" s="988"/>
      <c r="DC127" s="988"/>
      <c r="DD127" s="988"/>
      <c r="DE127" s="988"/>
      <c r="DF127" s="989"/>
      <c r="DG127" s="990" t="s">
        <v>400</v>
      </c>
      <c r="DH127" s="991"/>
      <c r="DI127" s="991"/>
      <c r="DJ127" s="991"/>
      <c r="DK127" s="991"/>
      <c r="DL127" s="991" t="s">
        <v>389</v>
      </c>
      <c r="DM127" s="991"/>
      <c r="DN127" s="991"/>
      <c r="DO127" s="991"/>
      <c r="DP127" s="991"/>
      <c r="DQ127" s="991" t="s">
        <v>389</v>
      </c>
      <c r="DR127" s="991"/>
      <c r="DS127" s="991"/>
      <c r="DT127" s="991"/>
      <c r="DU127" s="991"/>
      <c r="DV127" s="992" t="s">
        <v>373</v>
      </c>
      <c r="DW127" s="992"/>
      <c r="DX127" s="992"/>
      <c r="DY127" s="992"/>
      <c r="DZ127" s="993"/>
    </row>
    <row r="128" spans="1:130" s="226" customFormat="1" ht="26.25" customHeight="1" thickBot="1" x14ac:dyDescent="0.25">
      <c r="A128" s="1106" t="s">
        <v>428</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429</v>
      </c>
      <c r="X128" s="1108"/>
      <c r="Y128" s="1108"/>
      <c r="Z128" s="1109"/>
      <c r="AA128" s="1110">
        <v>44365</v>
      </c>
      <c r="AB128" s="1111"/>
      <c r="AC128" s="1111"/>
      <c r="AD128" s="1111"/>
      <c r="AE128" s="1112"/>
      <c r="AF128" s="1113">
        <v>46156</v>
      </c>
      <c r="AG128" s="1111"/>
      <c r="AH128" s="1111"/>
      <c r="AI128" s="1111"/>
      <c r="AJ128" s="1112"/>
      <c r="AK128" s="1113">
        <v>47078</v>
      </c>
      <c r="AL128" s="1111"/>
      <c r="AM128" s="1111"/>
      <c r="AN128" s="1111"/>
      <c r="AO128" s="1112"/>
      <c r="AP128" s="1114"/>
      <c r="AQ128" s="1115"/>
      <c r="AR128" s="1115"/>
      <c r="AS128" s="1115"/>
      <c r="AT128" s="1116"/>
      <c r="AU128" s="228"/>
      <c r="AV128" s="228"/>
      <c r="AW128" s="228"/>
      <c r="AX128" s="961" t="s">
        <v>430</v>
      </c>
      <c r="AY128" s="962"/>
      <c r="AZ128" s="962"/>
      <c r="BA128" s="962"/>
      <c r="BB128" s="962"/>
      <c r="BC128" s="962"/>
      <c r="BD128" s="962"/>
      <c r="BE128" s="963"/>
      <c r="BF128" s="1117" t="s">
        <v>389</v>
      </c>
      <c r="BG128" s="1118"/>
      <c r="BH128" s="1118"/>
      <c r="BI128" s="1118"/>
      <c r="BJ128" s="1118"/>
      <c r="BK128" s="1118"/>
      <c r="BL128" s="1119"/>
      <c r="BM128" s="1117">
        <v>14.78</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431</v>
      </c>
      <c r="CQ128" s="791"/>
      <c r="CR128" s="791"/>
      <c r="CS128" s="791"/>
      <c r="CT128" s="791"/>
      <c r="CU128" s="791"/>
      <c r="CV128" s="791"/>
      <c r="CW128" s="791"/>
      <c r="CX128" s="791"/>
      <c r="CY128" s="791"/>
      <c r="CZ128" s="791"/>
      <c r="DA128" s="791"/>
      <c r="DB128" s="791"/>
      <c r="DC128" s="791"/>
      <c r="DD128" s="791"/>
      <c r="DE128" s="791"/>
      <c r="DF128" s="1101"/>
      <c r="DG128" s="1102" t="s">
        <v>393</v>
      </c>
      <c r="DH128" s="1103"/>
      <c r="DI128" s="1103"/>
      <c r="DJ128" s="1103"/>
      <c r="DK128" s="1103"/>
      <c r="DL128" s="1103" t="s">
        <v>373</v>
      </c>
      <c r="DM128" s="1103"/>
      <c r="DN128" s="1103"/>
      <c r="DO128" s="1103"/>
      <c r="DP128" s="1103"/>
      <c r="DQ128" s="1103" t="s">
        <v>373</v>
      </c>
      <c r="DR128" s="1103"/>
      <c r="DS128" s="1103"/>
      <c r="DT128" s="1103"/>
      <c r="DU128" s="1103"/>
      <c r="DV128" s="1104" t="s">
        <v>374</v>
      </c>
      <c r="DW128" s="1104"/>
      <c r="DX128" s="1104"/>
      <c r="DY128" s="1104"/>
      <c r="DZ128" s="1105"/>
    </row>
    <row r="129" spans="1:131" s="226" customFormat="1" ht="26.25" customHeight="1" x14ac:dyDescent="0.2">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432</v>
      </c>
      <c r="X129" s="1136"/>
      <c r="Y129" s="1136"/>
      <c r="Z129" s="1137"/>
      <c r="AA129" s="1023">
        <v>4808699</v>
      </c>
      <c r="AB129" s="1024"/>
      <c r="AC129" s="1024"/>
      <c r="AD129" s="1024"/>
      <c r="AE129" s="1025"/>
      <c r="AF129" s="1026">
        <v>5092263</v>
      </c>
      <c r="AG129" s="1024"/>
      <c r="AH129" s="1024"/>
      <c r="AI129" s="1024"/>
      <c r="AJ129" s="1025"/>
      <c r="AK129" s="1026">
        <v>5352223</v>
      </c>
      <c r="AL129" s="1024"/>
      <c r="AM129" s="1024"/>
      <c r="AN129" s="1024"/>
      <c r="AO129" s="1025"/>
      <c r="AP129" s="1138"/>
      <c r="AQ129" s="1139"/>
      <c r="AR129" s="1139"/>
      <c r="AS129" s="1139"/>
      <c r="AT129" s="1140"/>
      <c r="AU129" s="229"/>
      <c r="AV129" s="229"/>
      <c r="AW129" s="229"/>
      <c r="AX129" s="1130" t="s">
        <v>433</v>
      </c>
      <c r="AY129" s="988"/>
      <c r="AZ129" s="988"/>
      <c r="BA129" s="988"/>
      <c r="BB129" s="988"/>
      <c r="BC129" s="988"/>
      <c r="BD129" s="988"/>
      <c r="BE129" s="989"/>
      <c r="BF129" s="1131" t="s">
        <v>373</v>
      </c>
      <c r="BG129" s="1132"/>
      <c r="BH129" s="1132"/>
      <c r="BI129" s="1132"/>
      <c r="BJ129" s="1132"/>
      <c r="BK129" s="1132"/>
      <c r="BL129" s="1133"/>
      <c r="BM129" s="1131">
        <v>19.78</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434</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435</v>
      </c>
      <c r="X130" s="1136"/>
      <c r="Y130" s="1136"/>
      <c r="Z130" s="1137"/>
      <c r="AA130" s="1023">
        <v>799469</v>
      </c>
      <c r="AB130" s="1024"/>
      <c r="AC130" s="1024"/>
      <c r="AD130" s="1024"/>
      <c r="AE130" s="1025"/>
      <c r="AF130" s="1026">
        <v>796127</v>
      </c>
      <c r="AG130" s="1024"/>
      <c r="AH130" s="1024"/>
      <c r="AI130" s="1024"/>
      <c r="AJ130" s="1025"/>
      <c r="AK130" s="1026">
        <v>779282</v>
      </c>
      <c r="AL130" s="1024"/>
      <c r="AM130" s="1024"/>
      <c r="AN130" s="1024"/>
      <c r="AO130" s="1025"/>
      <c r="AP130" s="1138"/>
      <c r="AQ130" s="1139"/>
      <c r="AR130" s="1139"/>
      <c r="AS130" s="1139"/>
      <c r="AT130" s="1140"/>
      <c r="AU130" s="229"/>
      <c r="AV130" s="229"/>
      <c r="AW130" s="229"/>
      <c r="AX130" s="1130" t="s">
        <v>436</v>
      </c>
      <c r="AY130" s="988"/>
      <c r="AZ130" s="988"/>
      <c r="BA130" s="988"/>
      <c r="BB130" s="988"/>
      <c r="BC130" s="988"/>
      <c r="BD130" s="988"/>
      <c r="BE130" s="989"/>
      <c r="BF130" s="1166">
        <v>11</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437</v>
      </c>
      <c r="X131" s="1173"/>
      <c r="Y131" s="1173"/>
      <c r="Z131" s="1174"/>
      <c r="AA131" s="1069">
        <v>4009230</v>
      </c>
      <c r="AB131" s="1051"/>
      <c r="AC131" s="1051"/>
      <c r="AD131" s="1051"/>
      <c r="AE131" s="1052"/>
      <c r="AF131" s="1050">
        <v>4296136</v>
      </c>
      <c r="AG131" s="1051"/>
      <c r="AH131" s="1051"/>
      <c r="AI131" s="1051"/>
      <c r="AJ131" s="1052"/>
      <c r="AK131" s="1050">
        <v>4572941</v>
      </c>
      <c r="AL131" s="1051"/>
      <c r="AM131" s="1051"/>
      <c r="AN131" s="1051"/>
      <c r="AO131" s="1052"/>
      <c r="AP131" s="1175"/>
      <c r="AQ131" s="1176"/>
      <c r="AR131" s="1176"/>
      <c r="AS131" s="1176"/>
      <c r="AT131" s="1177"/>
      <c r="AU131" s="229"/>
      <c r="AV131" s="229"/>
      <c r="AW131" s="229"/>
      <c r="AX131" s="1148" t="s">
        <v>438</v>
      </c>
      <c r="AY131" s="791"/>
      <c r="AZ131" s="791"/>
      <c r="BA131" s="791"/>
      <c r="BB131" s="791"/>
      <c r="BC131" s="791"/>
      <c r="BD131" s="791"/>
      <c r="BE131" s="1101"/>
      <c r="BF131" s="1149">
        <v>49.1</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439</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440</v>
      </c>
      <c r="W132" s="1159"/>
      <c r="X132" s="1159"/>
      <c r="Y132" s="1159"/>
      <c r="Z132" s="1160"/>
      <c r="AA132" s="1161">
        <v>12.778363929999999</v>
      </c>
      <c r="AB132" s="1162"/>
      <c r="AC132" s="1162"/>
      <c r="AD132" s="1162"/>
      <c r="AE132" s="1163"/>
      <c r="AF132" s="1164">
        <v>10.57743516</v>
      </c>
      <c r="AG132" s="1162"/>
      <c r="AH132" s="1162"/>
      <c r="AI132" s="1162"/>
      <c r="AJ132" s="1163"/>
      <c r="AK132" s="1164">
        <v>9.9001933330000007</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441</v>
      </c>
      <c r="W133" s="1142"/>
      <c r="X133" s="1142"/>
      <c r="Y133" s="1142"/>
      <c r="Z133" s="1143"/>
      <c r="AA133" s="1144">
        <v>13.3</v>
      </c>
      <c r="AB133" s="1145"/>
      <c r="AC133" s="1145"/>
      <c r="AD133" s="1145"/>
      <c r="AE133" s="1146"/>
      <c r="AF133" s="1144">
        <v>12.2</v>
      </c>
      <c r="AG133" s="1145"/>
      <c r="AH133" s="1145"/>
      <c r="AI133" s="1145"/>
      <c r="AJ133" s="1146"/>
      <c r="AK133" s="1144">
        <v>11</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IJal4x5x6CSAWutEL9qbQR8W2CoTNNou2KyOCBBeevxEzHImFuDTpWG2n+vTgvOIyd88ng4HjVTxH/vbMYqrg==" saltValue="YZ5vqniQ/AOlggJsi3Qb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B6" sqref="C6"/>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442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B6" sqref="C6"/>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zCUxmtgEHrOW40PfCC8Y8UKA4+Cytdqw4xT+/5kwi/gkxpp30y0wvR34hZtXfjrP23WUbtnKiRwVLETgXTzdQ==" saltValue="NSpXlfmN6qlPu8eHpC0b1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B6" sqref="C6"/>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443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445</v>
      </c>
      <c r="AP7" s="268"/>
      <c r="AQ7" s="269" t="s">
        <v>446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447</v>
      </c>
      <c r="AQ8" s="275" t="s">
        <v>448</v>
      </c>
      <c r="AR8" s="276" t="s">
        <v>449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450</v>
      </c>
      <c r="AL9" s="1182"/>
      <c r="AM9" s="1182"/>
      <c r="AN9" s="1183"/>
      <c r="AO9" s="277">
        <v>1477248</v>
      </c>
      <c r="AP9" s="277">
        <v>97727</v>
      </c>
      <c r="AQ9" s="278">
        <v>97040</v>
      </c>
      <c r="AR9" s="279">
        <v>0.7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451</v>
      </c>
      <c r="AL10" s="1182"/>
      <c r="AM10" s="1182"/>
      <c r="AN10" s="1183"/>
      <c r="AO10" s="280">
        <v>232593</v>
      </c>
      <c r="AP10" s="280">
        <v>15387</v>
      </c>
      <c r="AQ10" s="281">
        <v>11799</v>
      </c>
      <c r="AR10" s="282">
        <v>30.4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452</v>
      </c>
      <c r="AL11" s="1182"/>
      <c r="AM11" s="1182"/>
      <c r="AN11" s="1183"/>
      <c r="AO11" s="280" t="s">
        <v>453</v>
      </c>
      <c r="AP11" s="280" t="s">
        <v>453</v>
      </c>
      <c r="AQ11" s="281">
        <v>727</v>
      </c>
      <c r="AR11" s="282" t="s">
        <v>453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454</v>
      </c>
      <c r="AL12" s="1182"/>
      <c r="AM12" s="1182"/>
      <c r="AN12" s="1183"/>
      <c r="AO12" s="280" t="s">
        <v>453</v>
      </c>
      <c r="AP12" s="280" t="s">
        <v>453</v>
      </c>
      <c r="AQ12" s="281" t="s">
        <v>453</v>
      </c>
      <c r="AR12" s="282" t="s">
        <v>453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455</v>
      </c>
      <c r="AL13" s="1182"/>
      <c r="AM13" s="1182"/>
      <c r="AN13" s="1183"/>
      <c r="AO13" s="280">
        <v>105021</v>
      </c>
      <c r="AP13" s="280">
        <v>6948</v>
      </c>
      <c r="AQ13" s="281">
        <v>3250</v>
      </c>
      <c r="AR13" s="282">
        <v>113.8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456</v>
      </c>
      <c r="AL14" s="1182"/>
      <c r="AM14" s="1182"/>
      <c r="AN14" s="1183"/>
      <c r="AO14" s="280">
        <v>74021</v>
      </c>
      <c r="AP14" s="280">
        <v>4897</v>
      </c>
      <c r="AQ14" s="281">
        <v>2248</v>
      </c>
      <c r="AR14" s="282">
        <v>117.8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457</v>
      </c>
      <c r="AL15" s="1185"/>
      <c r="AM15" s="1185"/>
      <c r="AN15" s="1186"/>
      <c r="AO15" s="280">
        <v>-161989</v>
      </c>
      <c r="AP15" s="280">
        <v>-10716</v>
      </c>
      <c r="AQ15" s="281">
        <v>-6934</v>
      </c>
      <c r="AR15" s="282">
        <v>54.5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187</v>
      </c>
      <c r="AL16" s="1185"/>
      <c r="AM16" s="1185"/>
      <c r="AN16" s="1186"/>
      <c r="AO16" s="280">
        <v>1726894</v>
      </c>
      <c r="AP16" s="280">
        <v>114243</v>
      </c>
      <c r="AQ16" s="281">
        <v>108130</v>
      </c>
      <c r="AR16" s="282">
        <v>5.7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459</v>
      </c>
      <c r="AP20" s="289" t="s">
        <v>460</v>
      </c>
      <c r="AQ20" s="290" t="s">
        <v>461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462</v>
      </c>
      <c r="AL21" s="1188"/>
      <c r="AM21" s="1188"/>
      <c r="AN21" s="1189"/>
      <c r="AO21" s="293">
        <v>9.86</v>
      </c>
      <c r="AP21" s="294">
        <v>9.6999999999999993</v>
      </c>
      <c r="AQ21" s="295">
        <v>0.16</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463</v>
      </c>
      <c r="AL22" s="1188"/>
      <c r="AM22" s="1188"/>
      <c r="AN22" s="1189"/>
      <c r="AO22" s="298">
        <v>98.1</v>
      </c>
      <c r="AP22" s="299">
        <v>96.2</v>
      </c>
      <c r="AQ22" s="300">
        <v>1.9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464</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465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445</v>
      </c>
      <c r="AP30" s="268"/>
      <c r="AQ30" s="269" t="s">
        <v>446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447</v>
      </c>
      <c r="AQ31" s="275" t="s">
        <v>448</v>
      </c>
      <c r="AR31" s="276" t="s">
        <v>449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467</v>
      </c>
      <c r="AL32" s="1196"/>
      <c r="AM32" s="1196"/>
      <c r="AN32" s="1197"/>
      <c r="AO32" s="308">
        <v>1108009</v>
      </c>
      <c r="AP32" s="308">
        <v>73300</v>
      </c>
      <c r="AQ32" s="309">
        <v>56400</v>
      </c>
      <c r="AR32" s="310">
        <v>30</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468</v>
      </c>
      <c r="AL33" s="1196"/>
      <c r="AM33" s="1196"/>
      <c r="AN33" s="1197"/>
      <c r="AO33" s="308" t="s">
        <v>453</v>
      </c>
      <c r="AP33" s="308" t="s">
        <v>453</v>
      </c>
      <c r="AQ33" s="309" t="s">
        <v>453</v>
      </c>
      <c r="AR33" s="310" t="s">
        <v>453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469</v>
      </c>
      <c r="AL34" s="1196"/>
      <c r="AM34" s="1196"/>
      <c r="AN34" s="1197"/>
      <c r="AO34" s="308" t="s">
        <v>453</v>
      </c>
      <c r="AP34" s="308" t="s">
        <v>453</v>
      </c>
      <c r="AQ34" s="309" t="s">
        <v>453</v>
      </c>
      <c r="AR34" s="310" t="s">
        <v>453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470</v>
      </c>
      <c r="AL35" s="1196"/>
      <c r="AM35" s="1196"/>
      <c r="AN35" s="1197"/>
      <c r="AO35" s="308">
        <v>162296</v>
      </c>
      <c r="AP35" s="308">
        <v>10737</v>
      </c>
      <c r="AQ35" s="309">
        <v>20587</v>
      </c>
      <c r="AR35" s="310">
        <v>-47.8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471</v>
      </c>
      <c r="AL36" s="1196"/>
      <c r="AM36" s="1196"/>
      <c r="AN36" s="1197"/>
      <c r="AO36" s="308">
        <v>8317</v>
      </c>
      <c r="AP36" s="308">
        <v>550</v>
      </c>
      <c r="AQ36" s="309">
        <v>2952</v>
      </c>
      <c r="AR36" s="310">
        <v>-81.400000000000006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472</v>
      </c>
      <c r="AL37" s="1196"/>
      <c r="AM37" s="1196"/>
      <c r="AN37" s="1197"/>
      <c r="AO37" s="308">
        <v>415</v>
      </c>
      <c r="AP37" s="308">
        <v>27</v>
      </c>
      <c r="AQ37" s="309">
        <v>596</v>
      </c>
      <c r="AR37" s="310">
        <v>-95.5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473</v>
      </c>
      <c r="AL38" s="1199"/>
      <c r="AM38" s="1199"/>
      <c r="AN38" s="1200"/>
      <c r="AO38" s="311">
        <v>53</v>
      </c>
      <c r="AP38" s="311">
        <v>4</v>
      </c>
      <c r="AQ38" s="312">
        <v>1</v>
      </c>
      <c r="AR38" s="300">
        <v>300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474</v>
      </c>
      <c r="AL39" s="1199"/>
      <c r="AM39" s="1199"/>
      <c r="AN39" s="1200"/>
      <c r="AO39" s="308">
        <v>-47078</v>
      </c>
      <c r="AP39" s="308">
        <v>-3114</v>
      </c>
      <c r="AQ39" s="309">
        <v>-2012</v>
      </c>
      <c r="AR39" s="310">
        <v>54.8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475</v>
      </c>
      <c r="AL40" s="1196"/>
      <c r="AM40" s="1196"/>
      <c r="AN40" s="1197"/>
      <c r="AO40" s="308">
        <v>-779282</v>
      </c>
      <c r="AP40" s="308">
        <v>-51553</v>
      </c>
      <c r="AQ40" s="309">
        <v>-54414</v>
      </c>
      <c r="AR40" s="310">
        <v>-5.3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259</v>
      </c>
      <c r="AL41" s="1202"/>
      <c r="AM41" s="1202"/>
      <c r="AN41" s="1203"/>
      <c r="AO41" s="308">
        <v>452730</v>
      </c>
      <c r="AP41" s="308">
        <v>29950</v>
      </c>
      <c r="AQ41" s="309">
        <v>24110</v>
      </c>
      <c r="AR41" s="310">
        <v>24.2</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477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445</v>
      </c>
      <c r="AN49" s="1192" t="s">
        <v>479</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480</v>
      </c>
      <c r="AO50" s="325" t="s">
        <v>481</v>
      </c>
      <c r="AP50" s="326" t="s">
        <v>482</v>
      </c>
      <c r="AQ50" s="327" t="s">
        <v>483</v>
      </c>
      <c r="AR50" s="328" t="s">
        <v>484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485</v>
      </c>
      <c r="AL51" s="321"/>
      <c r="AM51" s="329">
        <v>593213</v>
      </c>
      <c r="AN51" s="330">
        <v>36138</v>
      </c>
      <c r="AO51" s="331">
        <v>-6.2</v>
      </c>
      <c r="AP51" s="332">
        <v>98899</v>
      </c>
      <c r="AQ51" s="333">
        <v>-14.1</v>
      </c>
      <c r="AR51" s="334">
        <v>7.9</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486</v>
      </c>
      <c r="AM52" s="337">
        <v>201795</v>
      </c>
      <c r="AN52" s="338">
        <v>12293</v>
      </c>
      <c r="AO52" s="339">
        <v>-10.9</v>
      </c>
      <c r="AP52" s="340">
        <v>43734</v>
      </c>
      <c r="AQ52" s="341">
        <v>-5</v>
      </c>
      <c r="AR52" s="342">
        <v>-5.9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487</v>
      </c>
      <c r="AL53" s="321"/>
      <c r="AM53" s="329">
        <v>536222</v>
      </c>
      <c r="AN53" s="330">
        <v>33293</v>
      </c>
      <c r="AO53" s="331">
        <v>-7.9</v>
      </c>
      <c r="AP53" s="332">
        <v>96462</v>
      </c>
      <c r="AQ53" s="333">
        <v>-2.5</v>
      </c>
      <c r="AR53" s="334">
        <v>-5.4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486</v>
      </c>
      <c r="AM54" s="337">
        <v>246995</v>
      </c>
      <c r="AN54" s="338">
        <v>15336</v>
      </c>
      <c r="AO54" s="339">
        <v>24.8</v>
      </c>
      <c r="AP54" s="340">
        <v>39886</v>
      </c>
      <c r="AQ54" s="341">
        <v>-8.8000000000000007</v>
      </c>
      <c r="AR54" s="342">
        <v>33.6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488</v>
      </c>
      <c r="AL55" s="321"/>
      <c r="AM55" s="329">
        <v>542017</v>
      </c>
      <c r="AN55" s="330">
        <v>34374</v>
      </c>
      <c r="AO55" s="331">
        <v>3.2</v>
      </c>
      <c r="AP55" s="332">
        <v>83103</v>
      </c>
      <c r="AQ55" s="333">
        <v>-13.8</v>
      </c>
      <c r="AR55" s="334">
        <v>17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486</v>
      </c>
      <c r="AM56" s="337">
        <v>194696</v>
      </c>
      <c r="AN56" s="338">
        <v>12348</v>
      </c>
      <c r="AO56" s="339">
        <v>-19.5</v>
      </c>
      <c r="AP56" s="340">
        <v>41378</v>
      </c>
      <c r="AQ56" s="341">
        <v>3.7</v>
      </c>
      <c r="AR56" s="342">
        <v>-23.2</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489</v>
      </c>
      <c r="AL57" s="321"/>
      <c r="AM57" s="329">
        <v>609337</v>
      </c>
      <c r="AN57" s="330">
        <v>39506</v>
      </c>
      <c r="AO57" s="331">
        <v>14.9</v>
      </c>
      <c r="AP57" s="332">
        <v>84459</v>
      </c>
      <c r="AQ57" s="333">
        <v>1.6</v>
      </c>
      <c r="AR57" s="334">
        <v>13.3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486</v>
      </c>
      <c r="AM58" s="337">
        <v>244769</v>
      </c>
      <c r="AN58" s="338">
        <v>15869</v>
      </c>
      <c r="AO58" s="339">
        <v>28.5</v>
      </c>
      <c r="AP58" s="340">
        <v>47314</v>
      </c>
      <c r="AQ58" s="341">
        <v>14.3</v>
      </c>
      <c r="AR58" s="342">
        <v>14.2</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490</v>
      </c>
      <c r="AL59" s="321"/>
      <c r="AM59" s="329">
        <v>1309705</v>
      </c>
      <c r="AN59" s="330">
        <v>86644</v>
      </c>
      <c r="AO59" s="331">
        <v>119.3</v>
      </c>
      <c r="AP59" s="332">
        <v>74568</v>
      </c>
      <c r="AQ59" s="333">
        <v>-11.7</v>
      </c>
      <c r="AR59" s="334">
        <v>131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486</v>
      </c>
      <c r="AM60" s="337">
        <v>986195</v>
      </c>
      <c r="AN60" s="338">
        <v>65242</v>
      </c>
      <c r="AO60" s="339">
        <v>311.10000000000002</v>
      </c>
      <c r="AP60" s="340">
        <v>42558</v>
      </c>
      <c r="AQ60" s="341">
        <v>-10.1</v>
      </c>
      <c r="AR60" s="342">
        <v>321.2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491</v>
      </c>
      <c r="AL61" s="343"/>
      <c r="AM61" s="344">
        <v>718099</v>
      </c>
      <c r="AN61" s="345">
        <v>45991</v>
      </c>
      <c r="AO61" s="346">
        <v>24.7</v>
      </c>
      <c r="AP61" s="347">
        <v>87498</v>
      </c>
      <c r="AQ61" s="348">
        <v>-8.1</v>
      </c>
      <c r="AR61" s="334">
        <v>32.799999999999997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486</v>
      </c>
      <c r="AM62" s="337">
        <v>374890</v>
      </c>
      <c r="AN62" s="338">
        <v>24218</v>
      </c>
      <c r="AO62" s="339">
        <v>66.8</v>
      </c>
      <c r="AP62" s="340">
        <v>42974</v>
      </c>
      <c r="AQ62" s="341">
        <v>-1.2</v>
      </c>
      <c r="AR62" s="342">
        <v>68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5ljLe2lgbmHDJ8Gz+an85A/czL8eML1+pl7oixzzDCdeQZGJOIx5eKhPOi6YyYxwTnAWlAGUMHFsLyAxLCFasA==" saltValue="4YAKsKYtpFHYdj32WEoq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B6" sqref="C6"/>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493</v>
      </c>
    </row>
    <row r="120" spans="125:125" ht="13.5" hidden="1" customHeight="1" x14ac:dyDescent="0.2"/>
    <row r="121" spans="125:125" ht="13.5" hidden="1" customHeight="1" x14ac:dyDescent="0.2">
      <c r="DU121" s="255"/>
    </row>
  </sheetData>
  <sheetProtection algorithmName="SHA-512" hashValue="V7guT3lnIEPfOmN+XDXv7ePsFrOYUPQjj9Hnk8c2ImV0mDAnp5+pQCrNl5MYkRYeHlm6Nxsnyc0vrFZmmEQmKQ==" saltValue="1WxA0wY5p7a7dXfeCiFZ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B6" sqref="C6"/>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494</v>
      </c>
    </row>
  </sheetData>
  <sheetProtection algorithmName="SHA-512" hashValue="AW5w0lynfaPU3MDOYoDaC99k/y5Zaw4x1BbeoX9FnIdvKBhAXXAqFZL934iHxim/zHBa4j7S/u4bZENhZe8ppw==" saltValue="hybf/NkLAmV/1ptit/by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B6" sqref="C6"/>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495</v>
      </c>
      <c r="G46" s="8" t="s">
        <v>496</v>
      </c>
      <c r="H46" s="8" t="s">
        <v>497</v>
      </c>
      <c r="I46" s="8" t="s">
        <v>498</v>
      </c>
      <c r="J46" s="9" t="s">
        <v>499</v>
      </c>
    </row>
    <row r="47" spans="2:10" ht="57.75" customHeight="1" x14ac:dyDescent="0.2">
      <c r="B47" s="10"/>
      <c r="C47" s="1204" t="s">
        <v>3</v>
      </c>
      <c r="D47" s="1204"/>
      <c r="E47" s="1205"/>
      <c r="F47" s="11">
        <v>0.43</v>
      </c>
      <c r="G47" s="12">
        <v>1.98</v>
      </c>
      <c r="H47" s="12">
        <v>6.43</v>
      </c>
      <c r="I47" s="12">
        <v>8.8800000000000008</v>
      </c>
      <c r="J47" s="13">
        <v>11.84</v>
      </c>
    </row>
    <row r="48" spans="2:10" ht="57.75" customHeight="1" x14ac:dyDescent="0.2">
      <c r="B48" s="14"/>
      <c r="C48" s="1206" t="s">
        <v>4</v>
      </c>
      <c r="D48" s="1206"/>
      <c r="E48" s="1207"/>
      <c r="F48" s="15">
        <v>2.59</v>
      </c>
      <c r="G48" s="16">
        <v>6.79</v>
      </c>
      <c r="H48" s="16">
        <v>5.09</v>
      </c>
      <c r="I48" s="16">
        <v>7.29</v>
      </c>
      <c r="J48" s="17">
        <v>7.12</v>
      </c>
    </row>
    <row r="49" spans="2:10" ht="57.75" customHeight="1" thickBot="1" x14ac:dyDescent="0.25">
      <c r="B49" s="18"/>
      <c r="C49" s="1208" t="s">
        <v>5</v>
      </c>
      <c r="D49" s="1208"/>
      <c r="E49" s="1209"/>
      <c r="F49" s="19" t="s">
        <v>500</v>
      </c>
      <c r="G49" s="20">
        <v>5.75</v>
      </c>
      <c r="H49" s="20">
        <v>2.73</v>
      </c>
      <c r="I49" s="20">
        <v>5.28</v>
      </c>
      <c r="J49" s="21">
        <v>3.69</v>
      </c>
    </row>
    <row r="50" spans="2:10" ht="13.2" x14ac:dyDescent="0.2"/>
  </sheetData>
  <sheetProtection algorithmName="SHA-512" hashValue="vHhJ4boVu48wjsUqV9npZFTiOc9ivXeIRS2Fiw2lKY3fIo+F+kIGXltJa8j4irrW2dbxJEu9YPuxr3pHqJisvg==" saltValue="th8jTJZVfbwnocRlCJ5V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dcterms:created xsi:type="dcterms:W3CDTF">2023-02-20T04:05:48Z</dcterms:created>
  <dcterms:modified xsi:type="dcterms:W3CDTF">2023-10-31T00:19:28Z</dcterms:modified>
  <cp:category/>
</cp:coreProperties>
</file>