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120" yWindow="-120" windowWidth="20736" windowHeight="11160" tabRatio="89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AM36" i="10"/>
  <c r="AM35" i="10"/>
  <c r="CO34" i="10"/>
  <c r="CO35" i="10" s="1"/>
  <c r="CO36" i="10" s="1"/>
  <c r="BW34" i="10"/>
  <c r="BW35" i="10" s="1"/>
  <c r="BW36" i="10" s="1"/>
  <c r="BW37" i="10" s="1"/>
  <c r="BW38" i="10" s="1"/>
  <c r="BW39" i="10" s="1"/>
  <c r="BW40" i="10" s="1"/>
  <c r="BW41" i="10" s="1"/>
  <c r="BW42" i="10" s="1"/>
  <c r="BW43" i="10" s="1"/>
  <c r="AM34" i="10"/>
  <c r="C34" i="10"/>
  <c r="C35" i="10" s="1"/>
  <c r="C36"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alcChain>
</file>

<file path=xl/sharedStrings.xml><?xml version="1.0" encoding="utf-8"?>
<sst xmlns="http://schemas.openxmlformats.org/spreadsheetml/2006/main" count="1092" uniqueCount="608">
  <si>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</si>
  <si>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</si>
  <si>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</si>
  <si>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</si>
  <si>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</si>
  <si>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</si>
  <si>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</si>
  <si>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</si>
  <si>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</si>
  <si>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</si>
  <si>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</si>
  <si>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</si>
  <si>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</si>
  <si>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</si>
  <si>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</si>
  <si>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</si>
  <si>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</si>
  <si>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</si>
  <si>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</si>
  <si>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</si>
  <si>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</si>
  <si>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</si>
  <si>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</si>
  <si>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</si>
  <si>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</si>
  <si>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</si>
  <si>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</si>
  <si>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</si>
  <si>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</si>
  <si>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</si>
  <si>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</si>
  <si>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</si>
  <si>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</si>
  <si>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</si>
  <si>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</si>
  <si>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</si>
  <si>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</si>
  <si>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</si>
  <si>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</si>
  <si>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</si>
  <si>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</si>
  <si>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</si>
  <si>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</si>
  <si>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</si>
  <si>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</si>
  <si>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</si>
  <si>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</si>
  <si>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</si>
  <si>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</si>
  <si>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</si>
  <si>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</si>
  <si>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</si>
  <si>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</si>
  <si>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</si>
  <si>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</si>
  <si>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</si>
  <si>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</si>
  <si>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</si>
  <si>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</si>
  <si>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</si>
  <si>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</si>
  <si>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</si>
  <si>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</si>
  <si>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</si>
  <si>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</si>
  <si>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</si>
  <si>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</si>
  <si>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</si>
  <si>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</si>
  <si>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</si>
  <si>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</si>
  <si>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</si>
  <si>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</si>
  <si>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</si>
  <si>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</si>
  <si>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</si>
  <si>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</si>
  <si>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</si>
  <si>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</si>
  <si>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</si>
  <si>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</si>
  <si>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</si>
  <si>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</si>
  <si>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</si>
  <si>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</si>
  <si>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</si>
  <si>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</si>
  <si>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</si>
  <si>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</si>
  <si>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</si>
  <si>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</si>
  <si>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</si>
  <si>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</si>
  <si>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</si>
  <si>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</si>
  <si>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</si>
  <si>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</si>
  <si>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</si>
  <si>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磐梯町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</si>
  <si>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</si>
  <si>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</si>
  <si>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</si>
  <si>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</si>
  <si>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</si>
  <si>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</si>
  <si>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</si>
  <si>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</si>
  <si>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</si>
  <si>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</si>
  <si>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</si>
  <si>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</si>
  <si>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</si>
  <si>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</si>
  <si>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</si>
  <si>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</si>
  <si>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</si>
  <si>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</si>
  <si>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</si>
  <si>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</si>
  <si>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</si>
  <si>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</si>
  <si>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</si>
  <si>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</si>
  <si>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</si>
  <si>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</si>
  <si>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</si>
  <si>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</si>
  <si>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</si>
  <si>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</si>
  <si>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</si>
  <si>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</si>
  <si>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</si>
  <si>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</si>
  <si>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</si>
  <si>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</si>
  <si>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</si>
  <si>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</si>
  <si>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</si>
  <si>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</si>
  <si>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</si>
  <si>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</si>
  <si>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</si>
  <si>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</si>
  <si>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</si>
  <si>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</si>
  <si>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</si>
  <si>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</si>
  <si>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</si>
  <si>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</si>
  <si>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</si>
  <si>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</si>
  <si>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</si>
  <si>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</si>
  <si>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</si>
  <si>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</si>
  <si>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</si>
  <si>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</si>
  <si>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</si>
  <si>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</si>
  <si>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</si>
  <si>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</si>
  <si>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</si>
  <si>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</si>
  <si>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</si>
  <si>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</si>
  <si>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</si>
  <si>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</si>
  <si>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</si>
  <si>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</si>
  <si>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</si>
  <si>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</si>
  <si>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</si>
  <si>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</si>
  <si>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</si>
  <si>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</si>
  <si>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</si>
  <si>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</si>
  <si>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</si>
  <si>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</si>
  <si>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</si>
  <si>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</si>
  <si>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</si>
  <si>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</si>
  <si>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</si>
  <si>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</si>
  <si>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</si>
  <si>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</si>
  <si>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</si>
  <si>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</si>
  <si>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</si>
  <si>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</si>
  <si>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</si>
  <si>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</si>
  <si>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</si>
  <si>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</si>
  <si>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</si>
  <si>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</si>
  <si>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</si>
  <si>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</si>
  <si>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</si>
  <si>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</si>
  <si>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</si>
  <si>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</si>
  <si>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</si>
  <si>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</si>
  <si>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</si>
  <si>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</si>
  <si>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</si>
  <si>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</si>
  <si>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</si>
  <si>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</si>
  <si>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福島県磐梯町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</si>
  <si>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</si>
  <si>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</si>
  <si>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</si>
  <si>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</si>
  <si>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</si>
  <si>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</si>
  <si>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</si>
  <si>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</si>
  <si>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</si>
  <si>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</si>
  <si>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</si>
  <si>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</si>
  <si>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</si>
  <si>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</si>
  <si>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</si>
  <si>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</si>
  <si>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</si>
  <si>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</si>
  <si>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</si>
  <si>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</si>
  <si>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</si>
  <si>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</si>
  <si>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</si>
  <si>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</si>
  <si>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</si>
  <si>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</si>
  <si>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</si>
  <si>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</si>
  <si>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</si>
  <si>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</si>
  <si>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</si>
  <si>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</si>
  <si>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</si>
  <si>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</si>
  <si>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</si>
  <si>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</si>
  <si>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</si>
  <si>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</si>
  <si>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</si>
  <si>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</si>
  <si>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</si>
  <si>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</si>
  <si>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</si>
  <si>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</si>
  <si>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</si>
  <si>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</si>
  <si>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</si>
  <si>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</si>
  <si>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</si>
  <si>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</si>
  <si>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</si>
  <si>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</si>
  <si>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</si>
  <si>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</si>
  <si>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</si>
  <si>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</si>
  <si>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</si>
  <si>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</si>
  <si>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</si>
  <si>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</si>
  <si>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</si>
  <si>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</si>
  <si>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</si>
  <si>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</si>
  <si>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</si>
  <si>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</si>
  <si>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</si>
  <si>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</si>
  <si>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</si>
  <si>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</si>
  <si>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</si>
  <si>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</si>
  <si>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</si>
  <si>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</si>
  <si>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</si>
  <si>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</si>
  <si>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</si>
  <si>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</si>
  <si>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</si>
  <si>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</si>
  <si>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</si>
  <si>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</si>
  <si>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</si>
  <si>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</si>
  <si>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</si>
  <si>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</si>
  <si>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</si>
  <si>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</si>
  <si>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</si>
  <si>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</si>
  <si>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</si>
  <si>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</si>
  <si>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</si>
  <si>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</si>
  <si>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</si>
  <si>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</si>
  <si>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</si>
  <si>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</si>
  <si>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</si>
  <si>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</si>
  <si>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</si>
  <si>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</si>
  <si>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</si>
  <si>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</si>
  <si>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</si>
  <si>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</si>
  <si>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</si>
  <si>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</si>
  <si>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</si>
  <si>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</si>
  <si>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</si>
  <si>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</si>
  <si>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</si>
  <si>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</si>
  <si>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</si>
  <si>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</si>
  <si>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</si>
  <si>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</si>
  <si>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</si>
  <si>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</si>
  <si>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</si>
  <si>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</si>
  <si>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</si>
  <si>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</si>
  <si>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</si>
  <si>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</si>
  <si>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</si>
  <si>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</si>
  <si>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</si>
  <si>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</si>
  <si>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</si>
  <si>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</si>
  <si>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</si>
  <si>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</si>
  <si>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</si>
  <si>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</si>
  <si>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</si>
  <si>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</si>
  <si>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</si>
  <si>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</si>
  <si>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</si>
  <si>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</si>
  <si>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</si>
  <si>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</si>
  <si>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</si>
  <si>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</si>
  <si>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</si>
  <si>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</si>
  <si>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</si>
  <si>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</si>
  <si>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</si>
  <si>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</si>
  <si>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</si>
  <si>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福島県磐梯町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</si>
  <si>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</si>
  <si>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</si>
  <si>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</si>
  <si>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</si>
  <si>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</si>
  <si>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</si>
  <si>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</si>
  <si>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</si>
  <si>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</si>
  <si>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</si>
  <si>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</si>
  <si>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</si>
  <si>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</si>
  <si>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</si>
  <si>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</si>
  <si>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</si>
  <si>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</si>
  <si>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</si>
  <si>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</si>
  <si>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</si>
  <si>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公団分収造林特別会計</t>
    <phoneticPr fontId="5"/>
  </si>
  <si>
    <t>七ツ森地区下水道事業特別会計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</si>
  <si>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</si>
  <si>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</si>
  <si>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</si>
  <si>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</si>
  <si>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</si>
  <si>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</si>
  <si>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</si>
  <si>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</si>
  <si>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</si>
  <si>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</si>
  <si>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</si>
  <si>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</si>
  <si>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</si>
  <si>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</si>
  <si>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</si>
  <si>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</si>
  <si>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</si>
  <si>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簡易水道特別会計</t>
    <phoneticPr fontId="5"/>
  </si>
  <si>
    <t>法非適用企業</t>
    <phoneticPr fontId="5"/>
  </si>
  <si>
    <t>公共下水道特別会計</t>
    <phoneticPr fontId="5"/>
  </si>
  <si>
    <t>農業集落排水事業特別会計</t>
    <phoneticPr fontId="5"/>
  </si>
  <si>
    <t>法非適用企業</t>
    <phoneticPr fontId="5"/>
  </si>
  <si>
    <t>林業集落排水事業特別会計</t>
    <phoneticPr fontId="5"/>
  </si>
  <si>
    <t>個別生活排水事業特別会計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</si>
  <si>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</si>
  <si>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</si>
  <si>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</si>
  <si>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</si>
  <si>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</si>
  <si>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</si>
  <si>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</si>
  <si>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</si>
  <si>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</si>
  <si>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</si>
  <si>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</si>
  <si>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</si>
  <si>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</si>
  <si>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</si>
  <si>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</si>
  <si>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</si>
  <si>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</si>
  <si>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</si>
  <si>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</si>
  <si>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</si>
  <si>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</si>
  <si>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</si>
  <si>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</si>
  <si>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</si>
  <si>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</si>
  <si>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</si>
  <si>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</si>
  <si>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</si>
  <si>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</si>
  <si>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</si>
  <si>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</si>
  <si>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</si>
  <si>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</si>
  <si>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</si>
  <si>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</si>
  <si>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</si>
  <si>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</si>
  <si>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</si>
  <si>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</si>
  <si>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</si>
  <si>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</si>
  <si>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</si>
  <si>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</si>
  <si>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</si>
  <si>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</si>
  <si>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</si>
  <si>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</si>
  <si>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</si>
  <si>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</si>
  <si>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</si>
  <si>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</si>
  <si>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</si>
  <si>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</si>
  <si>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</si>
  <si>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</si>
  <si>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</si>
  <si>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</si>
  <si>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</si>
  <si>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</si>
  <si>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</si>
  <si>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</si>
  <si>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林業集落排水事業特別会計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</si>
  <si>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</si>
  <si>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</si>
  <si>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</si>
  <si>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</si>
  <si>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</si>
  <si>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</si>
  <si>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</si>
  <si>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</si>
  <si>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</si>
  <si>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</si>
  <si>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</si>
  <si>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</si>
  <si>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</si>
  <si>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</si>
  <si>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</si>
  <si>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</si>
  <si>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</si>
  <si>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</si>
  <si>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</si>
  <si>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</si>
  <si>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</si>
  <si>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</si>
  <si>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</si>
  <si>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</si>
  <si>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</si>
  <si>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</si>
  <si>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</si>
  <si>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</si>
  <si>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</si>
  <si>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</si>
  <si>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</si>
  <si>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</si>
  <si>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</si>
  <si>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</si>
  <si>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</si>
  <si>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</si>
  <si>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</si>
  <si>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</si>
  <si>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</si>
  <si>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</si>
  <si>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</si>
  <si>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</si>
  <si>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</si>
  <si>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</si>
  <si>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</si>
  <si>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</si>
  <si>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</si>
  <si>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</si>
  <si>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</si>
  <si>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</si>
  <si>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</si>
  <si>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</si>
  <si>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</si>
  <si>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</si>
  <si>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</si>
  <si>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</si>
  <si>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</si>
  <si>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</si>
  <si>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</si>
  <si>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</si>
  <si>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</si>
  <si>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</si>
  <si>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</si>
  <si>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</si>
  <si>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</si>
  <si>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</si>
  <si>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</si>
  <si>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</si>
  <si>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</si>
  <si>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</si>
  <si>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</si>
  <si>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</si>
  <si>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</si>
  <si>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</si>
  <si>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</si>
  <si>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</si>
  <si>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</si>
  <si>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</si>
  <si>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</si>
  <si>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</si>
  <si>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</si>
  <si>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</si>
  <si>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</si>
  <si>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</si>
  <si>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2.78</t>
  </si>
  <si>
    <t>▲ 6.55</t>
  </si>
  <si>
    <t>▲ 12.98</t>
  </si>
  <si>
    <t>一般会計</t>
  </si>
  <si>
    <t>介護保険特別会計</t>
  </si>
  <si>
    <t>簡易水道特別会計</t>
  </si>
  <si>
    <t>国民健康保険特別会計</t>
  </si>
  <si>
    <t>公団分収造林特別会計</t>
  </si>
  <si>
    <t>七ツ森地区下水道事業特別会計</t>
  </si>
  <si>
    <t>後期高齢者医療特別会計</t>
  </si>
  <si>
    <t>公共下水道特別会計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</si>
  <si>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</si>
  <si>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</si>
  <si>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</si>
  <si>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</si>
  <si>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</si>
  <si>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</si>
  <si>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</si>
  <si>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</si>
  <si>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会津地方広域市町村圏整備組合一般会計</t>
  </si>
  <si>
    <t>会津若松地方広域市町村圏整備組合 水道用水供給事業会計</t>
    <rPh sb="2" eb="4">
      <t>ワカマツ</t>
    </rPh>
    <rPh sb="17" eb="20">
      <t>スイドウヨウ</t>
    </rPh>
    <rPh sb="20" eb="21">
      <t>スイ</t>
    </rPh>
    <rPh sb="21" eb="23">
      <t>キョウキュウ</t>
    </rPh>
    <rPh sb="23" eb="25">
      <t>ジギョウ</t>
    </rPh>
    <rPh sb="25" eb="27">
      <t>カイケイ</t>
    </rPh>
    <phoneticPr fontId="2"/>
  </si>
  <si>
    <t>福島県市町村総合事務組合一般会計</t>
    <rPh sb="0" eb="3">
      <t>フクシマケン</t>
    </rPh>
    <rPh sb="3" eb="6">
      <t>シチョウソン</t>
    </rPh>
    <rPh sb="6" eb="8">
      <t>ソウゴウ</t>
    </rPh>
    <rPh sb="8" eb="10">
      <t>ジム</t>
    </rPh>
    <rPh sb="10" eb="12">
      <t>クミアイ</t>
    </rPh>
    <rPh sb="12" eb="16">
      <t>イッパンカイケイ</t>
    </rPh>
    <phoneticPr fontId="2"/>
  </si>
  <si>
    <t>福島県市町村総合事務組合消防補償等特別会計</t>
    <rPh sb="12" eb="14">
      <t>ショウボウ</t>
    </rPh>
    <rPh sb="14" eb="16">
      <t>ホショウ</t>
    </rPh>
    <rPh sb="16" eb="17">
      <t>トウ</t>
    </rPh>
    <rPh sb="17" eb="21">
      <t>トクベツカイケイ</t>
    </rPh>
    <phoneticPr fontId="2"/>
  </si>
  <si>
    <t>福島県市町村総合事務組合消防賞じゅつ金特別会計</t>
    <rPh sb="12" eb="14">
      <t>ショウボウ</t>
    </rPh>
    <rPh sb="14" eb="15">
      <t>ショウ</t>
    </rPh>
    <rPh sb="18" eb="19">
      <t>キン</t>
    </rPh>
    <rPh sb="19" eb="23">
      <t>トクベツカイケイ</t>
    </rPh>
    <phoneticPr fontId="2"/>
  </si>
  <si>
    <t>福島県市町村総合事務組合非常勤職員公務災害補償特別会計</t>
    <rPh sb="12" eb="15">
      <t>ヒジョウキン</t>
    </rPh>
    <rPh sb="15" eb="17">
      <t>ショクイン</t>
    </rPh>
    <rPh sb="17" eb="19">
      <t>コウム</t>
    </rPh>
    <rPh sb="19" eb="21">
      <t>サイガイ</t>
    </rPh>
    <rPh sb="21" eb="23">
      <t>ホショウ</t>
    </rPh>
    <rPh sb="23" eb="27">
      <t>トクベツカイケイ</t>
    </rPh>
    <phoneticPr fontId="2"/>
  </si>
  <si>
    <t>福島県市町村総合事務組合 自治会管理特別会計</t>
    <rPh sb="13" eb="16">
      <t>ジチカイ</t>
    </rPh>
    <rPh sb="16" eb="18">
      <t>カンリ</t>
    </rPh>
    <rPh sb="18" eb="22">
      <t>トクベツカイケイ</t>
    </rPh>
    <phoneticPr fontId="2"/>
  </si>
  <si>
    <t>福島県後期高齢者医療広域連合一般会計</t>
    <rPh sb="0" eb="3">
      <t>フクシマケン</t>
    </rPh>
    <rPh sb="3" eb="8">
      <t>コウキコウレイシャ</t>
    </rPh>
    <rPh sb="8" eb="10">
      <t>イリョウ</t>
    </rPh>
    <rPh sb="10" eb="12">
      <t>コウイキ</t>
    </rPh>
    <rPh sb="12" eb="14">
      <t>レンゴウ</t>
    </rPh>
    <rPh sb="14" eb="18">
      <t>イッパンカイケイ</t>
    </rPh>
    <phoneticPr fontId="2"/>
  </si>
  <si>
    <t>福島県後期高齢者医療広域連合後期高齢者医療特別会計</t>
    <rPh sb="0" eb="3">
      <t>フクシマケン</t>
    </rPh>
    <rPh sb="3" eb="8">
      <t>コウキコウレイシャ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</si>
  <si>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磐梯町外一市二町一ヶ村組合</t>
    <rPh sb="0" eb="3">
      <t>バンダイマチ</t>
    </rPh>
    <rPh sb="3" eb="4">
      <t>ホカ</t>
    </rPh>
    <rPh sb="4" eb="5">
      <t>イチ</t>
    </rPh>
    <rPh sb="5" eb="6">
      <t>シ</t>
    </rPh>
    <rPh sb="6" eb="7">
      <t>ニ</t>
    </rPh>
    <rPh sb="7" eb="8">
      <t>マチ</t>
    </rPh>
    <rPh sb="8" eb="9">
      <t>イチ</t>
    </rPh>
    <rPh sb="10" eb="11">
      <t>ムラ</t>
    </rPh>
    <rPh sb="11" eb="13">
      <t>クミアイ</t>
    </rPh>
    <phoneticPr fontId="2"/>
  </si>
  <si>
    <t>磐梯清水平開発 株式会社</t>
    <rPh sb="0" eb="2">
      <t>バンダイ</t>
    </rPh>
    <rPh sb="2" eb="4">
      <t>シミズ</t>
    </rPh>
    <rPh sb="4" eb="5">
      <t>ダイラ</t>
    </rPh>
    <rPh sb="5" eb="7">
      <t>カイハツ</t>
    </rPh>
    <rPh sb="8" eb="12">
      <t>カブシキガイシャ</t>
    </rPh>
    <phoneticPr fontId="2"/>
  </si>
  <si>
    <t>株式会社 会津嶺の里</t>
    <rPh sb="0" eb="4">
      <t>カブシキガイシャ</t>
    </rPh>
    <rPh sb="5" eb="7">
      <t>アイヅ</t>
    </rPh>
    <rPh sb="7" eb="8">
      <t>ミネ</t>
    </rPh>
    <rPh sb="9" eb="10">
      <t>サト</t>
    </rPh>
    <phoneticPr fontId="2"/>
  </si>
  <si>
    <t>一般社団法人 ばんだい振興公社</t>
    <rPh sb="0" eb="2">
      <t>イッパン</t>
    </rPh>
    <rPh sb="2" eb="6">
      <t>シャダンホウジン</t>
    </rPh>
    <rPh sb="11" eb="13">
      <t>シンコウ</t>
    </rPh>
    <rPh sb="13" eb="15">
      <t>コウシャ</t>
    </rPh>
    <phoneticPr fontId="2"/>
  </si>
  <si>
    <t>ふるさと基金</t>
    <rPh sb="4" eb="6">
      <t>キキン</t>
    </rPh>
    <phoneticPr fontId="5"/>
  </si>
  <si>
    <t>公共施設整備基金</t>
    <phoneticPr fontId="5"/>
  </si>
  <si>
    <t>ゆめ夢基金</t>
    <phoneticPr fontId="5"/>
  </si>
  <si>
    <t>青少年育成基金</t>
    <phoneticPr fontId="5"/>
  </si>
  <si>
    <t>保健医療福祉施設等整備基金</t>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</si>
  <si>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</si>
  <si>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</si>
  <si>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</si>
  <si>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</si>
  <si>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</si>
  <si>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</si>
  <si>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</si>
  <si>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</si>
  <si>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</si>
  <si>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</si>
  <si>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率は、類似団体と比べて非常に高い傾向にある。また、近年では実質公債費比率も増加に転じている。これは、近年の普通建設事業に投入した地方債の償還開始による公債費の増加によるものである。今後も、地方債の新規借入の抑制を図るとともに、借入れる際には償還に有利な条件のものに限定し、後年度の財政負担軽減に努めるものとする。なお、実質公債費比率は年々上昇することが見込まれることから、財政規模にあった公債管理を図るべく、事業計画の見直し、地方債の新規借入の抑制を図りながら、地方債、債務負担行為など、将来負担の要因となるべき要素は極力増大させないよう、計画的な財政運営を行わなければならない。</t>
    <phoneticPr fontId="5"/>
  </si>
  <si>
    <t>実質公債費比率</t>
    <phoneticPr fontId="5"/>
  </si>
  <si>
    <t>　将来負担比率は単年度で増加し、類似団体と比べて非常に高い傾向にあり、有形固定資産減価償却率は令和3年度は類似団体より高いが、低い水準で推移している。近年、施設の除却とともに新たな公共施設を集約したことにより、減価償却率が類似団体の平均値以下で推移していたが、起債借入額が高額であり、将来負担比率は今後上昇する見込みである。今後は、事業計画の見直しや地方債の新規借入れの抑制を図り、行財政改革による財政の健全化や将来負担比率を減少させる取組みを積極的に進めていくとともに、公共施設等総合管理計画及び各個別施設計画に基づき、長期的な公共施設の管理を行い、急激な数値上昇を抑制する取組みを進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</si>
</sst>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05F4-4FD0-9898-B8A4EF0257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220933</c:v>
                </c:pt>
                <c:pt idx="1">
                  <c:v>182209</c:v>
                </c:pt>
                <c:pt idx="2">
                  <c:v>128955</c:v>
                </c:pt>
                <c:pt idx="3">
                  <c:v>125976</c:v>
                </c:pt>
                <c:pt idx="4">
                  <c:v>130605</c:v>
                </c:pt>
              </c:numCache>
            </c:numRef>
          </c:val>
          <c:smooth val="0"/>
          <c:extLst>
            <c:ext xmlns:c16="http://schemas.microsoft.com/office/drawing/2014/chart" uri="{C3380CC4-5D6E-409C-BE32-E72D297353CC}">
              <c16:uniqueId val="{00000001-05F4-4FD0-9898-B8A4EF0257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6.53</c:v>
                </c:pt>
                <c:pt idx="1">
                  <c:v>5.31</c:v>
                </c:pt>
                <c:pt idx="2">
                  <c:v>5.19</c:v>
                </c:pt>
                <c:pt idx="3">
                  <c:v>5.53</c:v>
                </c:pt>
                <c:pt idx="4">
                  <c:v>5.14</c:v>
                </c:pt>
              </c:numCache>
            </c:numRef>
          </c:val>
          <c:extLst>
            <c:ext xmlns:c16="http://schemas.microsoft.com/office/drawing/2014/chart" uri="{C3380CC4-5D6E-409C-BE32-E72D297353CC}">
              <c16:uniqueId val="{00000000-2970-4D99-8184-FCDA458FA0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30.37</c:v>
                </c:pt>
                <c:pt idx="1">
                  <c:v>38.979999999999997</c:v>
                </c:pt>
                <c:pt idx="2">
                  <c:v>30.58</c:v>
                </c:pt>
                <c:pt idx="3">
                  <c:v>14.76</c:v>
                </c:pt>
                <c:pt idx="4">
                  <c:v>32.6</c:v>
                </c:pt>
              </c:numCache>
            </c:numRef>
          </c:val>
          <c:extLst>
            <c:ext xmlns:c16="http://schemas.microsoft.com/office/drawing/2014/chart" uri="{C3380CC4-5D6E-409C-BE32-E72D297353CC}">
              <c16:uniqueId val="{00000001-2970-4D99-8184-FCDA458FA0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-2.78</c:v>
                </c:pt>
                <c:pt idx="1">
                  <c:v>7.86</c:v>
                </c:pt>
                <c:pt idx="2">
                  <c:v>-6.55</c:v>
                </c:pt>
                <c:pt idx="3">
                  <c:v>-12.98</c:v>
                </c:pt>
                <c:pt idx="4">
                  <c:v>19.079999999999998</c:v>
                </c:pt>
              </c:numCache>
            </c:numRef>
          </c:val>
          <c:smooth val="0"/>
          <c:extLst>
            <c:ext xmlns:c16="http://schemas.microsoft.com/office/drawing/2014/chart" uri="{C3380CC4-5D6E-409C-BE32-E72D297353CC}">
              <c16:uniqueId val="{00000002-2970-4D99-8184-FCDA458FA0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21A-4E35-8678-A1F98B9AED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1A-4E35-8678-A1F98B9AEDCB}"/>
            </c:ext>
          </c:extLst>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21A-4E35-8678-A1F98B9AEDC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21A-4E35-8678-A1F98B9AEDCB}"/>
            </c:ext>
          </c:extLst>
        </c:ser>
        <c:ser>
          <c:idx val="4"/>
          <c:order val="4"/>
          <c:tx>
            <c:strRef>
              <c:f>データシート!$A$31</c:f>
              <c:strCache>
                <c:ptCount val="1"/>
                <c:pt idx="0">
                  <c:v>七ツ森地区下水道事業特別会計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21A-4E35-8678-A1F98B9AEDCB}"/>
            </c:ext>
          </c:extLst>
        </c:ser>
        <c:ser>
          <c:idx val="5"/>
          <c:order val="5"/>
          <c:tx>
            <c:strRef>
              <c:f>データシート!$A$32</c:f>
              <c:strCache>
                <c:ptCount val="1"/>
                <c:pt idx="0">
                  <c:v>公団分収造林特別会計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21A-4E35-8678-A1F98B9AEDC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1.59</c:v>
                </c:pt>
                <c:pt idx="2">
                  <c:v>#N/A</c:v>
                </c:pt>
                <c:pt idx="3">
                  <c:v>0.35</c:v>
                </c:pt>
                <c:pt idx="4">
                  <c:v>#N/A</c:v>
                </c:pt>
                <c:pt idx="5">
                  <c:v>0.37</c:v>
                </c:pt>
                <c:pt idx="6">
                  <c:v>#N/A</c:v>
                </c:pt>
                <c:pt idx="7">
                  <c:v>0.45</c:v>
                </c:pt>
                <c:pt idx="8">
                  <c:v>#N/A</c:v>
                </c:pt>
                <c:pt idx="9">
                  <c:v>0.34</c:v>
                </c:pt>
              </c:numCache>
            </c:numRef>
          </c:val>
          <c:extLst>
            <c:ext xmlns:c16="http://schemas.microsoft.com/office/drawing/2014/chart" uri="{C3380CC4-5D6E-409C-BE32-E72D297353CC}">
              <c16:uniqueId val="{00000006-D21A-4E35-8678-A1F98B9AEDCB}"/>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0.33</c:v>
                </c:pt>
                <c:pt idx="2">
                  <c:v>#N/A</c:v>
                </c:pt>
                <c:pt idx="3">
                  <c:v>0.67</c:v>
                </c:pt>
                <c:pt idx="4">
                  <c:v>#N/A</c:v>
                </c:pt>
                <c:pt idx="5">
                  <c:v>1.24</c:v>
                </c:pt>
                <c:pt idx="6">
                  <c:v>#N/A</c:v>
                </c:pt>
                <c:pt idx="7">
                  <c:v>0.59</c:v>
                </c:pt>
                <c:pt idx="8">
                  <c:v>#N/A</c:v>
                </c:pt>
                <c:pt idx="9">
                  <c:v>0.99</c:v>
                </c:pt>
              </c:numCache>
            </c:numRef>
          </c:val>
          <c:extLst>
            <c:ext xmlns:c16="http://schemas.microsoft.com/office/drawing/2014/chart" uri="{C3380CC4-5D6E-409C-BE32-E72D297353CC}">
              <c16:uniqueId val="{00000007-D21A-4E35-8678-A1F98B9AEDC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0.51</c:v>
                </c:pt>
                <c:pt idx="2">
                  <c:v>#N/A</c:v>
                </c:pt>
                <c:pt idx="3">
                  <c:v>0.72</c:v>
                </c:pt>
                <c:pt idx="4">
                  <c:v>#N/A</c:v>
                </c:pt>
                <c:pt idx="5">
                  <c:v>0.83</c:v>
                </c:pt>
                <c:pt idx="6">
                  <c:v>#N/A</c:v>
                </c:pt>
                <c:pt idx="7">
                  <c:v>0.88</c:v>
                </c:pt>
                <c:pt idx="8">
                  <c:v>#N/A</c:v>
                </c:pt>
                <c:pt idx="9">
                  <c:v>1.02</c:v>
                </c:pt>
              </c:numCache>
            </c:numRef>
          </c:val>
          <c:extLst>
            <c:ext xmlns:c16="http://schemas.microsoft.com/office/drawing/2014/chart" uri="{C3380CC4-5D6E-409C-BE32-E72D297353CC}">
              <c16:uniqueId val="{00000008-D21A-4E35-8678-A1F98B9AEDC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6.53</c:v>
                </c:pt>
                <c:pt idx="2">
                  <c:v>#N/A</c:v>
                </c:pt>
                <c:pt idx="3">
                  <c:v>5.3</c:v>
                </c:pt>
                <c:pt idx="4">
                  <c:v>#N/A</c:v>
                </c:pt>
                <c:pt idx="5">
                  <c:v>5.18</c:v>
                </c:pt>
                <c:pt idx="6">
                  <c:v>#N/A</c:v>
                </c:pt>
                <c:pt idx="7">
                  <c:v>5.53</c:v>
                </c:pt>
                <c:pt idx="8">
                  <c:v>#N/A</c:v>
                </c:pt>
                <c:pt idx="9">
                  <c:v>5.14</c:v>
                </c:pt>
              </c:numCache>
            </c:numRef>
          </c:val>
          <c:extLst>
            <c:ext xmlns:c16="http://schemas.microsoft.com/office/drawing/2014/chart" uri="{C3380CC4-5D6E-409C-BE32-E72D297353CC}">
              <c16:uniqueId val="{00000009-D21A-4E35-8678-A1F98B9AEDC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490</c:v>
                </c:pt>
                <c:pt idx="5">
                  <c:v>512</c:v>
                </c:pt>
                <c:pt idx="8">
                  <c:v>605</c:v>
                </c:pt>
                <c:pt idx="11">
                  <c:v>631</c:v>
                </c:pt>
                <c:pt idx="14">
                  <c:v>636</c:v>
                </c:pt>
              </c:numCache>
            </c:numRef>
          </c:val>
          <c:extLst>
            <c:ext xmlns:c16="http://schemas.microsoft.com/office/drawing/2014/chart" uri="{C3380CC4-5D6E-409C-BE32-E72D297353CC}">
              <c16:uniqueId val="{00000000-1D7D-4D3A-BDAF-86A77B6A15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7D-4D3A-BDAF-86A77B6A15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1D7D-4D3A-BDAF-86A77B6A15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1D7D-4D3A-BDAF-86A77B6A15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118</c:v>
                </c:pt>
                <c:pt idx="3">
                  <c:v>121</c:v>
                </c:pt>
                <c:pt idx="6">
                  <c:v>122</c:v>
                </c:pt>
                <c:pt idx="9">
                  <c:v>123</c:v>
                </c:pt>
                <c:pt idx="12">
                  <c:v>120</c:v>
                </c:pt>
              </c:numCache>
            </c:numRef>
          </c:val>
          <c:extLst>
            <c:ext xmlns:c16="http://schemas.microsoft.com/office/drawing/2014/chart" uri="{C3380CC4-5D6E-409C-BE32-E72D297353CC}">
              <c16:uniqueId val="{00000004-1D7D-4D3A-BDAF-86A77B6A15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7D-4D3A-BDAF-86A77B6A15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7D-4D3A-BDAF-86A77B6A15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502</c:v>
                </c:pt>
                <c:pt idx="3">
                  <c:v>540</c:v>
                </c:pt>
                <c:pt idx="6">
                  <c:v>694</c:v>
                </c:pt>
                <c:pt idx="9">
                  <c:v>743</c:v>
                </c:pt>
                <c:pt idx="12">
                  <c:v>745</c:v>
                </c:pt>
              </c:numCache>
            </c:numRef>
          </c:val>
          <c:extLst>
            <c:ext xmlns:c16="http://schemas.microsoft.com/office/drawing/2014/chart" uri="{C3380CC4-5D6E-409C-BE32-E72D297353CC}">
              <c16:uniqueId val="{00000007-1D7D-4D3A-BDAF-86A77B6A15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133</c:v>
                </c:pt>
                <c:pt idx="2">
                  <c:v>#N/A</c:v>
                </c:pt>
                <c:pt idx="3">
                  <c:v>#N/A</c:v>
                </c:pt>
                <c:pt idx="4">
                  <c:v>152</c:v>
                </c:pt>
                <c:pt idx="5">
                  <c:v>#N/A</c:v>
                </c:pt>
                <c:pt idx="6">
                  <c:v>#N/A</c:v>
                </c:pt>
                <c:pt idx="7">
                  <c:v>214</c:v>
                </c:pt>
                <c:pt idx="8">
                  <c:v>#N/A</c:v>
                </c:pt>
                <c:pt idx="9">
                  <c:v>#N/A</c:v>
                </c:pt>
                <c:pt idx="10">
                  <c:v>238</c:v>
                </c:pt>
                <c:pt idx="11">
                  <c:v>#N/A</c:v>
                </c:pt>
                <c:pt idx="12">
                  <c:v>#N/A</c:v>
                </c:pt>
                <c:pt idx="13">
                  <c:v>232</c:v>
                </c:pt>
                <c:pt idx="14">
                  <c:v>#N/A</c:v>
                </c:pt>
              </c:numCache>
            </c:numRef>
          </c:val>
          <c:smooth val="0"/>
          <c:extLst>
            <c:ext xmlns:c16="http://schemas.microsoft.com/office/drawing/2014/chart" uri="{C3380CC4-5D6E-409C-BE32-E72D297353CC}">
              <c16:uniqueId val="{00000008-1D7D-4D3A-BDAF-86A77B6A15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5852</c:v>
                </c:pt>
                <c:pt idx="5">
                  <c:v>5742</c:v>
                </c:pt>
                <c:pt idx="8">
                  <c:v>5449</c:v>
                </c:pt>
                <c:pt idx="11">
                  <c:v>5963</c:v>
                </c:pt>
                <c:pt idx="14">
                  <c:v>5716</c:v>
                </c:pt>
              </c:numCache>
            </c:numRef>
          </c:val>
          <c:extLst>
            <c:ext xmlns:c16="http://schemas.microsoft.com/office/drawing/2014/chart" uri="{C3380CC4-5D6E-409C-BE32-E72D297353CC}">
              <c16:uniqueId val="{00000000-BCF6-4412-9015-A4A27C3A26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191</c:v>
                </c:pt>
                <c:pt idx="5">
                  <c:v>20</c:v>
                </c:pt>
                <c:pt idx="8">
                  <c:v>14</c:v>
                </c:pt>
                <c:pt idx="11">
                  <c:v>9</c:v>
                </c:pt>
                <c:pt idx="14">
                  <c:v>6</c:v>
                </c:pt>
              </c:numCache>
            </c:numRef>
          </c:val>
          <c:extLst>
            <c:ext xmlns:c16="http://schemas.microsoft.com/office/drawing/2014/chart" uri="{C3380CC4-5D6E-409C-BE32-E72D297353CC}">
              <c16:uniqueId val="{00000001-BCF6-4412-9015-A4A27C3A26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1223</c:v>
                </c:pt>
                <c:pt idx="5">
                  <c:v>1342</c:v>
                </c:pt>
                <c:pt idx="8">
                  <c:v>1239</c:v>
                </c:pt>
                <c:pt idx="11">
                  <c:v>1332</c:v>
                </c:pt>
                <c:pt idx="14">
                  <c:v>1690</c:v>
                </c:pt>
              </c:numCache>
            </c:numRef>
          </c:val>
          <c:extLst>
            <c:ext xmlns:c16="http://schemas.microsoft.com/office/drawing/2014/chart" uri="{C3380CC4-5D6E-409C-BE32-E72D297353CC}">
              <c16:uniqueId val="{00000002-BCF6-4412-9015-A4A27C3A26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F6-4412-9015-A4A27C3A26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F6-4412-9015-A4A27C3A26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F6-4412-9015-A4A27C3A26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445</c:v>
                </c:pt>
                <c:pt idx="3">
                  <c:v>436</c:v>
                </c:pt>
                <c:pt idx="6">
                  <c:v>236</c:v>
                </c:pt>
                <c:pt idx="9">
                  <c:v>202</c:v>
                </c:pt>
                <c:pt idx="12">
                  <c:v>185</c:v>
                </c:pt>
              </c:numCache>
            </c:numRef>
          </c:val>
          <c:extLst>
            <c:ext xmlns:c16="http://schemas.microsoft.com/office/drawing/2014/chart" uri="{C3380CC4-5D6E-409C-BE32-E72D297353CC}">
              <c16:uniqueId val="{00000006-BCF6-4412-9015-A4A27C3A26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299</c:v>
                </c:pt>
                <c:pt idx="3">
                  <c:v>180</c:v>
                </c:pt>
                <c:pt idx="6">
                  <c:v>235</c:v>
                </c:pt>
                <c:pt idx="9">
                  <c:v>230</c:v>
                </c:pt>
                <c:pt idx="12">
                  <c:v>2628</c:v>
                </c:pt>
              </c:numCache>
            </c:numRef>
          </c:val>
          <c:extLst>
            <c:ext xmlns:c16="http://schemas.microsoft.com/office/drawing/2014/chart" uri="{C3380CC4-5D6E-409C-BE32-E72D297353CC}">
              <c16:uniqueId val="{00000007-BCF6-4412-9015-A4A27C3A26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1334</c:v>
                </c:pt>
                <c:pt idx="3">
                  <c:v>1285</c:v>
                </c:pt>
                <c:pt idx="6">
                  <c:v>1119</c:v>
                </c:pt>
                <c:pt idx="9">
                  <c:v>1118</c:v>
                </c:pt>
                <c:pt idx="12">
                  <c:v>1033</c:v>
                </c:pt>
              </c:numCache>
            </c:numRef>
          </c:val>
          <c:extLst>
            <c:ext xmlns:c16="http://schemas.microsoft.com/office/drawing/2014/chart" uri="{C3380CC4-5D6E-409C-BE32-E72D297353CC}">
              <c16:uniqueId val="{00000008-BCF6-4412-9015-A4A27C3A26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CF6-4412-9015-A4A27C3A26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6603</c:v>
                </c:pt>
                <c:pt idx="3">
                  <c:v>6552</c:v>
                </c:pt>
                <c:pt idx="6">
                  <c:v>6189</c:v>
                </c:pt>
                <c:pt idx="9">
                  <c:v>5717</c:v>
                </c:pt>
                <c:pt idx="12">
                  <c:v>5191</c:v>
                </c:pt>
              </c:numCache>
            </c:numRef>
          </c:val>
          <c:extLst>
            <c:ext xmlns:c16="http://schemas.microsoft.com/office/drawing/2014/chart" uri="{C3380CC4-5D6E-409C-BE32-E72D297353CC}">
              <c16:uniqueId val="{0000000A-BCF6-4412-9015-A4A27C3A26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1415</c:v>
                </c:pt>
                <c:pt idx="2">
                  <c:v>#N/A</c:v>
                </c:pt>
                <c:pt idx="3">
                  <c:v>#N/A</c:v>
                </c:pt>
                <c:pt idx="4">
                  <c:v>1347</c:v>
                </c:pt>
                <c:pt idx="5">
                  <c:v>#N/A</c:v>
                </c:pt>
                <c:pt idx="6">
                  <c:v>#N/A</c:v>
                </c:pt>
                <c:pt idx="7">
                  <c:v>1077</c:v>
                </c:pt>
                <c:pt idx="8">
                  <c:v>#N/A</c:v>
                </c:pt>
                <c:pt idx="9">
                  <c:v>#N/A</c:v>
                </c:pt>
                <c:pt idx="10">
                  <c:v>0</c:v>
                </c:pt>
                <c:pt idx="11">
                  <c:v>#N/A</c:v>
                </c:pt>
                <c:pt idx="12">
                  <c:v>#N/A</c:v>
                </c:pt>
                <c:pt idx="13">
                  <c:v>1624</c:v>
                </c:pt>
                <c:pt idx="14">
                  <c:v>#N/A</c:v>
                </c:pt>
              </c:numCache>
            </c:numRef>
          </c:val>
          <c:smooth val="0"/>
          <c:extLst>
            <c:ext xmlns:c16="http://schemas.microsoft.com/office/drawing/2014/chart" uri="{C3380CC4-5D6E-409C-BE32-E72D297353CC}">
              <c16:uniqueId val="{0000000B-BCF6-4412-9015-A4A27C3A26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688</c:v>
                </c:pt>
                <c:pt idx="1">
                  <c:v>357</c:v>
                </c:pt>
                <c:pt idx="2">
                  <c:v>857</c:v>
                </c:pt>
              </c:numCache>
            </c:numRef>
          </c:val>
          <c:extLst>
            <c:ext xmlns:c16="http://schemas.microsoft.com/office/drawing/2014/chart" uri="{C3380CC4-5D6E-409C-BE32-E72D297353CC}">
              <c16:uniqueId val="{00000000-1402-430F-AA34-E4FAA713F2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48</c:v>
                </c:pt>
                <c:pt idx="1">
                  <c:v>3</c:v>
                </c:pt>
                <c:pt idx="2">
                  <c:v>133</c:v>
                </c:pt>
              </c:numCache>
            </c:numRef>
          </c:val>
          <c:extLst>
            <c:ext xmlns:c16="http://schemas.microsoft.com/office/drawing/2014/chart" uri="{C3380CC4-5D6E-409C-BE32-E72D297353CC}">
              <c16:uniqueId val="{00000001-1402-430F-AA34-E4FAA713F2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377</c:v>
                </c:pt>
                <c:pt idx="1">
                  <c:v>852</c:v>
                </c:pt>
                <c:pt idx="2">
                  <c:v>591</c:v>
                </c:pt>
              </c:numCache>
            </c:numRef>
          </c:val>
          <c:extLst>
            <c:ext xmlns:c16="http://schemas.microsoft.com/office/drawing/2014/chart" uri="{C3380CC4-5D6E-409C-BE32-E72D297353CC}">
              <c16:uniqueId val="{00000002-1402-430F-AA34-E4FAA713F2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5790399628628997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{6F0AD29C-FFA7-4060-AC74-1948A8455ACD}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966-4A8C-905C-847F831622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{855511DF-EF99-4F95-B333-5AA18FC0DEAA}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66-4A8C-905C-847F831622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{77B57929-4565-462E-8AD1-1FE6C667F4E5}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66-4A8C-905C-847F831622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{0215D34F-2076-4FED-80A1-43912AFA9B6B}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66-4A8C-905C-847F831622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{2130DE63-5197-4D20-9DE0-AA9E04618FB4}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66-4A8C-905C-847F831622E1}"/>
                </c:ext>
              </c:extLst>
            </c:dLbl>
            <c:dLbl>
              <c:idx val="8"/>
              <c:layout>
                <c:manualLayout>
                  <c:x val="-2.8500001310515607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{F0F1D3DF-4588-467F-A4A9-248CC5CAED02}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966-4A8C-905C-847F831622E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{440F0829-F482-4512-BCC5-F8D07A40829B}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966-4A8C-905C-847F831622E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{83A6162D-29C2-44F6-96E6-C53F05A7CE78}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966-4A8C-905C-847F831622E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{7B4183C7-1F8D-44CF-863A-0C9F0AD58F0B}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966-4A8C-905C-847F831622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c:v>
                </c:pt>
                <c:pt idx="8">
                  <c:v>47.3</c:v>
                </c:pt>
                <c:pt idx="16">
                  <c:v>48.9</c:v>
                </c:pt>
                <c:pt idx="24">
                  <c:v>51</c:v>
                </c:pt>
                <c:pt idx="32">
                  <c:v>52.9</c:v>
                </c:pt>
              </c:numCache>
            </c:numRef>
          </c:xVal>
          <c:yVal>
            <c:numRef>
              <c:f>公会計指標分析・財政指標組合せ分析表!$BP$51:$DC$51</c:f>
              <c:numCache>
                <c:formatCode>#,##0.0;"▲ "#,##0.0</c:formatCode>
                <c:ptCount val="40"/>
                <c:pt idx="0">
                  <c:v>86.2</c:v>
                </c:pt>
                <c:pt idx="8">
                  <c:v>81.900000000000006</c:v>
                </c:pt>
                <c:pt idx="16">
                  <c:v>65.2</c:v>
                </c:pt>
                <c:pt idx="32">
                  <c:v>81.3</c:v>
                </c:pt>
              </c:numCache>
            </c:numRef>
          </c:yVal>
          <c:smooth val="0"/>
          <c:extLst>
            <c:ext xmlns:c16="http://schemas.microsoft.com/office/drawing/2014/chart" uri="{C3380CC4-5D6E-409C-BE32-E72D297353CC}">
              <c16:uniqueId val="{00000009-E966-4A8C-905C-847F831622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{FCCDD80B-79BF-4967-B31C-9ADDD9FF69FD}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966-4A8C-905C-847F831622E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{86ECE875-2FEB-428D-91BD-6BE5D1A49538}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66-4A8C-905C-847F831622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{8DC67351-33A9-4374-8419-65D8161943BD}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66-4A8C-905C-847F831622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{E90A0B45-589D-4584-87E3-8257CDB19433}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66-4A8C-905C-847F831622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{45C0C276-29C7-4BC3-B692-68304C67DB12}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66-4A8C-905C-847F831622E1}"/>
                </c:ext>
              </c:extLst>
            </c:dLbl>
            <c:dLbl>
              <c:idx val="8"/>
              <c:layout>
                <c:manualLayout>
                  <c:x val="-2.4146541272650441E-2"/>
                  <c:y val="-4.511431505635204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{32539359-AF6F-42C0-AF91-2B9EDD3F6C60}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966-4A8C-905C-847F831622E1}"/>
                </c:ext>
              </c:extLst>
            </c:dLbl>
            <c:dLbl>
              <c:idx val="16"/>
              <c:layout>
                <c:manualLayout>
                  <c:x val="-3.667157576105285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{AB21A2AF-17AA-4A5B-9DC2-C2E2E673A256}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966-4A8C-905C-847F831622E1}"/>
                </c:ext>
              </c:extLst>
            </c:dLbl>
            <c:dLbl>
              <c:idx val="24"/>
              <c:layout>
                <c:manualLayout>
                  <c:x val="-3.5358584736337365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{8A6D2FD8-F166-4166-9740-330C1237DF6E}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966-4A8C-905C-847F831622E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{2282967A-8A0E-4D84-8353-83ECB992CE59}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966-4A8C-905C-847F831622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966-4A8C-905C-847F831622E1}"/>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{2089C841-C771-4EC2-9737-21CAEE7B47A8}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96E-4BFC-820D-F0BABFC63B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{051F2580-9D7F-4B17-B1AE-55AD126E7074}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6E-4BFC-820D-F0BABFC63B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{5ABA6C55-1776-4238-B7DF-E14778DDC025}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6E-4BFC-820D-F0BABFC63B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{7BF70B16-03CF-4C85-A1B9-58A4D966A6EA}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6E-4BFC-820D-F0BABFC63B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{C1747327-9C05-403A-9629-0A9ECBACADE1}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6E-4BFC-820D-F0BABFC63BBD}"/>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{AFCDCF54-F242-4582-8729-74E0D903F712}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96E-4BFC-820D-F0BABFC63BBD}"/>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{D7A9153B-D0FF-4403-8927-082625D9E16D}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96E-4BFC-820D-F0BABFC63BB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{6E247DA7-ED00-4257-AAA4-75AC40F2ED4B}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96E-4BFC-820D-F0BABFC63BB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{DA4110BF-5F37-4450-87D9-17F490EB7D9F}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96E-4BFC-820D-F0BABFC63B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7.9</c:v>
                </c:pt>
                <c:pt idx="16">
                  <c:v>10.1</c:v>
                </c:pt>
                <c:pt idx="24">
                  <c:v>11.8</c:v>
                </c:pt>
                <c:pt idx="32">
                  <c:v>12.6</c:v>
                </c:pt>
              </c:numCache>
            </c:numRef>
          </c:xVal>
          <c:yVal>
            <c:numRef>
              <c:f>公会計指標分析・財政指標組合せ分析表!$BP$73:$DC$73</c:f>
              <c:numCache>
                <c:formatCode>#,##0.0;"▲ "#,##0.0</c:formatCode>
                <c:ptCount val="40"/>
                <c:pt idx="0">
                  <c:v>86.2</c:v>
                </c:pt>
                <c:pt idx="8">
                  <c:v>81.900000000000006</c:v>
                </c:pt>
                <c:pt idx="16">
                  <c:v>65.2</c:v>
                </c:pt>
                <c:pt idx="32">
                  <c:v>81.3</c:v>
                </c:pt>
              </c:numCache>
            </c:numRef>
          </c:yVal>
          <c:smooth val="0"/>
          <c:extLst>
            <c:ext xmlns:c16="http://schemas.microsoft.com/office/drawing/2014/chart" uri="{C3380CC4-5D6E-409C-BE32-E72D297353CC}">
              <c16:uniqueId val="{00000009-396E-4BFC-820D-F0BABFC63B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447300678190523E-2"/>
                  <c:y val="-9.789287947793934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{8099399E-6FED-4099-BD80-11D83211C8DE}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96E-4BFC-820D-F0BABFC63B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{23AB7DAF-3CBC-4FCD-9B6A-8CE7D1EC7C27}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6E-4BFC-820D-F0BABFC63B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{8E502223-D445-4E45-9CD0-3FF17E780C71}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6E-4BFC-820D-F0BABFC63B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{03AE9C13-00AF-49E2-96D4-887388654071}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6E-4BFC-820D-F0BABFC63B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{08BC45D7-63E4-4273-97C3-07994997FC62}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6E-4BFC-820D-F0BABFC63BBD}"/>
                </c:ext>
              </c:extLst>
            </c:dLbl>
            <c:dLbl>
              <c:idx val="8"/>
              <c:layout>
                <c:manualLayout>
                  <c:x val="-3.094868256003087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{117A09D4-A09D-46E1-83D8-C3E82DD610B8}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96E-4BFC-820D-F0BABFC63BBD}"/>
                </c:ext>
              </c:extLst>
            </c:dLbl>
            <c:dLbl>
              <c:idx val="16"/>
              <c:layout>
                <c:manualLayout>
                  <c:x val="-3.1570342725075584E-2"/>
                  <c:y val="-1.570579495817199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{0C4A6899-CEAA-40FA-B4AF-C31F75B77831}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96E-4BFC-820D-F0BABFC63BBD}"/>
                </c:ext>
              </c:extLst>
            </c:dLbl>
            <c:dLbl>
              <c:idx val="24"/>
              <c:layout>
                <c:manualLayout>
                  <c:x val="-3.1570342725075584E-2"/>
                  <c:y val="-4.911271745392001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{3C4298DD-F4F8-42D6-8B6A-B685BF52F0DA}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96E-4BFC-820D-F0BABFC63BBD}"/>
                </c:ext>
              </c:extLst>
            </c:dLbl>
            <c:dLbl>
              <c:idx val="32"/>
              <c:layout>
                <c:manualLayout>
                  <c:x val="-3.1570342725075584E-2"/>
                  <c:y val="-8.6954168998436207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{B5CA3207-11CF-4BF9-A68B-62969DEBA3F8}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96E-4BFC-820D-F0BABFC63B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96E-4BFC-820D-F0BABFC63BBD}"/>
            </c:ext>
          </c:extLst>
        </c:ser>
        <c:dLbls>
          <c:showLegendKey val="0"/>
          <c:showVal val="1"/>
          <c:showCatName val="0"/>
          <c:showSerName val="0"/>
          <c:showPercent val="0"/>
          <c:showBubbleSize val="0"/>
        </c:dLbls>
        <c:axId val="84219776"/>
        <c:axId val="84234240"/>
      </c:scatterChart>
      <c:valAx>
        <c:axId val="84219776"/>
        <c:scaling>
          <c:orientation val="maxMin"/>
          <c:max val="14"/>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CE99D40-D289-417F-A412-F3C7362F84C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D20BDD3-6B5B-439A-9CF6-704523D52D7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元利償還金等</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のうち、元利償還金が</a:t>
          </a:r>
          <a:r>
            <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86%</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、公営企業債の元利償還金に対する繰入額が</a:t>
          </a:r>
          <a:r>
            <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14%</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を</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占めている。元利償還金については、近年投資した大型事業の元金償還が開始されたことから上昇傾向である。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公営企業債の元利償還金に対する繰入額は、下水道事業が主なるものであり、平成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年度で整備が完了していることから、徐々に減少していく見込みである。債務負担行為に基づく支出額は、新たな債務負担行為を設定していないため同額で推移している。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分子より控除される算入公債費等</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は、起債借入を元利償還金の</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が基準財政需要額に算入される過疎対策事業債を中心に行っているため、償還金の上昇傾向に呼応して上昇している。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70C0"/>
              </a:solidFill>
              <a:effectLst/>
              <a:uLnTx/>
              <a:uFillTx/>
              <a:latin typeface="ＭＳ ゴシック" pitchFamily="49" charset="-128"/>
              <a:ea typeface="ＭＳ ゴシック" pitchFamily="49"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実質公債費比率の分子の値は平成</a:t>
          </a:r>
          <a:r>
            <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年度までは大きく変動していないが、平成</a:t>
          </a:r>
          <a:r>
            <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年度以降増加傾向にある。償還額の</a:t>
          </a:r>
          <a:r>
            <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70%</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が交付税措置される過疎対策事業債といえども、今後は実質公債費比率は確実に上昇するといえるため、事業計画の見直しによる借入抑制を図る必要がある。</a:t>
          </a:r>
          <a:endParaRPr kumimoji="1" lang="ja-JP" altLang="en-US" sz="1000" b="0" i="0" u="none" strike="noStrike" kern="0" cap="none" spc="0" normalizeH="0" baseline="0" noProof="0">
            <a:ln>
              <a:noFill/>
            </a:ln>
            <a:solidFill>
              <a:srgbClr val="0070C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将来負担額</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のうち一般会計等に係る地方債の現在高が</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57%</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、公営企業債等繰入見込額が</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12</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％、組合等負担見込額及び退職手当負担見込額が</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31%</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を占めている。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一般会計等に係る地方債の現在高は、平成</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17</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年度から平成</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年度にかけて大型事業を継続して実施してきたことから上昇を続けてきたが、平成</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年度以降は減少</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に転じている。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公営企業債等繰入見込額は、下水道事業が主なるものであり、平成</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年度で整備が完了</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しており、平成</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年度は算入方法の見直しにより増加しているものの、平成</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年度以降減少を続けている。</a:t>
          </a:r>
          <a:endPar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組合等負担見込額については</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会津若松地方広域市町村圏整備組合における最終処分場整備事業債の大きな新規借入があり</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年度については大きく増加した。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充当可能財源</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(B)</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のうち、充当可能基金が</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23%</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、基準財政需要額算入見込額が</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77%</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を占めている。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充当可能基金については、近年は減少傾向であったが、財政改革により積極的に基金積立を実施したため、平成</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年度は増加したが令和元年度また減少に転じ令和</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ヶ年増加している。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基準財政需要額算入見込額は、起債借入を元利償還金の</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70%</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が基準財政需要額に算入される過疎対策事業債を中心に行っており、下降傾向であったが、令和</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年度に再び増加に転じた。要因は、近年高額な返済を予定している地方債の増加が大きな割合を占めている。</a:t>
          </a:r>
          <a:r>
            <a:rPr kumimoji="1" lang="ja-JP" altLang="en-US" sz="8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将来負担額</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の下降傾向に対し、控除される充当可能財源等（</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B</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）のうち基準財政需要額算入見込額が頭打ちの感があり、将来負担比率分子の値は今後、令和</a:t>
          </a:r>
          <a:r>
            <a:rPr kumimoji="1"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年度と同程度の数値で推移すると思われる。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磐梯町の将来負担は、普通地方交付税によって補てんされているとはいえ、多くの地方債を借り入れているということは事実であり、今後も、地方債、債務負担行為など、将来負担の要因となるべき要素は極力増大させないよう、計画的な財政運営を行わなければならない。</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福島県磐梯町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純繰越金の一部、年度末の事業不用額にかかる補正減額分等を財政調整基金に</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百万円積立を行い、同基金の取り崩しはしていない。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また、特定目的金について保健福祉の増進や過疎地域振興などそれぞれの基金の目的に沿った事業に</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622</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百万円取り崩して充当したが、ふるさと納税の大幅な伸びにより、結果として、基金全体で</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369</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増高が見込まれる公債費に対応するために、公債費以外の歳出をできる限り縮減し、発生した不用額相当は原資として基金に積立てる一方で、事業目的に合致する特定目的金については、積極的に取り崩して活用を検討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また、ふるさと納税を原資とするふるさと基金については、積極的な広報により、さらなる積立額の増加を目指す。</a:t>
          </a:r>
          <a:endParaRPr kumimoji="1" lang="ja-JP" altLang="en-US" sz="8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青少年育成基金：将来の磐梯町に貢献する有為の人材を育成する事業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史跡環境整備基金：史跡の保存・活用をはかる施設及び展示物等の整備並びにその他の環境整備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ふるさと基金：ふるさと寄附金を原資とし、（１）文化財の保全（２）次世代育成支援（３）町の活性化（４）農業振興（５）ＤＸ推進（６）その他町長が認める事業</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・青少年育成基金：小中学校児童生徒を対象としたイベント経費に</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百万円充当。</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・地域福祉基金：敬老会経費への</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百万円充当・地域包括支援センター業務委託への</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百万円充当したことにより、結果</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・ふるさと基金：ふるさと納税により</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290</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百万積立し、文化財の保全に</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百万円、次世代育成支援に</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110</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百万円、町の活性化に</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百万円、その他に</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百万円、農業振興に</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百万円、ＤＸ推進に</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55</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百万円に充当。</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223</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百万円の減少。</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・青少年育成基金：指定寄付金を原資としているので、寄附者の意志実現のため、基金の目的に合致する事業へ取崩して充当活用していく。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・史跡環境整備基金：平成</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年度で史跡慧日寺跡金堂内展示物作成が完了するので、それ以降は、史跡環境整備等に活用するため、指定寄付に基づき積立を行なう。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・ふるさと基金：積極的な広報活動により積立増加をはかり、積立てた原資はそれぞれの目的に合致する事業へ取崩し充当活用する。</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昨年度からの純繰越金の一部等で</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百万円、取り崩しはしておらず、結果として</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県内の類似団体の実績等及び過去の実績等をを踏まえ、</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億円程度を目途に積立てるものとする。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元金償還及び利子分の積立を行っている。元金償還の財源不足を補うための、取り崩しはしていない。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年度に償還ピークを迎える以後も高い地方債償還のため、令和元年度から取り崩しを行っている。償還ピーク終了後は、償還計画や県内類似団体実績を勘案し、</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億円程度を目途に積立てるものとする。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94F541E-1FEF-4279-B0DF-2A403224CA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6D518C0-6F16-4910-AF0D-641E392D23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6D6D0107-9E69-4D76-AB06-963575060D44}"/>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a:extLst>
            <a:ext uri="{FF2B5EF4-FFF2-40B4-BE49-F238E27FC236}">
              <a16:creationId xmlns:a16="http://schemas.microsoft.com/office/drawing/2014/main" id="{4A95D831-30C8-45AD-BAF2-FA819662CCC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176BF83D-ED16-41EF-BAD5-CA1B636BB58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8287CD37-AE39-4BF6-938C-2868A9B971E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E209247E-E5CD-42B7-8A52-E0DA3C09B0C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77E050C9-8F58-41F0-8B46-8549D685C88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BAEDB6D2-4C75-4F2D-A1F0-712F75AFFC8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E35FF84-85B3-4980-99FF-CF142BC9CE1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DDBF02FE-417B-4684-B21B-F7BD92EBA0B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6CBF5454-5303-45ED-B221-C712BD414CA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7D771BAD-218B-4562-9A95-A021A0E45D8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9C02815F-4F3A-4314-9C12-17BCC4C8EF0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3,349
3,329
59.77
5,385,382
5,147,648
135,260
2,629,208
5,191,142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31B1A71E-1B5B-4FBC-87CC-DA12C3A9BBC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8C2E7BAB-6403-437C-BEDB-E121C7C867E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80A28B0E-F3AA-4C43-B844-4262A731D61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A985E3EF-62B2-48A0-8190-04E35C75558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9FEF0526-FB49-4A85-BAB1-384707252F7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2AFE4E87-6F5F-4AB1-A50E-A75B85A3FB0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323425A1-8B2C-413D-A39D-82A253A41D3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C942F305-355A-4E67-A068-2D03DF2231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5A065EFD-1271-4A10-AD9F-8C0E51ADEE0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340DC27B-7B12-4BA2-8DB8-CA6D715F5CF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6D45A378-224D-4BBE-8C46-AA62801636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630C50D8-8AD4-4D03-B7C9-F0C0335250F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DB05ECD5-E9C8-4D99-9214-B10D324F23F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BD0EB7D0-687F-4DD2-B909-9CD8066D611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9C7FBF0F-2C20-4DA7-83E3-62ED4FCBF64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C6711F3F-2187-4174-A658-FC354B71961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D11252FD-D7F6-42E4-BB7F-4FEAADF5606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9DF9EC18-F6F7-47A4-9E9E-1B0A53A787C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D738AC08-39C4-4B6D-85FC-20091ABABCE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1376E1EE-0986-4471-9568-CF7709608E1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B4FA4FFA-63E6-4B6B-A904-90A36A59CF0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73005290-6AE9-4E43-950A-A72483546F5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C190E42E-C34E-43D8-A46F-CF848B1AFD3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12E1601E-49B0-4ED1-AC0A-42B0FD9FF57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8E37ECE1-374F-4E2A-8037-C396B3981A0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3E9DAC4C-D569-4F7B-8D37-CB5FA1FD945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3B7F9E47-BA35-4E4B-BB62-E6ECE19887B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E6D65B00-72B8-4789-8878-BA28DBC2EFD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CA3005F1-1D8C-477E-8DAA-B3512AEE11F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D252406F-F4E7-410F-804B-80C289DF3E8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3B0BA8CD-6F82-42B6-B572-0AE91459C88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CB89EC96-4EDE-4FFF-A81A-F1E184C6412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25A35237-AA02-49BF-92B1-4D924A4EFD7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8745636-BA9B-42A4-BECD-DBC09047798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1C824306-7E67-4910-A674-9E467EAD8B5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有形固定資産減価償却率は全国平均より低い水準で推移している。これは全体的に公共施設数が少ないことや、近年建設した学校施設、集会施設の償却が進んでいないことが要因である。</a:t>
          </a:r>
        </a:p>
        <a:p>
          <a:r>
            <a:rPr kumimoji="1" lang="ja-JP" altLang="en-US" sz="1100">
              <a:latin typeface="ＭＳ Ｐゴシック" panose="020B0600070205080204" pitchFamily="50" charset="-128"/>
              <a:ea typeface="ＭＳ Ｐゴシック" panose="020B0600070205080204" pitchFamily="50" charset="-128"/>
            </a:rPr>
            <a:t>　しかしながら、年数経過により老朽化が進んでいる建物も多くあり、建替え等の財源確保が難しいことから、長期的な減価償却率の上昇が見込まれるため、公共施設等総合管理計画及び各個別施設計画に基づき、長期的な公共施設の管理を行い、急激な数値上昇を抑制する取組みを進め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59113827-D8D7-44E8-BFB0-287E328C311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D3037C6F-A147-40FD-BAD1-4A1180B4105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23EE85E0-C3EA-4A1F-B3E3-331A2BEACA4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C039869C-9D36-4878-ACB6-03215B3FCC9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43A8CF36-912B-4684-AD0D-348840007DC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7DA5324D-BEEB-4BC6-8B23-95F72B8CCCE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771CDD13-4ED9-480C-B203-8DBE8F1B477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DBC71D77-4389-4753-B0FB-0BB3F6710DA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2B6AADEC-03FE-4C52-87CC-4ECD27B1FD1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B63B83F9-ECB1-4D81-9B22-FD4E822EA25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8255140D-AF99-4F5D-A0C4-4DA0F4B4552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AEE684DE-8582-472C-BEB4-0AC5EB7F3D7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8D10D9F6-BBF1-47CF-BDDE-0E609886A33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094A0BF7-5088-443D-973B-0C7EF9D12B6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14142BBA-6204-4E77-AC79-F64186B3669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DCA358A6-B9EA-4A38-A2CB-F361F0F371E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3B809B1B-8BC0-46B8-897A-2CF059DC6F6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F0508E14-B2A6-46F8-9D48-181CE4EAFE4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69" name="直線コネクタ 68">
          <a:extLst>
            <a:ext uri="{FF2B5EF4-FFF2-40B4-BE49-F238E27FC236}">
              <a16:creationId xmlns:a16="http://schemas.microsoft.com/office/drawing/2014/main" id="{330B7A6D-E09A-4F47-8962-87C8B62BFA72}"/>
            </a:ext>
          </a:extLst>
        </xdr:cNvPr>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0" name="有形固定資産減価償却率最小値テキスト">
          <a:extLst>
            <a:ext uri="{FF2B5EF4-FFF2-40B4-BE49-F238E27FC236}">
              <a16:creationId xmlns:a16="http://schemas.microsoft.com/office/drawing/2014/main" id="{A805F594-CB1E-45B0-B9AF-75127401E45A}"/>
            </a:ext>
          </a:extLst>
        </xdr:cNvPr>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1" name="直線コネクタ 70">
          <a:extLst>
            <a:ext uri="{FF2B5EF4-FFF2-40B4-BE49-F238E27FC236}">
              <a16:creationId xmlns:a16="http://schemas.microsoft.com/office/drawing/2014/main" id="{15B221B4-B4EF-4897-BF19-86BE1D75CC51}"/>
            </a:ext>
          </a:extLst>
        </xdr:cNvPr>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72" name="有形固定資産減価償却率最大値テキスト">
          <a:extLst>
            <a:ext uri="{FF2B5EF4-FFF2-40B4-BE49-F238E27FC236}">
              <a16:creationId xmlns:a16="http://schemas.microsoft.com/office/drawing/2014/main" id="{E38A3AB1-48AB-497C-BBD8-E49F1478BC96}"/>
            </a:ext>
          </a:extLst>
        </xdr:cNvPr>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73" name="直線コネクタ 72">
          <a:extLst>
            <a:ext uri="{FF2B5EF4-FFF2-40B4-BE49-F238E27FC236}">
              <a16:creationId xmlns:a16="http://schemas.microsoft.com/office/drawing/2014/main" id="{59FDDAF9-47E6-4103-AB7A-2E38F9D6151A}"/>
            </a:ext>
          </a:extLst>
        </xdr:cNvPr>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74" name="有形固定資産減価償却率平均値テキスト">
          <a:extLst>
            <a:ext uri="{FF2B5EF4-FFF2-40B4-BE49-F238E27FC236}">
              <a16:creationId xmlns:a16="http://schemas.microsoft.com/office/drawing/2014/main" id="{78A25401-613B-4C62-B03D-8825E82D4DA9}"/>
            </a:ext>
          </a:extLst>
        </xdr:cNvPr>
        <xdr:cNvSpPr txBox="1"/>
      </xdr:nvSpPr>
      <xdr:spPr>
        <a:xfrm>
          <a:off x="4813300" y="530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75" name="フローチャート: 判断 74">
          <a:extLst>
            <a:ext uri="{FF2B5EF4-FFF2-40B4-BE49-F238E27FC236}">
              <a16:creationId xmlns:a16="http://schemas.microsoft.com/office/drawing/2014/main" id="{72548414-F665-4D90-B4AC-44767998B833}"/>
            </a:ext>
          </a:extLst>
        </xdr:cNvPr>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76" name="フローチャート: 判断 75">
          <a:extLst>
            <a:ext uri="{FF2B5EF4-FFF2-40B4-BE49-F238E27FC236}">
              <a16:creationId xmlns:a16="http://schemas.microsoft.com/office/drawing/2014/main" id="{DCD01E15-D8EA-40DA-B00E-454CA6C042AC}"/>
            </a:ext>
          </a:extLst>
        </xdr:cNvPr>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77" name="フローチャート: 判断 76">
          <a:extLst>
            <a:ext uri="{FF2B5EF4-FFF2-40B4-BE49-F238E27FC236}">
              <a16:creationId xmlns:a16="http://schemas.microsoft.com/office/drawing/2014/main" id="{C7267643-39E1-40F0-B53F-8C3D9B0389AB}"/>
            </a:ext>
          </a:extLst>
        </xdr:cNvPr>
        <xdr:cNvSpPr/>
      </xdr:nvSpPr>
      <xdr:spPr>
        <a:xfrm>
          <a:off x="32385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78" name="フローチャート: 判断 77">
          <a:extLst>
            <a:ext uri="{FF2B5EF4-FFF2-40B4-BE49-F238E27FC236}">
              <a16:creationId xmlns:a16="http://schemas.microsoft.com/office/drawing/2014/main" id="{1FF197FC-10A2-42F0-8515-11613A4B36D3}"/>
            </a:ext>
          </a:extLst>
        </xdr:cNvPr>
        <xdr:cNvSpPr/>
      </xdr:nvSpPr>
      <xdr:spPr>
        <a:xfrm>
          <a:off x="2476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79" name="フローチャート: 判断 78">
          <a:extLst>
            <a:ext uri="{FF2B5EF4-FFF2-40B4-BE49-F238E27FC236}">
              <a16:creationId xmlns:a16="http://schemas.microsoft.com/office/drawing/2014/main" id="{6BE7BCC6-45C0-4275-9881-F17E61120B98}"/>
            </a:ext>
          </a:extLst>
        </xdr:cNvPr>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9901A34-D7CC-4F98-AF3A-85B85463F11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AC7F44D-D8E9-4AA3-BB09-B3260571801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B590FF3-9E20-4DD9-AE67-D326703F1A2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9B8F88BE-B99B-44DE-B89A-FBB76078919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0719E44-552B-4D47-BF56-7D2B0EF284E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36376</xdr:rowOff>
    </xdr:from>
    <xdr:to>
      <xdr:col>23</xdr:col>
      <xdr:colOff>136525</xdr:colOff>
      <xdr:row>28</xdr:row>
      <xdr:rowOff>137976</xdr:rowOff>
    </xdr:to>
    <xdr:sp macro="" textlink="">
      <xdr:nvSpPr>
        <xdr:cNvPr id="85" name="楕円 84">
          <a:extLst>
            <a:ext uri="{FF2B5EF4-FFF2-40B4-BE49-F238E27FC236}">
              <a16:creationId xmlns:a16="http://schemas.microsoft.com/office/drawing/2014/main" id="{5B41D909-0896-4587-A1DD-E17B3D6CD0C6}"/>
            </a:ext>
          </a:extLst>
        </xdr:cNvPr>
        <xdr:cNvSpPr/>
      </xdr:nvSpPr>
      <xdr:spPr>
        <a:xfrm>
          <a:off x="4711700" y="56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14803</xdr:rowOff>
    </xdr:from>
    <xdr:ext cx="405111" cy="259045"/>
    <xdr:sp macro="" textlink="">
      <xdr:nvSpPr>
        <xdr:cNvPr id="86" name="有形固定資産減価償却率該当値テキスト">
          <a:extLst>
            <a:ext uri="{FF2B5EF4-FFF2-40B4-BE49-F238E27FC236}">
              <a16:creationId xmlns:a16="http://schemas.microsoft.com/office/drawing/2014/main" id="{C6663AEB-3ADA-4BB9-B566-EB6B7DDCBE14}"/>
            </a:ext>
          </a:extLst>
        </xdr:cNvPr>
        <xdr:cNvSpPr txBox="1"/>
      </xdr:nvSpPr>
      <xdr:spPr>
        <a:xfrm>
          <a:off x="4813300" y="55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149225</xdr:rowOff>
    </xdr:from>
    <xdr:to>
      <xdr:col>19</xdr:col>
      <xdr:colOff>187325</xdr:colOff>
      <xdr:row>28</xdr:row>
      <xdr:rowOff>79375</xdr:rowOff>
    </xdr:to>
    <xdr:sp macro="" textlink="">
      <xdr:nvSpPr>
        <xdr:cNvPr id="87" name="楕円 86">
          <a:extLst>
            <a:ext uri="{FF2B5EF4-FFF2-40B4-BE49-F238E27FC236}">
              <a16:creationId xmlns:a16="http://schemas.microsoft.com/office/drawing/2014/main" id="{0A227762-22C6-4B11-A682-E8FE3E5C209B}"/>
            </a:ext>
          </a:extLst>
        </xdr:cNvPr>
        <xdr:cNvSpPr/>
      </xdr:nvSpPr>
      <xdr:spPr>
        <a:xfrm>
          <a:off x="4000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28575</xdr:rowOff>
    </xdr:from>
    <xdr:to>
      <xdr:col>23</xdr:col>
      <xdr:colOff>85725</xdr:colOff>
      <xdr:row>28</xdr:row>
      <xdr:rowOff>87176</xdr:rowOff>
    </xdr:to>
    <xdr:cxnSp macro="">
      <xdr:nvCxnSpPr>
        <xdr:cNvPr id="88" name="直線コネクタ 87">
          <a:extLst>
            <a:ext uri="{FF2B5EF4-FFF2-40B4-BE49-F238E27FC236}">
              <a16:creationId xmlns:a16="http://schemas.microsoft.com/office/drawing/2014/main" id="{0610A233-333A-4EDE-BF56-D2E85DE74DE1}"/>
            </a:ext>
          </a:extLst>
        </xdr:cNvPr>
        <xdr:cNvCxnSpPr/>
      </xdr:nvCxnSpPr>
      <xdr:spPr>
        <a:xfrm>
          <a:off x="4051300" y="5600700"/>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84455</xdr:rowOff>
    </xdr:from>
    <xdr:to>
      <xdr:col>15</xdr:col>
      <xdr:colOff>187325</xdr:colOff>
      <xdr:row>28</xdr:row>
      <xdr:rowOff>14605</xdr:rowOff>
    </xdr:to>
    <xdr:sp macro="" textlink="">
      <xdr:nvSpPr>
        <xdr:cNvPr id="89" name="楕円 88">
          <a:extLst>
            <a:ext uri="{FF2B5EF4-FFF2-40B4-BE49-F238E27FC236}">
              <a16:creationId xmlns:a16="http://schemas.microsoft.com/office/drawing/2014/main" id="{90EDE02C-4AA2-4476-AA4D-601B0FB91A14}"/>
            </a:ext>
          </a:extLst>
        </xdr:cNvPr>
        <xdr:cNvSpPr/>
      </xdr:nvSpPr>
      <xdr:spPr>
        <a:xfrm>
          <a:off x="3238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135255</xdr:rowOff>
    </xdr:from>
    <xdr:to>
      <xdr:col>19</xdr:col>
      <xdr:colOff>136525</xdr:colOff>
      <xdr:row>28</xdr:row>
      <xdr:rowOff>28575</xdr:rowOff>
    </xdr:to>
    <xdr:cxnSp macro="">
      <xdr:nvCxnSpPr>
        <xdr:cNvPr id="90" name="直線コネクタ 89">
          <a:extLst>
            <a:ext uri="{FF2B5EF4-FFF2-40B4-BE49-F238E27FC236}">
              <a16:creationId xmlns:a16="http://schemas.microsoft.com/office/drawing/2014/main" id="{7C15CC92-EF0E-4F3A-BCA4-427E5E349EC8}"/>
            </a:ext>
          </a:extLst>
        </xdr:cNvPr>
        <xdr:cNvCxnSpPr/>
      </xdr:nvCxnSpPr>
      <xdr:spPr>
        <a:xfrm>
          <a:off x="3289300" y="553593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35106</xdr:rowOff>
    </xdr:from>
    <xdr:to>
      <xdr:col>11</xdr:col>
      <xdr:colOff>187325</xdr:colOff>
      <xdr:row>27</xdr:row>
      <xdr:rowOff>136706</xdr:rowOff>
    </xdr:to>
    <xdr:sp macro="" textlink="">
      <xdr:nvSpPr>
        <xdr:cNvPr id="91" name="楕円 90">
          <a:extLst>
            <a:ext uri="{FF2B5EF4-FFF2-40B4-BE49-F238E27FC236}">
              <a16:creationId xmlns:a16="http://schemas.microsoft.com/office/drawing/2014/main" id="{05603472-4999-4623-847E-03B2C3657C47}"/>
            </a:ext>
          </a:extLst>
        </xdr:cNvPr>
        <xdr:cNvSpPr/>
      </xdr:nvSpPr>
      <xdr:spPr>
        <a:xfrm>
          <a:off x="2476500" y="543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85906</xdr:rowOff>
    </xdr:from>
    <xdr:to>
      <xdr:col>15</xdr:col>
      <xdr:colOff>136525</xdr:colOff>
      <xdr:row>27</xdr:row>
      <xdr:rowOff>135255</xdr:rowOff>
    </xdr:to>
    <xdr:cxnSp macro="">
      <xdr:nvCxnSpPr>
        <xdr:cNvPr id="92" name="直線コネクタ 91">
          <a:extLst>
            <a:ext uri="{FF2B5EF4-FFF2-40B4-BE49-F238E27FC236}">
              <a16:creationId xmlns:a16="http://schemas.microsoft.com/office/drawing/2014/main" id="{30C8FFED-E2E7-4DC2-B315-00947821F9FD}"/>
            </a:ext>
          </a:extLst>
        </xdr:cNvPr>
        <xdr:cNvCxnSpPr/>
      </xdr:nvCxnSpPr>
      <xdr:spPr>
        <a:xfrm>
          <a:off x="2527300" y="5486581"/>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56697</xdr:rowOff>
    </xdr:from>
    <xdr:to>
      <xdr:col>7</xdr:col>
      <xdr:colOff>187325</xdr:colOff>
      <xdr:row>27</xdr:row>
      <xdr:rowOff>158297</xdr:rowOff>
    </xdr:to>
    <xdr:sp macro="" textlink="">
      <xdr:nvSpPr>
        <xdr:cNvPr id="93" name="楕円 92">
          <a:extLst>
            <a:ext uri="{FF2B5EF4-FFF2-40B4-BE49-F238E27FC236}">
              <a16:creationId xmlns:a16="http://schemas.microsoft.com/office/drawing/2014/main" id="{94275B17-B3EA-4BB8-9D37-1B0B88B70997}"/>
            </a:ext>
          </a:extLst>
        </xdr:cNvPr>
        <xdr:cNvSpPr/>
      </xdr:nvSpPr>
      <xdr:spPr>
        <a:xfrm>
          <a:off x="1714500" y="54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85906</xdr:rowOff>
    </xdr:from>
    <xdr:to>
      <xdr:col>11</xdr:col>
      <xdr:colOff>136525</xdr:colOff>
      <xdr:row>27</xdr:row>
      <xdr:rowOff>107497</xdr:rowOff>
    </xdr:to>
    <xdr:cxnSp macro="">
      <xdr:nvCxnSpPr>
        <xdr:cNvPr id="94" name="直線コネクタ 93">
          <a:extLst>
            <a:ext uri="{FF2B5EF4-FFF2-40B4-BE49-F238E27FC236}">
              <a16:creationId xmlns:a16="http://schemas.microsoft.com/office/drawing/2014/main" id="{E44E12F5-BDD4-4B91-BB96-369B0A8B8836}"/>
            </a:ext>
          </a:extLst>
        </xdr:cNvPr>
        <xdr:cNvCxnSpPr/>
      </xdr:nvCxnSpPr>
      <xdr:spPr>
        <a:xfrm flipV="1">
          <a:off x="1765300" y="5486581"/>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73042</xdr:rowOff>
    </xdr:from>
    <xdr:ext cx="405111" cy="259045"/>
    <xdr:sp macro="" textlink="">
      <xdr:nvSpPr>
        <xdr:cNvPr id="95" name="n_1aveValue有形固定資産減価償却率">
          <a:extLst>
            <a:ext uri="{FF2B5EF4-FFF2-40B4-BE49-F238E27FC236}">
              <a16:creationId xmlns:a16="http://schemas.microsoft.com/office/drawing/2014/main" id="{D415F061-E938-4CF9-99BD-31B94783AC42}"/>
            </a:ext>
          </a:extLst>
        </xdr:cNvPr>
        <xdr:cNvSpPr txBox="1"/>
      </xdr:nvSpPr>
      <xdr:spPr>
        <a:xfrm>
          <a:off x="3836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96" name="n_2aveValue有形固定資産減価償却率">
          <a:extLst>
            <a:ext uri="{FF2B5EF4-FFF2-40B4-BE49-F238E27FC236}">
              <a16:creationId xmlns:a16="http://schemas.microsoft.com/office/drawing/2014/main" id="{B4DE64DF-A8BE-470C-8412-9A999937D921}"/>
            </a:ext>
          </a:extLst>
        </xdr:cNvPr>
        <xdr:cNvSpPr txBox="1"/>
      </xdr:nvSpPr>
      <xdr:spPr>
        <a:xfrm>
          <a:off x="308674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60705</xdr:rowOff>
    </xdr:from>
    <xdr:ext cx="405111" cy="259045"/>
    <xdr:sp macro="" textlink="">
      <xdr:nvSpPr>
        <xdr:cNvPr id="97" name="n_3aveValue有形固定資産減価償却率">
          <a:extLst>
            <a:ext uri="{FF2B5EF4-FFF2-40B4-BE49-F238E27FC236}">
              <a16:creationId xmlns:a16="http://schemas.microsoft.com/office/drawing/2014/main" id="{575353D3-BED1-49E0-83C9-3D912D84544D}"/>
            </a:ext>
          </a:extLst>
        </xdr:cNvPr>
        <xdr:cNvSpPr txBox="1"/>
      </xdr:nvSpPr>
      <xdr:spPr>
        <a:xfrm>
          <a:off x="23247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127289</xdr:rowOff>
    </xdr:from>
    <xdr:ext cx="405111" cy="259045"/>
    <xdr:sp macro="" textlink="">
      <xdr:nvSpPr>
        <xdr:cNvPr id="98" name="n_4aveValue有形固定資産減価償却率">
          <a:extLst>
            <a:ext uri="{FF2B5EF4-FFF2-40B4-BE49-F238E27FC236}">
              <a16:creationId xmlns:a16="http://schemas.microsoft.com/office/drawing/2014/main" id="{A10B8D74-FC00-4BD4-9E16-7FB8A3600699}"/>
            </a:ext>
          </a:extLst>
        </xdr:cNvPr>
        <xdr:cNvSpPr txBox="1"/>
      </xdr:nvSpPr>
      <xdr:spPr>
        <a:xfrm>
          <a:off x="1562744" y="587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95902</xdr:rowOff>
    </xdr:from>
    <xdr:ext cx="405111" cy="259045"/>
    <xdr:sp macro="" textlink="">
      <xdr:nvSpPr>
        <xdr:cNvPr id="99" name="n_1mainValue有形固定資産減価償却率">
          <a:extLst>
            <a:ext uri="{FF2B5EF4-FFF2-40B4-BE49-F238E27FC236}">
              <a16:creationId xmlns:a16="http://schemas.microsoft.com/office/drawing/2014/main" id="{F6A4CE77-72A6-419E-939A-F6061363CB98}"/>
            </a:ext>
          </a:extLst>
        </xdr:cNvPr>
        <xdr:cNvSpPr txBox="1"/>
      </xdr:nvSpPr>
      <xdr:spPr>
        <a:xfrm>
          <a:off x="38360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31132</xdr:rowOff>
    </xdr:from>
    <xdr:ext cx="405111" cy="259045"/>
    <xdr:sp macro="" textlink="">
      <xdr:nvSpPr>
        <xdr:cNvPr id="100" name="n_2mainValue有形固定資産減価償却率">
          <a:extLst>
            <a:ext uri="{FF2B5EF4-FFF2-40B4-BE49-F238E27FC236}">
              <a16:creationId xmlns:a16="http://schemas.microsoft.com/office/drawing/2014/main" id="{275143A8-CD5F-402B-A769-E461290EBE9A}"/>
            </a:ext>
          </a:extLst>
        </xdr:cNvPr>
        <xdr:cNvSpPr txBox="1"/>
      </xdr:nvSpPr>
      <xdr:spPr>
        <a:xfrm>
          <a:off x="3086744" y="52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153233</xdr:rowOff>
    </xdr:from>
    <xdr:ext cx="405111" cy="259045"/>
    <xdr:sp macro="" textlink="">
      <xdr:nvSpPr>
        <xdr:cNvPr id="101" name="n_3mainValue有形固定資産減価償却率">
          <a:extLst>
            <a:ext uri="{FF2B5EF4-FFF2-40B4-BE49-F238E27FC236}">
              <a16:creationId xmlns:a16="http://schemas.microsoft.com/office/drawing/2014/main" id="{DAD96A39-7DB4-4E28-97EF-871CAE7E1536}"/>
            </a:ext>
          </a:extLst>
        </xdr:cNvPr>
        <xdr:cNvSpPr txBox="1"/>
      </xdr:nvSpPr>
      <xdr:spPr>
        <a:xfrm>
          <a:off x="2324744" y="5211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3374</xdr:rowOff>
    </xdr:from>
    <xdr:ext cx="405111" cy="259045"/>
    <xdr:sp macro="" textlink="">
      <xdr:nvSpPr>
        <xdr:cNvPr id="102" name="n_4mainValue有形固定資産減価償却率">
          <a:extLst>
            <a:ext uri="{FF2B5EF4-FFF2-40B4-BE49-F238E27FC236}">
              <a16:creationId xmlns:a16="http://schemas.microsoft.com/office/drawing/2014/main" id="{64055D91-AA5A-40A9-A3FE-5F54EC57B186}"/>
            </a:ext>
          </a:extLst>
        </xdr:cNvPr>
        <xdr:cNvSpPr txBox="1"/>
      </xdr:nvSpPr>
      <xdr:spPr>
        <a:xfrm>
          <a:off x="1562744" y="523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1442199B-734D-49EF-90BD-B7F37DDBFD7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CF5FE308-5DF5-4C33-9F52-B4FBAEDE539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92267DEE-560D-4B87-BC74-90951882399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BEF2EF58-C8F2-46C3-815F-0420E0428AB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6387F235-0D05-4FDB-8449-296B0A63DD9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4E1D87BE-FA2F-4685-87BB-8BD4A6E46DC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68754051-F97E-49AF-B996-B24312D84F0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9C61C923-DC8B-4E22-AACE-006590DEB3D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E34A7803-85C8-42B0-BCD9-CE45EE43B2F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1F743DD4-7115-4E0A-804E-694530B047C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8FA891C4-5F8A-48BD-B6FD-43DAB9C9212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AE5FE231-911C-45D5-A8B8-96F5518EF0F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EAFD61F1-D88F-4D8F-8C18-D603101336C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以降の起債借入額が高額であり、類似団体と比較しても高い数値となっているが、現在行財政改革に取り組んでおり、債務償還比率は減少している。今後数年程度は高い償還額で推移することが予想されるが、それ以降ピークとなる償還額も減少に転じる予定なので、債務償還比率も減少する見込みである。</a:t>
          </a:r>
        </a:p>
        <a:p>
          <a:r>
            <a:rPr kumimoji="1" lang="ja-JP" altLang="en-US" sz="1100">
              <a:latin typeface="ＭＳ Ｐゴシック" panose="020B0600070205080204" pitchFamily="50" charset="-128"/>
              <a:ea typeface="ＭＳ Ｐゴシック" panose="020B0600070205080204" pitchFamily="50" charset="-128"/>
            </a:rPr>
            <a:t>　今後も、安定的な税収の確保及び人件費の抑制に係る適切な人員配置を中心としながら、持続可能な財政運営に取組むとともに、事業計画の見直しや地方債の新規借入の抑制を図る必要がある。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58F7D86E-DD7B-4A7A-88EF-A024D5ABFBD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A9E7A351-5725-4C7A-8401-BF4D52798D0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B0F1EECF-A927-4491-B149-522FDB6A456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B53CA81C-C99A-468E-8A09-4AF67B35AFE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E0E2F85F-FB2A-4135-94BB-851140FBB6B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40E7216C-E7A0-43FB-94DC-ABFB84B4BFB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3973D3F0-8A9C-4C2D-BA06-506727E687E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C630A03A-2A49-4A2A-8616-8948EB2D039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B3912A74-CC30-44FA-8AC8-FA7885B2F60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47E1E1EE-0914-4950-BBC0-AC8E5B47F1C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DB8E5055-9214-422A-8DB1-D302BFC8A71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BC5D8954-49D7-4D89-8CC3-E838606554E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95EBAC9D-3700-47D0-8CCF-314D8F02536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D2ACE05F-736B-4921-B62C-E96A29EF934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3D1F75AC-45E8-4648-A49B-317D09907CD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30</xdr:row>
      <xdr:rowOff>46108</xdr:rowOff>
    </xdr:to>
    <xdr:cxnSp macro="">
      <xdr:nvCxnSpPr>
        <xdr:cNvPr id="131" name="直線コネクタ 130">
          <a:extLst>
            <a:ext uri="{FF2B5EF4-FFF2-40B4-BE49-F238E27FC236}">
              <a16:creationId xmlns:a16="http://schemas.microsoft.com/office/drawing/2014/main" id="{F6A666CA-D7E2-4857-99EB-44398C3082D1}"/>
            </a:ext>
          </a:extLst>
        </xdr:cNvPr>
        <xdr:cNvCxnSpPr/>
      </xdr:nvCxnSpPr>
      <xdr:spPr>
        <a:xfrm flipV="1">
          <a:off x="14793595" y="5312833"/>
          <a:ext cx="1269" cy="64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49935</xdr:rowOff>
    </xdr:from>
    <xdr:ext cx="469744" cy="259045"/>
    <xdr:sp macro="" textlink="">
      <xdr:nvSpPr>
        <xdr:cNvPr id="132" name="債務償還比率最小値テキスト">
          <a:extLst>
            <a:ext uri="{FF2B5EF4-FFF2-40B4-BE49-F238E27FC236}">
              <a16:creationId xmlns:a16="http://schemas.microsoft.com/office/drawing/2014/main" id="{2B66EC5A-8C10-4E66-B1B2-D0C2532CBEA0}"/>
            </a:ext>
          </a:extLst>
        </xdr:cNvPr>
        <xdr:cNvSpPr txBox="1"/>
      </xdr:nvSpPr>
      <xdr:spPr>
        <a:xfrm>
          <a:off x="14846300" y="596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30</xdr:row>
      <xdr:rowOff>46108</xdr:rowOff>
    </xdr:from>
    <xdr:to>
      <xdr:col>76</xdr:col>
      <xdr:colOff>111125</xdr:colOff>
      <xdr:row>30</xdr:row>
      <xdr:rowOff>46108</xdr:rowOff>
    </xdr:to>
    <xdr:cxnSp macro="">
      <xdr:nvCxnSpPr>
        <xdr:cNvPr id="133" name="直線コネクタ 132">
          <a:extLst>
            <a:ext uri="{FF2B5EF4-FFF2-40B4-BE49-F238E27FC236}">
              <a16:creationId xmlns:a16="http://schemas.microsoft.com/office/drawing/2014/main" id="{766E770E-A908-4A0A-9F72-3AA96095CD30}"/>
            </a:ext>
          </a:extLst>
        </xdr:cNvPr>
        <xdr:cNvCxnSpPr/>
      </xdr:nvCxnSpPr>
      <xdr:spPr>
        <a:xfrm>
          <a:off x="14706600" y="596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A02B7352-BD77-4DB4-B9CD-C8E31A83766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4DCB511E-35FB-40F1-8C50-F3B41B2AB46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20732</xdr:rowOff>
    </xdr:from>
    <xdr:ext cx="469744" cy="259045"/>
    <xdr:sp macro="" textlink="">
      <xdr:nvSpPr>
        <xdr:cNvPr id="136" name="債務償還比率平均値テキスト">
          <a:extLst>
            <a:ext uri="{FF2B5EF4-FFF2-40B4-BE49-F238E27FC236}">
              <a16:creationId xmlns:a16="http://schemas.microsoft.com/office/drawing/2014/main" id="{6EE0736F-8868-4179-8092-A7AF6519A1B9}"/>
            </a:ext>
          </a:extLst>
        </xdr:cNvPr>
        <xdr:cNvSpPr txBox="1"/>
      </xdr:nvSpPr>
      <xdr:spPr>
        <a:xfrm>
          <a:off x="14846300" y="5249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169305</xdr:rowOff>
    </xdr:from>
    <xdr:to>
      <xdr:col>76</xdr:col>
      <xdr:colOff>73025</xdr:colOff>
      <xdr:row>27</xdr:row>
      <xdr:rowOff>99455</xdr:rowOff>
    </xdr:to>
    <xdr:sp macro="" textlink="">
      <xdr:nvSpPr>
        <xdr:cNvPr id="137" name="フローチャート: 判断 136">
          <a:extLst>
            <a:ext uri="{FF2B5EF4-FFF2-40B4-BE49-F238E27FC236}">
              <a16:creationId xmlns:a16="http://schemas.microsoft.com/office/drawing/2014/main" id="{16D3255E-26B0-47CB-A396-99D9E1CF71A3}"/>
            </a:ext>
          </a:extLst>
        </xdr:cNvPr>
        <xdr:cNvSpPr/>
      </xdr:nvSpPr>
      <xdr:spPr>
        <a:xfrm>
          <a:off x="14744700" y="539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123917</xdr:rowOff>
    </xdr:from>
    <xdr:to>
      <xdr:col>72</xdr:col>
      <xdr:colOff>123825</xdr:colOff>
      <xdr:row>28</xdr:row>
      <xdr:rowOff>54067</xdr:rowOff>
    </xdr:to>
    <xdr:sp macro="" textlink="">
      <xdr:nvSpPr>
        <xdr:cNvPr id="138" name="フローチャート: 判断 137">
          <a:extLst>
            <a:ext uri="{FF2B5EF4-FFF2-40B4-BE49-F238E27FC236}">
              <a16:creationId xmlns:a16="http://schemas.microsoft.com/office/drawing/2014/main" id="{48016066-78E9-4895-87AD-E722FB6B7D9D}"/>
            </a:ext>
          </a:extLst>
        </xdr:cNvPr>
        <xdr:cNvSpPr/>
      </xdr:nvSpPr>
      <xdr:spPr>
        <a:xfrm>
          <a:off x="14033500" y="552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20355</xdr:rowOff>
    </xdr:from>
    <xdr:to>
      <xdr:col>68</xdr:col>
      <xdr:colOff>123825</xdr:colOff>
      <xdr:row>28</xdr:row>
      <xdr:rowOff>121955</xdr:rowOff>
    </xdr:to>
    <xdr:sp macro="" textlink="">
      <xdr:nvSpPr>
        <xdr:cNvPr id="139" name="フローチャート: 判断 138">
          <a:extLst>
            <a:ext uri="{FF2B5EF4-FFF2-40B4-BE49-F238E27FC236}">
              <a16:creationId xmlns:a16="http://schemas.microsoft.com/office/drawing/2014/main" id="{B0F55C39-35CE-46B6-8808-59A2EBAE5914}"/>
            </a:ext>
          </a:extLst>
        </xdr:cNvPr>
        <xdr:cNvSpPr/>
      </xdr:nvSpPr>
      <xdr:spPr>
        <a:xfrm>
          <a:off x="13271500" y="559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141189</xdr:rowOff>
    </xdr:from>
    <xdr:to>
      <xdr:col>64</xdr:col>
      <xdr:colOff>123825</xdr:colOff>
      <xdr:row>28</xdr:row>
      <xdr:rowOff>71339</xdr:rowOff>
    </xdr:to>
    <xdr:sp macro="" textlink="">
      <xdr:nvSpPr>
        <xdr:cNvPr id="140" name="フローチャート: 判断 139">
          <a:extLst>
            <a:ext uri="{FF2B5EF4-FFF2-40B4-BE49-F238E27FC236}">
              <a16:creationId xmlns:a16="http://schemas.microsoft.com/office/drawing/2014/main" id="{2AB11DC4-3833-4708-9363-0F86E47ABEF5}"/>
            </a:ext>
          </a:extLst>
        </xdr:cNvPr>
        <xdr:cNvSpPr/>
      </xdr:nvSpPr>
      <xdr:spPr>
        <a:xfrm>
          <a:off x="12509500" y="554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164698</xdr:rowOff>
    </xdr:from>
    <xdr:to>
      <xdr:col>60</xdr:col>
      <xdr:colOff>123825</xdr:colOff>
      <xdr:row>28</xdr:row>
      <xdr:rowOff>94848</xdr:rowOff>
    </xdr:to>
    <xdr:sp macro="" textlink="">
      <xdr:nvSpPr>
        <xdr:cNvPr id="141" name="フローチャート: 判断 140">
          <a:extLst>
            <a:ext uri="{FF2B5EF4-FFF2-40B4-BE49-F238E27FC236}">
              <a16:creationId xmlns:a16="http://schemas.microsoft.com/office/drawing/2014/main" id="{4B7B0262-1A1E-4779-9AA9-FE2F87A8B34C}"/>
            </a:ext>
          </a:extLst>
        </xdr:cNvPr>
        <xdr:cNvSpPr/>
      </xdr:nvSpPr>
      <xdr:spPr>
        <a:xfrm>
          <a:off x="11747500" y="556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3F7E498-38FE-456E-A626-0824AF792EA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013953B-ABD7-4CE8-A482-0AD740DB876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F9AC082-B53D-47CD-98FD-2477BAEAC6C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24C3377D-3B8D-4393-B2F2-0DF35234224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D603931-474D-4F60-8872-DFEBB8503B2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83996</xdr:rowOff>
    </xdr:from>
    <xdr:to>
      <xdr:col>76</xdr:col>
      <xdr:colOff>73025</xdr:colOff>
      <xdr:row>30</xdr:row>
      <xdr:rowOff>14146</xdr:rowOff>
    </xdr:to>
    <xdr:sp macro="" textlink="">
      <xdr:nvSpPr>
        <xdr:cNvPr id="147" name="楕円 146">
          <a:extLst>
            <a:ext uri="{FF2B5EF4-FFF2-40B4-BE49-F238E27FC236}">
              <a16:creationId xmlns:a16="http://schemas.microsoft.com/office/drawing/2014/main" id="{223168AD-55A9-4A6D-A58C-E6490C4AB69D}"/>
            </a:ext>
          </a:extLst>
        </xdr:cNvPr>
        <xdr:cNvSpPr/>
      </xdr:nvSpPr>
      <xdr:spPr>
        <a:xfrm>
          <a:off x="14744700" y="58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170373</xdr:rowOff>
    </xdr:from>
    <xdr:ext cx="469744" cy="259045"/>
    <xdr:sp macro="" textlink="">
      <xdr:nvSpPr>
        <xdr:cNvPr id="148" name="債務償還比率該当値テキスト">
          <a:extLst>
            <a:ext uri="{FF2B5EF4-FFF2-40B4-BE49-F238E27FC236}">
              <a16:creationId xmlns:a16="http://schemas.microsoft.com/office/drawing/2014/main" id="{E88200FB-3C0B-49A1-A1D0-FAE0F86CDC7F}"/>
            </a:ext>
          </a:extLst>
        </xdr:cNvPr>
        <xdr:cNvSpPr txBox="1"/>
      </xdr:nvSpPr>
      <xdr:spPr>
        <a:xfrm>
          <a:off x="14846300" y="57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4304</xdr:rowOff>
    </xdr:from>
    <xdr:to>
      <xdr:col>72</xdr:col>
      <xdr:colOff>123825</xdr:colOff>
      <xdr:row>30</xdr:row>
      <xdr:rowOff>105904</xdr:rowOff>
    </xdr:to>
    <xdr:sp macro="" textlink="">
      <xdr:nvSpPr>
        <xdr:cNvPr id="149" name="楕円 148">
          <a:extLst>
            <a:ext uri="{FF2B5EF4-FFF2-40B4-BE49-F238E27FC236}">
              <a16:creationId xmlns:a16="http://schemas.microsoft.com/office/drawing/2014/main" id="{7824AE37-F2B5-4919-910F-AB58775B19A8}"/>
            </a:ext>
          </a:extLst>
        </xdr:cNvPr>
        <xdr:cNvSpPr/>
      </xdr:nvSpPr>
      <xdr:spPr>
        <a:xfrm>
          <a:off x="14033500" y="591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134796</xdr:rowOff>
    </xdr:from>
    <xdr:to>
      <xdr:col>76</xdr:col>
      <xdr:colOff>22225</xdr:colOff>
      <xdr:row>30</xdr:row>
      <xdr:rowOff>55104</xdr:rowOff>
    </xdr:to>
    <xdr:cxnSp macro="">
      <xdr:nvCxnSpPr>
        <xdr:cNvPr id="150" name="直線コネクタ 149">
          <a:extLst>
            <a:ext uri="{FF2B5EF4-FFF2-40B4-BE49-F238E27FC236}">
              <a16:creationId xmlns:a16="http://schemas.microsoft.com/office/drawing/2014/main" id="{340CEDE4-5424-4035-889B-370AF2E013A9}"/>
            </a:ext>
          </a:extLst>
        </xdr:cNvPr>
        <xdr:cNvCxnSpPr/>
      </xdr:nvCxnSpPr>
      <xdr:spPr>
        <a:xfrm flipV="1">
          <a:off x="14084300" y="5878371"/>
          <a:ext cx="7112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145549</xdr:rowOff>
    </xdr:from>
    <xdr:to>
      <xdr:col>68</xdr:col>
      <xdr:colOff>123825</xdr:colOff>
      <xdr:row>32</xdr:row>
      <xdr:rowOff>75699</xdr:rowOff>
    </xdr:to>
    <xdr:sp macro="" textlink="">
      <xdr:nvSpPr>
        <xdr:cNvPr id="151" name="楕円 150">
          <a:extLst>
            <a:ext uri="{FF2B5EF4-FFF2-40B4-BE49-F238E27FC236}">
              <a16:creationId xmlns:a16="http://schemas.microsoft.com/office/drawing/2014/main" id="{4140E900-68DE-48BF-BBB8-0E82CBB505D2}"/>
            </a:ext>
          </a:extLst>
        </xdr:cNvPr>
        <xdr:cNvSpPr/>
      </xdr:nvSpPr>
      <xdr:spPr>
        <a:xfrm>
          <a:off x="13271500" y="623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55104</xdr:rowOff>
    </xdr:from>
    <xdr:to>
      <xdr:col>72</xdr:col>
      <xdr:colOff>73025</xdr:colOff>
      <xdr:row>32</xdr:row>
      <xdr:rowOff>24899</xdr:rowOff>
    </xdr:to>
    <xdr:cxnSp macro="">
      <xdr:nvCxnSpPr>
        <xdr:cNvPr id="152" name="直線コネクタ 151">
          <a:extLst>
            <a:ext uri="{FF2B5EF4-FFF2-40B4-BE49-F238E27FC236}">
              <a16:creationId xmlns:a16="http://schemas.microsoft.com/office/drawing/2014/main" id="{EDE861DB-E5F5-4FB6-8337-B627955BEA2D}"/>
            </a:ext>
          </a:extLst>
        </xdr:cNvPr>
        <xdr:cNvCxnSpPr/>
      </xdr:nvCxnSpPr>
      <xdr:spPr>
        <a:xfrm flipV="1">
          <a:off x="13322300" y="5970129"/>
          <a:ext cx="762000" cy="3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61369</xdr:rowOff>
    </xdr:from>
    <xdr:to>
      <xdr:col>64</xdr:col>
      <xdr:colOff>123825</xdr:colOff>
      <xdr:row>33</xdr:row>
      <xdr:rowOff>162969</xdr:rowOff>
    </xdr:to>
    <xdr:sp macro="" textlink="">
      <xdr:nvSpPr>
        <xdr:cNvPr id="153" name="楕円 152">
          <a:extLst>
            <a:ext uri="{FF2B5EF4-FFF2-40B4-BE49-F238E27FC236}">
              <a16:creationId xmlns:a16="http://schemas.microsoft.com/office/drawing/2014/main" id="{1CED61C3-F366-4B8F-99FF-9BF404ACE3E3}"/>
            </a:ext>
          </a:extLst>
        </xdr:cNvPr>
        <xdr:cNvSpPr/>
      </xdr:nvSpPr>
      <xdr:spPr>
        <a:xfrm>
          <a:off x="12509500" y="649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24899</xdr:rowOff>
    </xdr:from>
    <xdr:to>
      <xdr:col>68</xdr:col>
      <xdr:colOff>73025</xdr:colOff>
      <xdr:row>33</xdr:row>
      <xdr:rowOff>112169</xdr:rowOff>
    </xdr:to>
    <xdr:cxnSp macro="">
      <xdr:nvCxnSpPr>
        <xdr:cNvPr id="154" name="直線コネクタ 153">
          <a:extLst>
            <a:ext uri="{FF2B5EF4-FFF2-40B4-BE49-F238E27FC236}">
              <a16:creationId xmlns:a16="http://schemas.microsoft.com/office/drawing/2014/main" id="{517DED69-F9C6-4DE5-9CAB-27D15868A63A}"/>
            </a:ext>
          </a:extLst>
        </xdr:cNvPr>
        <xdr:cNvCxnSpPr/>
      </xdr:nvCxnSpPr>
      <xdr:spPr>
        <a:xfrm flipV="1">
          <a:off x="12560300" y="6282824"/>
          <a:ext cx="762000" cy="25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56692</xdr:rowOff>
    </xdr:from>
    <xdr:to>
      <xdr:col>60</xdr:col>
      <xdr:colOff>123825</xdr:colOff>
      <xdr:row>33</xdr:row>
      <xdr:rowOff>158291</xdr:rowOff>
    </xdr:to>
    <xdr:sp macro="" textlink="">
      <xdr:nvSpPr>
        <xdr:cNvPr id="155" name="楕円 154">
          <a:extLst>
            <a:ext uri="{FF2B5EF4-FFF2-40B4-BE49-F238E27FC236}">
              <a16:creationId xmlns:a16="http://schemas.microsoft.com/office/drawing/2014/main" id="{8617F0BE-7264-4BE6-A8C6-555A6FA2F39A}"/>
            </a:ext>
          </a:extLst>
        </xdr:cNvPr>
        <xdr:cNvSpPr/>
      </xdr:nvSpPr>
      <xdr:spPr>
        <a:xfrm>
          <a:off x="11747500" y="64860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107491</xdr:rowOff>
    </xdr:from>
    <xdr:to>
      <xdr:col>64</xdr:col>
      <xdr:colOff>73025</xdr:colOff>
      <xdr:row>33</xdr:row>
      <xdr:rowOff>112169</xdr:rowOff>
    </xdr:to>
    <xdr:cxnSp macro="">
      <xdr:nvCxnSpPr>
        <xdr:cNvPr id="156" name="直線コネクタ 155">
          <a:extLst>
            <a:ext uri="{FF2B5EF4-FFF2-40B4-BE49-F238E27FC236}">
              <a16:creationId xmlns:a16="http://schemas.microsoft.com/office/drawing/2014/main" id="{2717F759-D58E-4AAF-B470-00350631D5CA}"/>
            </a:ext>
          </a:extLst>
        </xdr:cNvPr>
        <xdr:cNvCxnSpPr/>
      </xdr:nvCxnSpPr>
      <xdr:spPr>
        <a:xfrm>
          <a:off x="11798300" y="6536866"/>
          <a:ext cx="7620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70594</xdr:rowOff>
    </xdr:from>
    <xdr:ext cx="469744" cy="259045"/>
    <xdr:sp macro="" textlink="">
      <xdr:nvSpPr>
        <xdr:cNvPr id="157" name="n_1aveValue債務償還比率">
          <a:extLst>
            <a:ext uri="{FF2B5EF4-FFF2-40B4-BE49-F238E27FC236}">
              <a16:creationId xmlns:a16="http://schemas.microsoft.com/office/drawing/2014/main" id="{2C782FB2-8803-4546-9B2A-900224E4A565}"/>
            </a:ext>
          </a:extLst>
        </xdr:cNvPr>
        <xdr:cNvSpPr txBox="1"/>
      </xdr:nvSpPr>
      <xdr:spPr>
        <a:xfrm>
          <a:off x="13836727" y="529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138482</xdr:rowOff>
    </xdr:from>
    <xdr:ext cx="469744" cy="259045"/>
    <xdr:sp macro="" textlink="">
      <xdr:nvSpPr>
        <xdr:cNvPr id="158" name="n_2aveValue債務償還比率">
          <a:extLst>
            <a:ext uri="{FF2B5EF4-FFF2-40B4-BE49-F238E27FC236}">
              <a16:creationId xmlns:a16="http://schemas.microsoft.com/office/drawing/2014/main" id="{F3F9AD40-887E-40E1-9807-3BA102D9C98C}"/>
            </a:ext>
          </a:extLst>
        </xdr:cNvPr>
        <xdr:cNvSpPr txBox="1"/>
      </xdr:nvSpPr>
      <xdr:spPr>
        <a:xfrm>
          <a:off x="13087427" y="536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87866</xdr:rowOff>
    </xdr:from>
    <xdr:ext cx="469744" cy="259045"/>
    <xdr:sp macro="" textlink="">
      <xdr:nvSpPr>
        <xdr:cNvPr id="159" name="n_3aveValue債務償還比率">
          <a:extLst>
            <a:ext uri="{FF2B5EF4-FFF2-40B4-BE49-F238E27FC236}">
              <a16:creationId xmlns:a16="http://schemas.microsoft.com/office/drawing/2014/main" id="{8F13C268-649C-48CB-9915-915F1D139105}"/>
            </a:ext>
          </a:extLst>
        </xdr:cNvPr>
        <xdr:cNvSpPr txBox="1"/>
      </xdr:nvSpPr>
      <xdr:spPr>
        <a:xfrm>
          <a:off x="12325427" y="531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111375</xdr:rowOff>
    </xdr:from>
    <xdr:ext cx="469744" cy="259045"/>
    <xdr:sp macro="" textlink="">
      <xdr:nvSpPr>
        <xdr:cNvPr id="160" name="n_4aveValue債務償還比率">
          <a:extLst>
            <a:ext uri="{FF2B5EF4-FFF2-40B4-BE49-F238E27FC236}">
              <a16:creationId xmlns:a16="http://schemas.microsoft.com/office/drawing/2014/main" id="{50F01686-A9BD-4767-AB93-1183F4AF8ED4}"/>
            </a:ext>
          </a:extLst>
        </xdr:cNvPr>
        <xdr:cNvSpPr txBox="1"/>
      </xdr:nvSpPr>
      <xdr:spPr>
        <a:xfrm>
          <a:off x="11563427" y="534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97031</xdr:rowOff>
    </xdr:from>
    <xdr:ext cx="469744" cy="259045"/>
    <xdr:sp macro="" textlink="">
      <xdr:nvSpPr>
        <xdr:cNvPr id="161" name="n_1mainValue債務償還比率">
          <a:extLst>
            <a:ext uri="{FF2B5EF4-FFF2-40B4-BE49-F238E27FC236}">
              <a16:creationId xmlns:a16="http://schemas.microsoft.com/office/drawing/2014/main" id="{C7E13079-1D09-445F-A68B-175CEE158683}"/>
            </a:ext>
          </a:extLst>
        </xdr:cNvPr>
        <xdr:cNvSpPr txBox="1"/>
      </xdr:nvSpPr>
      <xdr:spPr>
        <a:xfrm>
          <a:off x="13836727" y="601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66826</xdr:rowOff>
    </xdr:from>
    <xdr:ext cx="469744" cy="259045"/>
    <xdr:sp macro="" textlink="">
      <xdr:nvSpPr>
        <xdr:cNvPr id="162" name="n_2mainValue債務償還比率">
          <a:extLst>
            <a:ext uri="{FF2B5EF4-FFF2-40B4-BE49-F238E27FC236}">
              <a16:creationId xmlns:a16="http://schemas.microsoft.com/office/drawing/2014/main" id="{9E505C5F-1BE1-44EA-95DC-0463391462A3}"/>
            </a:ext>
          </a:extLst>
        </xdr:cNvPr>
        <xdr:cNvSpPr txBox="1"/>
      </xdr:nvSpPr>
      <xdr:spPr>
        <a:xfrm>
          <a:off x="13087427" y="632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154096</xdr:rowOff>
    </xdr:from>
    <xdr:ext cx="560923" cy="259045"/>
    <xdr:sp macro="" textlink="">
      <xdr:nvSpPr>
        <xdr:cNvPr id="163" name="n_3mainValue債務償還比率">
          <a:extLst>
            <a:ext uri="{FF2B5EF4-FFF2-40B4-BE49-F238E27FC236}">
              <a16:creationId xmlns:a16="http://schemas.microsoft.com/office/drawing/2014/main" id="{F411C25A-55C7-4268-8A6D-091B7277C1AF}"/>
            </a:ext>
          </a:extLst>
        </xdr:cNvPr>
        <xdr:cNvSpPr txBox="1"/>
      </xdr:nvSpPr>
      <xdr:spPr>
        <a:xfrm>
          <a:off x="12279838" y="65834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149418</xdr:rowOff>
    </xdr:from>
    <xdr:ext cx="560923" cy="259045"/>
    <xdr:sp macro="" textlink="">
      <xdr:nvSpPr>
        <xdr:cNvPr id="164" name="n_4mainValue債務償還比率">
          <a:extLst>
            <a:ext uri="{FF2B5EF4-FFF2-40B4-BE49-F238E27FC236}">
              <a16:creationId xmlns:a16="http://schemas.microsoft.com/office/drawing/2014/main" id="{2A3FD6A4-CC96-48AE-B3A1-2E186BEB877C}"/>
            </a:ext>
          </a:extLst>
        </xdr:cNvPr>
        <xdr:cNvSpPr txBox="1"/>
      </xdr:nvSpPr>
      <xdr:spPr>
        <a:xfrm>
          <a:off x="11517838" y="65787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3FA637E0-0B02-4F70-A796-8303EEE1004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6D4A1822-664D-4A4B-A740-DAD2D93BF55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289931B9-710D-4BFA-BF5A-9AF2F6CDA79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A7514C0E-9731-4238-9867-75F7CD32175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76498DFA-2EAA-4D60-B762-414C34BEA6E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FCDAF8FB-326B-4683-8060-B4DC23ACF91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09604F4-510C-4149-841A-20ECE73691D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4A39CC6-6E98-41D9-8CC2-E5E3E7FD8DA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4C9AAC0-364D-4EAA-A6D5-C0A053B8D72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EACC700-276D-45EE-A381-A7CA9491178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A4C29C8-67A7-4F09-884B-E534B72FF0A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E434F7E-3E77-43DF-8BC1-3F44B0FED45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E076230-9C89-4EF3-95DE-44CD074EDEE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8D2ED9A-9BDC-46F5-8802-794A9FFEDC3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F7E4F20-75A6-4496-B7B3-08B1AA24582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570A011-558E-4A35-BBF5-D7408D0B882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3,349
3,329
59.77
5,385,382
5,147,648
135,260
2,629,208
5,191,142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2E02330-6E6A-4728-9088-6CBA69B73FA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5C6A1FE-1BB7-4DE8-BD64-178C86EA917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F895690-5179-447E-AF18-0ABF16A3DA8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B3185B3-E892-46D0-810F-19E05946C3F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6014F8-2261-4C89-BCAC-A8281E7D9F9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1608A99-3976-4404-8125-A723A6CA9A9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84D830E-F3C4-4E59-825C-12855B508DE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F8C9140-3EDA-418B-8C65-8E5B93E1121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6EFF17D-24B0-4CBB-B1B7-7116A671484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5B7D7FF-6C9E-49E1-A6D7-6F37FCD01E5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561282-80CA-4E0C-9EDF-F69065BE192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B98BB84-14C0-4465-9A50-CC9207F0669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A5A6D16-CAD1-42A1-8B2A-A0B3D1F841A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3C8655B-B619-464E-B0F8-40F991D9079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EB430F6-B434-40CF-8469-1E955CAE68D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4BDFDB0-7F90-4679-92C0-502F6682E36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D6CAED5-B01B-4855-B6FF-8E8DCA90215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8449AFC-CD3A-4ED1-824B-A057C7115A6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B816003-3474-4ABE-B60A-C68A2E6C70E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228DB99-4A07-427D-A065-9C3F89E50F4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0A77116-9FAA-454C-A64F-51A1E586AD5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4958069-3FCB-43FF-9B56-FF608D05076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8BBA171-11B4-4411-82D9-787AD9377D6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7ED4930-F0A6-4AD2-B112-0B8D2EC9BC6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368C83C-2D97-4192-AE9A-75DB19D857F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F794A5E-AAB3-4D41-A26B-AAA20D88621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66A4986-4D2D-438C-9A37-8B3B9B32C85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F7A75DB-F7DA-4646-BFB0-D353DFE6EC0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C1CDB8A-384E-4719-9E6C-E7C94CD990B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9375F97-0B22-4CF0-89B0-9DA13AE6812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893AF21-A83D-41CA-A448-687D0419096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7EDBD7C-1EBC-43A3-9C75-EB958035CAA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A80BA4F-C2D4-4F73-B56D-FCF9AC7FEE38}"/>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18857312-EF8C-45DD-A896-A8E2019162BD}"/>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2006A51-1A54-43A9-943D-E322666C57F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DCC5123B-725F-4BC8-9DA4-B41F8F763328}"/>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51C712BC-D248-48F4-B6AA-405B1F9CB593}"/>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7C7257C-E4F7-4223-A26E-CD5B982B0BA9}"/>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DA9E3347-3D04-4671-86DD-ACD1D0760D74}"/>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78F2648C-42F8-4A94-9CC3-B5B80422ED1E}"/>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E0A843C6-4751-4E74-B79E-1F442EF0E82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48B95B1A-CA70-415D-B44C-931BE3369A07}"/>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6E8F5328-671C-4DA4-AC6A-2A83B54BFCB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1FDDE98C-4C3F-4D5B-82B3-0543936CDF81}"/>
            </a:ext>
          </a:extLst>
        </xdr:cNvPr>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a:extLst>
            <a:ext uri="{FF2B5EF4-FFF2-40B4-BE49-F238E27FC236}">
              <a16:creationId xmlns:a16="http://schemas.microsoft.com/office/drawing/2014/main" id="{4CE645B8-2147-4254-A558-238D5EDFFBAD}"/>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1AA4C27A-4999-463A-912A-5CE91D5A8C9B}"/>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040F5DCF-1BE0-442C-8519-EF24A9B5AB40}"/>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BA216113-762F-4780-A4C7-7CB7C0343261}"/>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156989</xdr:rowOff>
    </xdr:from>
    <xdr:ext cx="405111" cy="259045"/>
    <xdr:sp macro="" textlink="">
      <xdr:nvSpPr>
        <xdr:cNvPr id="60" name="【道路】&#10;有形固定資産減価償却率平均値テキスト">
          <a:extLst>
            <a:ext uri="{FF2B5EF4-FFF2-40B4-BE49-F238E27FC236}">
              <a16:creationId xmlns:a16="http://schemas.microsoft.com/office/drawing/2014/main" id="{FDA3A652-962E-4F0A-9D80-2321837CB7D6}"/>
            </a:ext>
          </a:extLst>
        </xdr:cNvPr>
        <xdr:cNvSpPr txBox="1"/>
      </xdr:nvSpPr>
      <xdr:spPr>
        <a:xfrm>
          <a:off x="4673600" y="6329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a:extLst>
            <a:ext uri="{FF2B5EF4-FFF2-40B4-BE49-F238E27FC236}">
              <a16:creationId xmlns:a16="http://schemas.microsoft.com/office/drawing/2014/main" id="{951E7B5B-BFFB-4416-BC4B-35A577AC200B}"/>
            </a:ext>
          </a:extLst>
        </xdr:cNvPr>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a:extLst>
            <a:ext uri="{FF2B5EF4-FFF2-40B4-BE49-F238E27FC236}">
              <a16:creationId xmlns:a16="http://schemas.microsoft.com/office/drawing/2014/main" id="{1C49CF2D-1871-4B61-ABC0-2FBE971843FA}"/>
            </a:ext>
          </a:extLst>
        </xdr:cNvPr>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109982</xdr:rowOff>
    </xdr:from>
    <xdr:to>
      <xdr:col>15</xdr:col>
      <xdr:colOff>101600</xdr:colOff>
      <xdr:row>37</xdr:row>
      <xdr:rowOff>40132</xdr:rowOff>
    </xdr:to>
    <xdr:sp macro="" textlink="">
      <xdr:nvSpPr>
        <xdr:cNvPr id="63" name="フローチャート: 判断 62">
          <a:extLst>
            <a:ext uri="{FF2B5EF4-FFF2-40B4-BE49-F238E27FC236}">
              <a16:creationId xmlns:a16="http://schemas.microsoft.com/office/drawing/2014/main" id="{4518E085-543D-4512-900F-C78AC7CE950D}"/>
            </a:ext>
          </a:extLst>
        </xdr:cNvPr>
        <xdr:cNvSpPr/>
      </xdr:nvSpPr>
      <xdr:spPr>
        <a:xfrm>
          <a:off x="2857500" y="628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82550</xdr:rowOff>
    </xdr:from>
    <xdr:to>
      <xdr:col>10</xdr:col>
      <xdr:colOff>165100</xdr:colOff>
      <xdr:row>37</xdr:row>
      <xdr:rowOff>12700</xdr:rowOff>
    </xdr:to>
    <xdr:sp macro="" textlink="">
      <xdr:nvSpPr>
        <xdr:cNvPr id="64" name="フローチャート: 判断 63">
          <a:extLst>
            <a:ext uri="{FF2B5EF4-FFF2-40B4-BE49-F238E27FC236}">
              <a16:creationId xmlns:a16="http://schemas.microsoft.com/office/drawing/2014/main" id="{F4FCBD3F-B014-4D68-847F-4127FD4B6FD7}"/>
            </a:ext>
          </a:extLst>
        </xdr:cNvPr>
        <xdr:cNvSpPr/>
      </xdr:nvSpPr>
      <xdr:spPr>
        <a:xfrm>
          <a:off x="1968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xdr:rowOff>
    </xdr:from>
    <xdr:to>
      <xdr:col>6</xdr:col>
      <xdr:colOff>38100</xdr:colOff>
      <xdr:row>36</xdr:row>
      <xdr:rowOff>101854</xdr:rowOff>
    </xdr:to>
    <xdr:sp macro="" textlink="">
      <xdr:nvSpPr>
        <xdr:cNvPr id="65" name="フローチャート: 判断 64">
          <a:extLst>
            <a:ext uri="{FF2B5EF4-FFF2-40B4-BE49-F238E27FC236}">
              <a16:creationId xmlns:a16="http://schemas.microsoft.com/office/drawing/2014/main" id="{F9283C37-EFE8-4E18-9588-6233050292DF}"/>
            </a:ext>
          </a:extLst>
        </xdr:cNvPr>
        <xdr:cNvSpPr/>
      </xdr:nvSpPr>
      <xdr:spPr>
        <a:xfrm>
          <a:off x="1079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49FD38B-D259-45FC-AFC4-27C33D106D2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26147E6-86EE-4595-9B8D-2DA625BE93E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92D9A5C-4C49-4F83-B300-F3394039A47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F65F87E-5E69-4CA7-9849-794D41C1D70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EEC37EC-DF67-4E52-B11E-5293CF43655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23114</xdr:rowOff>
    </xdr:from>
    <xdr:to>
      <xdr:col>24</xdr:col>
      <xdr:colOff>114300</xdr:colOff>
      <xdr:row>36</xdr:row>
      <xdr:rowOff>124714</xdr:rowOff>
    </xdr:to>
    <xdr:sp macro="" textlink="">
      <xdr:nvSpPr>
        <xdr:cNvPr id="71" name="楕円 70">
          <a:extLst>
            <a:ext uri="{FF2B5EF4-FFF2-40B4-BE49-F238E27FC236}">
              <a16:creationId xmlns:a16="http://schemas.microsoft.com/office/drawing/2014/main" id="{7CA6CFB4-F044-4836-A222-1EE7D296C964}"/>
            </a:ext>
          </a:extLst>
        </xdr:cNvPr>
        <xdr:cNvSpPr/>
      </xdr:nvSpPr>
      <xdr:spPr>
        <a:xfrm>
          <a:off x="4584700" y="61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45991</xdr:rowOff>
    </xdr:from>
    <xdr:ext cx="405111" cy="259045"/>
    <xdr:sp macro="" textlink="">
      <xdr:nvSpPr>
        <xdr:cNvPr id="72" name="【道路】&#10;有形固定資産減価償却率該当値テキスト">
          <a:extLst>
            <a:ext uri="{FF2B5EF4-FFF2-40B4-BE49-F238E27FC236}">
              <a16:creationId xmlns:a16="http://schemas.microsoft.com/office/drawing/2014/main" id="{E6848262-49D1-490F-AEA7-5BA5FFEE19B5}"/>
            </a:ext>
          </a:extLst>
        </xdr:cNvPr>
        <xdr:cNvSpPr txBox="1"/>
      </xdr:nvSpPr>
      <xdr:spPr>
        <a:xfrm>
          <a:off x="4673600" y="604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151130</xdr:rowOff>
    </xdr:from>
    <xdr:to>
      <xdr:col>20</xdr:col>
      <xdr:colOff>38100</xdr:colOff>
      <xdr:row>36</xdr:row>
      <xdr:rowOff>81280</xdr:rowOff>
    </xdr:to>
    <xdr:sp macro="" textlink="">
      <xdr:nvSpPr>
        <xdr:cNvPr id="73" name="楕円 72">
          <a:extLst>
            <a:ext uri="{FF2B5EF4-FFF2-40B4-BE49-F238E27FC236}">
              <a16:creationId xmlns:a16="http://schemas.microsoft.com/office/drawing/2014/main" id="{1F7ADC53-F916-403A-B776-38890FC4B386}"/>
            </a:ext>
          </a:extLst>
        </xdr:cNvPr>
        <xdr:cNvSpPr/>
      </xdr:nvSpPr>
      <xdr:spPr>
        <a:xfrm>
          <a:off x="3746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30480</xdr:rowOff>
    </xdr:from>
    <xdr:to>
      <xdr:col>24</xdr:col>
      <xdr:colOff>63500</xdr:colOff>
      <xdr:row>36</xdr:row>
      <xdr:rowOff>73914</xdr:rowOff>
    </xdr:to>
    <xdr:cxnSp macro="">
      <xdr:nvCxnSpPr>
        <xdr:cNvPr id="74" name="直線コネクタ 73">
          <a:extLst>
            <a:ext uri="{FF2B5EF4-FFF2-40B4-BE49-F238E27FC236}">
              <a16:creationId xmlns:a16="http://schemas.microsoft.com/office/drawing/2014/main" id="{ACFD8675-6337-4392-B784-C8DFB519E556}"/>
            </a:ext>
          </a:extLst>
        </xdr:cNvPr>
        <xdr:cNvCxnSpPr/>
      </xdr:nvCxnSpPr>
      <xdr:spPr>
        <a:xfrm>
          <a:off x="3797300" y="620268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119126</xdr:rowOff>
    </xdr:from>
    <xdr:to>
      <xdr:col>15</xdr:col>
      <xdr:colOff>101600</xdr:colOff>
      <xdr:row>36</xdr:row>
      <xdr:rowOff>49276</xdr:rowOff>
    </xdr:to>
    <xdr:sp macro="" textlink="">
      <xdr:nvSpPr>
        <xdr:cNvPr id="75" name="楕円 74">
          <a:extLst>
            <a:ext uri="{FF2B5EF4-FFF2-40B4-BE49-F238E27FC236}">
              <a16:creationId xmlns:a16="http://schemas.microsoft.com/office/drawing/2014/main" id="{5F4D46DF-E082-45A0-AE6C-60DEF3D666A3}"/>
            </a:ext>
          </a:extLst>
        </xdr:cNvPr>
        <xdr:cNvSpPr/>
      </xdr:nvSpPr>
      <xdr:spPr>
        <a:xfrm>
          <a:off x="2857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169926</xdr:rowOff>
    </xdr:from>
    <xdr:to>
      <xdr:col>19</xdr:col>
      <xdr:colOff>177800</xdr:colOff>
      <xdr:row>36</xdr:row>
      <xdr:rowOff>30480</xdr:rowOff>
    </xdr:to>
    <xdr:cxnSp macro="">
      <xdr:nvCxnSpPr>
        <xdr:cNvPr id="76" name="直線コネクタ 75">
          <a:extLst>
            <a:ext uri="{FF2B5EF4-FFF2-40B4-BE49-F238E27FC236}">
              <a16:creationId xmlns:a16="http://schemas.microsoft.com/office/drawing/2014/main" id="{9360F06A-5DED-4450-9961-4466C593D8A0}"/>
            </a:ext>
          </a:extLst>
        </xdr:cNvPr>
        <xdr:cNvCxnSpPr/>
      </xdr:nvCxnSpPr>
      <xdr:spPr>
        <a:xfrm>
          <a:off x="2908300" y="61706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116840</xdr:rowOff>
    </xdr:from>
    <xdr:to>
      <xdr:col>10</xdr:col>
      <xdr:colOff>165100</xdr:colOff>
      <xdr:row>36</xdr:row>
      <xdr:rowOff>46990</xdr:rowOff>
    </xdr:to>
    <xdr:sp macro="" textlink="">
      <xdr:nvSpPr>
        <xdr:cNvPr id="77" name="楕円 76">
          <a:extLst>
            <a:ext uri="{FF2B5EF4-FFF2-40B4-BE49-F238E27FC236}">
              <a16:creationId xmlns:a16="http://schemas.microsoft.com/office/drawing/2014/main" id="{A5F837E2-105B-4231-8DBC-393B5481AAE0}"/>
            </a:ext>
          </a:extLst>
        </xdr:cNvPr>
        <xdr:cNvSpPr/>
      </xdr:nvSpPr>
      <xdr:spPr>
        <a:xfrm>
          <a:off x="1968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167640</xdr:rowOff>
    </xdr:from>
    <xdr:to>
      <xdr:col>15</xdr:col>
      <xdr:colOff>50800</xdr:colOff>
      <xdr:row>35</xdr:row>
      <xdr:rowOff>169926</xdr:rowOff>
    </xdr:to>
    <xdr:cxnSp macro="">
      <xdr:nvCxnSpPr>
        <xdr:cNvPr id="78" name="直線コネクタ 77">
          <a:extLst>
            <a:ext uri="{FF2B5EF4-FFF2-40B4-BE49-F238E27FC236}">
              <a16:creationId xmlns:a16="http://schemas.microsoft.com/office/drawing/2014/main" id="{B69F5999-69EF-4C6F-AA89-936A73A2E91C}"/>
            </a:ext>
          </a:extLst>
        </xdr:cNvPr>
        <xdr:cNvCxnSpPr/>
      </xdr:nvCxnSpPr>
      <xdr:spPr>
        <a:xfrm>
          <a:off x="2019300" y="61683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71120</xdr:rowOff>
    </xdr:from>
    <xdr:to>
      <xdr:col>6</xdr:col>
      <xdr:colOff>38100</xdr:colOff>
      <xdr:row>36</xdr:row>
      <xdr:rowOff>1270</xdr:rowOff>
    </xdr:to>
    <xdr:sp macro="" textlink="">
      <xdr:nvSpPr>
        <xdr:cNvPr id="79" name="楕円 78">
          <a:extLst>
            <a:ext uri="{FF2B5EF4-FFF2-40B4-BE49-F238E27FC236}">
              <a16:creationId xmlns:a16="http://schemas.microsoft.com/office/drawing/2014/main" id="{6B832F48-40CE-4D55-8E7B-2D6BEE24BACC}"/>
            </a:ext>
          </a:extLst>
        </xdr:cNvPr>
        <xdr:cNvSpPr/>
      </xdr:nvSpPr>
      <xdr:spPr>
        <a:xfrm>
          <a:off x="1079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121920</xdr:rowOff>
    </xdr:from>
    <xdr:to>
      <xdr:col>10</xdr:col>
      <xdr:colOff>114300</xdr:colOff>
      <xdr:row>35</xdr:row>
      <xdr:rowOff>167640</xdr:rowOff>
    </xdr:to>
    <xdr:cxnSp macro="">
      <xdr:nvCxnSpPr>
        <xdr:cNvPr id="80" name="直線コネクタ 79">
          <a:extLst>
            <a:ext uri="{FF2B5EF4-FFF2-40B4-BE49-F238E27FC236}">
              <a16:creationId xmlns:a16="http://schemas.microsoft.com/office/drawing/2014/main" id="{17D5FE4C-ADE0-4BD8-97B3-FEE6F8A4BCF9}"/>
            </a:ext>
          </a:extLst>
        </xdr:cNvPr>
        <xdr:cNvCxnSpPr/>
      </xdr:nvCxnSpPr>
      <xdr:spPr>
        <a:xfrm>
          <a:off x="1130300" y="61226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65549</xdr:rowOff>
    </xdr:from>
    <xdr:ext cx="405111" cy="259045"/>
    <xdr:sp macro="" textlink="">
      <xdr:nvSpPr>
        <xdr:cNvPr id="81" name="n_1aveValue【道路】&#10;有形固定資産減価償却率">
          <a:extLst>
            <a:ext uri="{FF2B5EF4-FFF2-40B4-BE49-F238E27FC236}">
              <a16:creationId xmlns:a16="http://schemas.microsoft.com/office/drawing/2014/main" id="{98F47454-A197-427F-8B97-BB79447311FF}"/>
            </a:ext>
          </a:extLst>
        </xdr:cNvPr>
        <xdr:cNvSpPr txBox="1"/>
      </xdr:nvSpPr>
      <xdr:spPr>
        <a:xfrm>
          <a:off x="3582044"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31259</xdr:rowOff>
    </xdr:from>
    <xdr:ext cx="405111" cy="259045"/>
    <xdr:sp macro="" textlink="">
      <xdr:nvSpPr>
        <xdr:cNvPr id="82" name="n_2aveValue【道路】&#10;有形固定資産減価償却率">
          <a:extLst>
            <a:ext uri="{FF2B5EF4-FFF2-40B4-BE49-F238E27FC236}">
              <a16:creationId xmlns:a16="http://schemas.microsoft.com/office/drawing/2014/main" id="{37835CD6-C76C-44FC-A7E8-A376F9A51897}"/>
            </a:ext>
          </a:extLst>
        </xdr:cNvPr>
        <xdr:cNvSpPr txBox="1"/>
      </xdr:nvSpPr>
      <xdr:spPr>
        <a:xfrm>
          <a:off x="2705744" y="637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3827</xdr:rowOff>
    </xdr:from>
    <xdr:ext cx="405111" cy="259045"/>
    <xdr:sp macro="" textlink="">
      <xdr:nvSpPr>
        <xdr:cNvPr id="83" name="n_3aveValue【道路】&#10;有形固定資産減価償却率">
          <a:extLst>
            <a:ext uri="{FF2B5EF4-FFF2-40B4-BE49-F238E27FC236}">
              <a16:creationId xmlns:a16="http://schemas.microsoft.com/office/drawing/2014/main" id="{2B2C2030-EBAF-40D1-B16C-5DA0539C13A8}"/>
            </a:ext>
          </a:extLst>
        </xdr:cNvPr>
        <xdr:cNvSpPr txBox="1"/>
      </xdr:nvSpPr>
      <xdr:spPr>
        <a:xfrm>
          <a:off x="1816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92981</xdr:rowOff>
    </xdr:from>
    <xdr:ext cx="405111" cy="259045"/>
    <xdr:sp macro="" textlink="">
      <xdr:nvSpPr>
        <xdr:cNvPr id="84" name="n_4aveValue【道路】&#10;有形固定資産減価償却率">
          <a:extLst>
            <a:ext uri="{FF2B5EF4-FFF2-40B4-BE49-F238E27FC236}">
              <a16:creationId xmlns:a16="http://schemas.microsoft.com/office/drawing/2014/main" id="{0A58F7BA-8CF9-4C4C-81A0-7A6A424D0154}"/>
            </a:ext>
          </a:extLst>
        </xdr:cNvPr>
        <xdr:cNvSpPr txBox="1"/>
      </xdr:nvSpPr>
      <xdr:spPr>
        <a:xfrm>
          <a:off x="927744"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97807</xdr:rowOff>
    </xdr:from>
    <xdr:ext cx="405111" cy="259045"/>
    <xdr:sp macro="" textlink="">
      <xdr:nvSpPr>
        <xdr:cNvPr id="85" name="n_1mainValue【道路】&#10;有形固定資産減価償却率">
          <a:extLst>
            <a:ext uri="{FF2B5EF4-FFF2-40B4-BE49-F238E27FC236}">
              <a16:creationId xmlns:a16="http://schemas.microsoft.com/office/drawing/2014/main" id="{E3A79005-4074-4222-A286-7F50ED2EC15B}"/>
            </a:ext>
          </a:extLst>
        </xdr:cNvPr>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65803</xdr:rowOff>
    </xdr:from>
    <xdr:ext cx="405111" cy="259045"/>
    <xdr:sp macro="" textlink="">
      <xdr:nvSpPr>
        <xdr:cNvPr id="86" name="n_2mainValue【道路】&#10;有形固定資産減価償却率">
          <a:extLst>
            <a:ext uri="{FF2B5EF4-FFF2-40B4-BE49-F238E27FC236}">
              <a16:creationId xmlns:a16="http://schemas.microsoft.com/office/drawing/2014/main" id="{196F81C2-51A4-4DC9-B76E-786F56B0B7C7}"/>
            </a:ext>
          </a:extLst>
        </xdr:cNvPr>
        <xdr:cNvSpPr txBox="1"/>
      </xdr:nvSpPr>
      <xdr:spPr>
        <a:xfrm>
          <a:off x="2705744" y="589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63517</xdr:rowOff>
    </xdr:from>
    <xdr:ext cx="405111" cy="259045"/>
    <xdr:sp macro="" textlink="">
      <xdr:nvSpPr>
        <xdr:cNvPr id="87" name="n_3mainValue【道路】&#10;有形固定資産減価償却率">
          <a:extLst>
            <a:ext uri="{FF2B5EF4-FFF2-40B4-BE49-F238E27FC236}">
              <a16:creationId xmlns:a16="http://schemas.microsoft.com/office/drawing/2014/main" id="{F0831150-8BEE-417E-8519-096A5DA00096}"/>
            </a:ext>
          </a:extLst>
        </xdr:cNvPr>
        <xdr:cNvSpPr txBox="1"/>
      </xdr:nvSpPr>
      <xdr:spPr>
        <a:xfrm>
          <a:off x="1816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17797</xdr:rowOff>
    </xdr:from>
    <xdr:ext cx="405111" cy="259045"/>
    <xdr:sp macro="" textlink="">
      <xdr:nvSpPr>
        <xdr:cNvPr id="88" name="n_4mainValue【道路】&#10;有形固定資産減価償却率">
          <a:extLst>
            <a:ext uri="{FF2B5EF4-FFF2-40B4-BE49-F238E27FC236}">
              <a16:creationId xmlns:a16="http://schemas.microsoft.com/office/drawing/2014/main" id="{DF7AACA5-375C-4C59-970F-7415ADF06F08}"/>
            </a:ext>
          </a:extLst>
        </xdr:cNvPr>
        <xdr:cNvSpPr txBox="1"/>
      </xdr:nvSpPr>
      <xdr:spPr>
        <a:xfrm>
          <a:off x="927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91B4CE9F-6208-454E-86BA-8EE78716D88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301E3D5-6EB6-4E6F-9831-6ADA675517B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EC0787C6-6EB6-491E-B639-9D6C6C14561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4DC22B99-9612-404E-A23C-C985B922EEC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FCE4C67E-98D3-4C0D-8B4A-C5F9CB57D44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B82CD88A-E77C-4954-AD9F-B4E016EEBF6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7F1944F-79C4-4DFB-A12C-58338F0F10E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9627D8E6-538D-4E44-97C1-6E9DB2C641B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1552C0AB-9211-4412-A57C-3CE922C6578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B27CB7B8-8609-44C5-B20D-51B6685CEFA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31D5AC13-9272-4B47-83C7-CF93FA56153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958973A5-60A8-405E-8FAE-FB51882179F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255530A5-03FA-4580-9087-63FC06C0189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FC92F399-F414-40E7-B3E4-22F0E9A14FE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A03DD2C2-FE3F-408E-BF70-5BF76CE4E9E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BD5E1357-5EEB-46B6-B3CB-A92048992BF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109D7C3D-B851-49F4-99DA-EFA57F4AA26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8D28F660-51B3-4FA0-912C-A0ED9BF4D5C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571DCEB6-3A08-4589-A2B8-C76B335839A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87929DC-EFD8-4608-898F-972F23AF7C2D}"/>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838EE7A-54B4-4FD5-8C3D-1A7A29D8460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404C0C62-30C6-403F-BA8F-68FA3FBAB64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41F8FDC-6744-43FB-BD55-B1D5DE5EF93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a:extLst>
            <a:ext uri="{FF2B5EF4-FFF2-40B4-BE49-F238E27FC236}">
              <a16:creationId xmlns:a16="http://schemas.microsoft.com/office/drawing/2014/main" id="{5EC5EDA8-A45C-48A7-AE24-2577E808E229}"/>
            </a:ext>
          </a:extLst>
        </xdr:cNvPr>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a:extLst>
            <a:ext uri="{FF2B5EF4-FFF2-40B4-BE49-F238E27FC236}">
              <a16:creationId xmlns:a16="http://schemas.microsoft.com/office/drawing/2014/main" id="{4DC42EEB-9492-442E-94A7-F9C77303E147}"/>
            </a:ext>
          </a:extLst>
        </xdr:cNvPr>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a:extLst>
            <a:ext uri="{FF2B5EF4-FFF2-40B4-BE49-F238E27FC236}">
              <a16:creationId xmlns:a16="http://schemas.microsoft.com/office/drawing/2014/main" id="{53F6B67D-606C-4CB8-B2B5-7F3CB625F613}"/>
            </a:ext>
          </a:extLst>
        </xdr:cNvPr>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a:extLst>
            <a:ext uri="{FF2B5EF4-FFF2-40B4-BE49-F238E27FC236}">
              <a16:creationId xmlns:a16="http://schemas.microsoft.com/office/drawing/2014/main" id="{2A7ABD61-B9C8-4B1B-8528-71F9EED14102}"/>
            </a:ext>
          </a:extLst>
        </xdr:cNvPr>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a:extLst>
            <a:ext uri="{FF2B5EF4-FFF2-40B4-BE49-F238E27FC236}">
              <a16:creationId xmlns:a16="http://schemas.microsoft.com/office/drawing/2014/main" id="{0D8C9C0E-375B-40A6-8C91-311FECC40520}"/>
            </a:ext>
          </a:extLst>
        </xdr:cNvPr>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53832</xdr:rowOff>
    </xdr:from>
    <xdr:ext cx="534377" cy="259045"/>
    <xdr:sp macro="" textlink="">
      <xdr:nvSpPr>
        <xdr:cNvPr id="117" name="【道路】&#10;一人当たり延長平均値テキスト">
          <a:extLst>
            <a:ext uri="{FF2B5EF4-FFF2-40B4-BE49-F238E27FC236}">
              <a16:creationId xmlns:a16="http://schemas.microsoft.com/office/drawing/2014/main" id="{14BA9352-6D24-45FF-8459-3D21BD781374}"/>
            </a:ext>
          </a:extLst>
        </xdr:cNvPr>
        <xdr:cNvSpPr txBox="1"/>
      </xdr:nvSpPr>
      <xdr:spPr>
        <a:xfrm>
          <a:off x="10515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a:extLst>
            <a:ext uri="{FF2B5EF4-FFF2-40B4-BE49-F238E27FC236}">
              <a16:creationId xmlns:a16="http://schemas.microsoft.com/office/drawing/2014/main" id="{99635361-343B-4864-850F-83F26801BD1A}"/>
            </a:ext>
          </a:extLst>
        </xdr:cNvPr>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9" name="フローチャート: 判断 118">
          <a:extLst>
            <a:ext uri="{FF2B5EF4-FFF2-40B4-BE49-F238E27FC236}">
              <a16:creationId xmlns:a16="http://schemas.microsoft.com/office/drawing/2014/main" id="{4ACDEB09-E4BC-4488-A6F3-20A86F8A29D9}"/>
            </a:ext>
          </a:extLst>
        </xdr:cNvPr>
        <xdr:cNvSpPr/>
      </xdr:nvSpPr>
      <xdr:spPr>
        <a:xfrm>
          <a:off x="9588500" y="67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92143</xdr:rowOff>
    </xdr:from>
    <xdr:to>
      <xdr:col>46</xdr:col>
      <xdr:colOff>38100</xdr:colOff>
      <xdr:row>40</xdr:row>
      <xdr:rowOff>22293</xdr:rowOff>
    </xdr:to>
    <xdr:sp macro="" textlink="">
      <xdr:nvSpPr>
        <xdr:cNvPr id="120" name="フローチャート: 判断 119">
          <a:extLst>
            <a:ext uri="{FF2B5EF4-FFF2-40B4-BE49-F238E27FC236}">
              <a16:creationId xmlns:a16="http://schemas.microsoft.com/office/drawing/2014/main" id="{FC886D17-A959-4FD9-838E-689DEA4F479B}"/>
            </a:ext>
          </a:extLst>
        </xdr:cNvPr>
        <xdr:cNvSpPr/>
      </xdr:nvSpPr>
      <xdr:spPr>
        <a:xfrm>
          <a:off x="8699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99016</xdr:rowOff>
    </xdr:from>
    <xdr:to>
      <xdr:col>41</xdr:col>
      <xdr:colOff>101600</xdr:colOff>
      <xdr:row>40</xdr:row>
      <xdr:rowOff>29166</xdr:rowOff>
    </xdr:to>
    <xdr:sp macro="" textlink="">
      <xdr:nvSpPr>
        <xdr:cNvPr id="121" name="フローチャート: 判断 120">
          <a:extLst>
            <a:ext uri="{FF2B5EF4-FFF2-40B4-BE49-F238E27FC236}">
              <a16:creationId xmlns:a16="http://schemas.microsoft.com/office/drawing/2014/main" id="{85600D6A-62DB-4163-8F42-47FA57C4B3C6}"/>
            </a:ext>
          </a:extLst>
        </xdr:cNvPr>
        <xdr:cNvSpPr/>
      </xdr:nvSpPr>
      <xdr:spPr>
        <a:xfrm>
          <a:off x="7810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94186</xdr:rowOff>
    </xdr:from>
    <xdr:to>
      <xdr:col>36</xdr:col>
      <xdr:colOff>165100</xdr:colOff>
      <xdr:row>40</xdr:row>
      <xdr:rowOff>24336</xdr:rowOff>
    </xdr:to>
    <xdr:sp macro="" textlink="">
      <xdr:nvSpPr>
        <xdr:cNvPr id="122" name="フローチャート: 判断 121">
          <a:extLst>
            <a:ext uri="{FF2B5EF4-FFF2-40B4-BE49-F238E27FC236}">
              <a16:creationId xmlns:a16="http://schemas.microsoft.com/office/drawing/2014/main" id="{ED8BB44B-F554-4DAB-8490-C4C24E97B562}"/>
            </a:ext>
          </a:extLst>
        </xdr:cNvPr>
        <xdr:cNvSpPr/>
      </xdr:nvSpPr>
      <xdr:spPr>
        <a:xfrm>
          <a:off x="6921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86DFDDE-62BF-49B0-8A33-168E661DE58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2544096-3E5C-45A5-9F87-8962333B801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6C8CBF4-18EB-4441-B557-9BA8132D9E3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AF76DDE-CB2E-4456-95B7-FA62907CA1C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6C60603-6203-49D6-A653-96C62F21215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94079</xdr:rowOff>
    </xdr:from>
    <xdr:to>
      <xdr:col>55</xdr:col>
      <xdr:colOff>50800</xdr:colOff>
      <xdr:row>40</xdr:row>
      <xdr:rowOff>24229</xdr:rowOff>
    </xdr:to>
    <xdr:sp macro="" textlink="">
      <xdr:nvSpPr>
        <xdr:cNvPr id="128" name="楕円 127">
          <a:extLst>
            <a:ext uri="{FF2B5EF4-FFF2-40B4-BE49-F238E27FC236}">
              <a16:creationId xmlns:a16="http://schemas.microsoft.com/office/drawing/2014/main" id="{3FDFB22A-6E61-42C5-ACBC-F088BB453793}"/>
            </a:ext>
          </a:extLst>
        </xdr:cNvPr>
        <xdr:cNvSpPr/>
      </xdr:nvSpPr>
      <xdr:spPr>
        <a:xfrm>
          <a:off x="10426700" y="678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72506</xdr:rowOff>
    </xdr:from>
    <xdr:ext cx="534377" cy="259045"/>
    <xdr:sp macro="" textlink="">
      <xdr:nvSpPr>
        <xdr:cNvPr id="129" name="【道路】&#10;一人当たり延長該当値テキスト">
          <a:extLst>
            <a:ext uri="{FF2B5EF4-FFF2-40B4-BE49-F238E27FC236}">
              <a16:creationId xmlns:a16="http://schemas.microsoft.com/office/drawing/2014/main" id="{3934D06B-0212-488D-ADF3-D65C5649A65F}"/>
            </a:ext>
          </a:extLst>
        </xdr:cNvPr>
        <xdr:cNvSpPr txBox="1"/>
      </xdr:nvSpPr>
      <xdr:spPr>
        <a:xfrm>
          <a:off x="10515600" y="675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101021</xdr:rowOff>
    </xdr:from>
    <xdr:to>
      <xdr:col>50</xdr:col>
      <xdr:colOff>165100</xdr:colOff>
      <xdr:row>40</xdr:row>
      <xdr:rowOff>31171</xdr:rowOff>
    </xdr:to>
    <xdr:sp macro="" textlink="">
      <xdr:nvSpPr>
        <xdr:cNvPr id="130" name="楕円 129">
          <a:extLst>
            <a:ext uri="{FF2B5EF4-FFF2-40B4-BE49-F238E27FC236}">
              <a16:creationId xmlns:a16="http://schemas.microsoft.com/office/drawing/2014/main" id="{34AC2CA0-633A-4F14-ACE7-5FF06774B653}"/>
            </a:ext>
          </a:extLst>
        </xdr:cNvPr>
        <xdr:cNvSpPr/>
      </xdr:nvSpPr>
      <xdr:spPr>
        <a:xfrm>
          <a:off x="9588500" y="678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144879</xdr:rowOff>
    </xdr:from>
    <xdr:to>
      <xdr:col>55</xdr:col>
      <xdr:colOff>0</xdr:colOff>
      <xdr:row>39</xdr:row>
      <xdr:rowOff>151821</xdr:rowOff>
    </xdr:to>
    <xdr:cxnSp macro="">
      <xdr:nvCxnSpPr>
        <xdr:cNvPr id="131" name="直線コネクタ 130">
          <a:extLst>
            <a:ext uri="{FF2B5EF4-FFF2-40B4-BE49-F238E27FC236}">
              <a16:creationId xmlns:a16="http://schemas.microsoft.com/office/drawing/2014/main" id="{B33B0C6E-0120-4B41-A2B7-75F53D475B27}"/>
            </a:ext>
          </a:extLst>
        </xdr:cNvPr>
        <xdr:cNvCxnSpPr/>
      </xdr:nvCxnSpPr>
      <xdr:spPr>
        <a:xfrm flipV="1">
          <a:off x="9639300" y="6831429"/>
          <a:ext cx="838200" cy="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105304</xdr:rowOff>
    </xdr:from>
    <xdr:to>
      <xdr:col>46</xdr:col>
      <xdr:colOff>38100</xdr:colOff>
      <xdr:row>40</xdr:row>
      <xdr:rowOff>35454</xdr:rowOff>
    </xdr:to>
    <xdr:sp macro="" textlink="">
      <xdr:nvSpPr>
        <xdr:cNvPr id="132" name="楕円 131">
          <a:extLst>
            <a:ext uri="{FF2B5EF4-FFF2-40B4-BE49-F238E27FC236}">
              <a16:creationId xmlns:a16="http://schemas.microsoft.com/office/drawing/2014/main" id="{52B1D40C-71A4-42E9-A214-AE180C671769}"/>
            </a:ext>
          </a:extLst>
        </xdr:cNvPr>
        <xdr:cNvSpPr/>
      </xdr:nvSpPr>
      <xdr:spPr>
        <a:xfrm>
          <a:off x="8699500" y="679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151821</xdr:rowOff>
    </xdr:from>
    <xdr:to>
      <xdr:col>50</xdr:col>
      <xdr:colOff>114300</xdr:colOff>
      <xdr:row>39</xdr:row>
      <xdr:rowOff>156104</xdr:rowOff>
    </xdr:to>
    <xdr:cxnSp macro="">
      <xdr:nvCxnSpPr>
        <xdr:cNvPr id="133" name="直線コネクタ 132">
          <a:extLst>
            <a:ext uri="{FF2B5EF4-FFF2-40B4-BE49-F238E27FC236}">
              <a16:creationId xmlns:a16="http://schemas.microsoft.com/office/drawing/2014/main" id="{8B93CD00-75E5-489F-ACD5-896FD93326DA}"/>
            </a:ext>
          </a:extLst>
        </xdr:cNvPr>
        <xdr:cNvCxnSpPr/>
      </xdr:nvCxnSpPr>
      <xdr:spPr>
        <a:xfrm flipV="1">
          <a:off x="8750300" y="6838371"/>
          <a:ext cx="889000" cy="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111978</xdr:rowOff>
    </xdr:from>
    <xdr:to>
      <xdr:col>41</xdr:col>
      <xdr:colOff>101600</xdr:colOff>
      <xdr:row>40</xdr:row>
      <xdr:rowOff>42128</xdr:rowOff>
    </xdr:to>
    <xdr:sp macro="" textlink="">
      <xdr:nvSpPr>
        <xdr:cNvPr id="134" name="楕円 133">
          <a:extLst>
            <a:ext uri="{FF2B5EF4-FFF2-40B4-BE49-F238E27FC236}">
              <a16:creationId xmlns:a16="http://schemas.microsoft.com/office/drawing/2014/main" id="{F9ADDD38-2321-4540-910E-6D129D72A599}"/>
            </a:ext>
          </a:extLst>
        </xdr:cNvPr>
        <xdr:cNvSpPr/>
      </xdr:nvSpPr>
      <xdr:spPr>
        <a:xfrm>
          <a:off x="7810500" y="67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156104</xdr:rowOff>
    </xdr:from>
    <xdr:to>
      <xdr:col>45</xdr:col>
      <xdr:colOff>177800</xdr:colOff>
      <xdr:row>39</xdr:row>
      <xdr:rowOff>162778</xdr:rowOff>
    </xdr:to>
    <xdr:cxnSp macro="">
      <xdr:nvCxnSpPr>
        <xdr:cNvPr id="135" name="直線コネクタ 134">
          <a:extLst>
            <a:ext uri="{FF2B5EF4-FFF2-40B4-BE49-F238E27FC236}">
              <a16:creationId xmlns:a16="http://schemas.microsoft.com/office/drawing/2014/main" id="{FED10084-BD55-4A42-997E-706932049568}"/>
            </a:ext>
          </a:extLst>
        </xdr:cNvPr>
        <xdr:cNvCxnSpPr/>
      </xdr:nvCxnSpPr>
      <xdr:spPr>
        <a:xfrm flipV="1">
          <a:off x="7861300" y="6842654"/>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122319</xdr:rowOff>
    </xdr:from>
    <xdr:to>
      <xdr:col>36</xdr:col>
      <xdr:colOff>165100</xdr:colOff>
      <xdr:row>40</xdr:row>
      <xdr:rowOff>52469</xdr:rowOff>
    </xdr:to>
    <xdr:sp macro="" textlink="">
      <xdr:nvSpPr>
        <xdr:cNvPr id="136" name="楕円 135">
          <a:extLst>
            <a:ext uri="{FF2B5EF4-FFF2-40B4-BE49-F238E27FC236}">
              <a16:creationId xmlns:a16="http://schemas.microsoft.com/office/drawing/2014/main" id="{A1F1A578-08DE-4929-8965-C6815C100E17}"/>
            </a:ext>
          </a:extLst>
        </xdr:cNvPr>
        <xdr:cNvSpPr/>
      </xdr:nvSpPr>
      <xdr:spPr>
        <a:xfrm>
          <a:off x="6921500" y="680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162778</xdr:rowOff>
    </xdr:from>
    <xdr:to>
      <xdr:col>41</xdr:col>
      <xdr:colOff>50800</xdr:colOff>
      <xdr:row>40</xdr:row>
      <xdr:rowOff>1669</xdr:rowOff>
    </xdr:to>
    <xdr:cxnSp macro="">
      <xdr:nvCxnSpPr>
        <xdr:cNvPr id="137" name="直線コネクタ 136">
          <a:extLst>
            <a:ext uri="{FF2B5EF4-FFF2-40B4-BE49-F238E27FC236}">
              <a16:creationId xmlns:a16="http://schemas.microsoft.com/office/drawing/2014/main" id="{7890E9B5-98EA-460B-8453-0A9E6D065074}"/>
            </a:ext>
          </a:extLst>
        </xdr:cNvPr>
        <xdr:cNvCxnSpPr/>
      </xdr:nvCxnSpPr>
      <xdr:spPr>
        <a:xfrm flipV="1">
          <a:off x="6972300" y="684932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33128</xdr:rowOff>
    </xdr:from>
    <xdr:ext cx="534377" cy="259045"/>
    <xdr:sp macro="" textlink="">
      <xdr:nvSpPr>
        <xdr:cNvPr id="138" name="n_1aveValue【道路】&#10;一人当たり延長">
          <a:extLst>
            <a:ext uri="{FF2B5EF4-FFF2-40B4-BE49-F238E27FC236}">
              <a16:creationId xmlns:a16="http://schemas.microsoft.com/office/drawing/2014/main" id="{DE135253-C8DB-4AA8-83CF-5E1D759E48DA}"/>
            </a:ext>
          </a:extLst>
        </xdr:cNvPr>
        <xdr:cNvSpPr txBox="1"/>
      </xdr:nvSpPr>
      <xdr:spPr>
        <a:xfrm>
          <a:off x="9359411" y="654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38820</xdr:rowOff>
    </xdr:from>
    <xdr:ext cx="534377" cy="259045"/>
    <xdr:sp macro="" textlink="">
      <xdr:nvSpPr>
        <xdr:cNvPr id="139" name="n_2aveValue【道路】&#10;一人当たり延長">
          <a:extLst>
            <a:ext uri="{FF2B5EF4-FFF2-40B4-BE49-F238E27FC236}">
              <a16:creationId xmlns:a16="http://schemas.microsoft.com/office/drawing/2014/main" id="{7BC3527B-1691-4E0B-9098-901C28CDD07D}"/>
            </a:ext>
          </a:extLst>
        </xdr:cNvPr>
        <xdr:cNvSpPr txBox="1"/>
      </xdr:nvSpPr>
      <xdr:spPr>
        <a:xfrm>
          <a:off x="84831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45693</xdr:rowOff>
    </xdr:from>
    <xdr:ext cx="534377" cy="259045"/>
    <xdr:sp macro="" textlink="">
      <xdr:nvSpPr>
        <xdr:cNvPr id="140" name="n_3aveValue【道路】&#10;一人当たり延長">
          <a:extLst>
            <a:ext uri="{FF2B5EF4-FFF2-40B4-BE49-F238E27FC236}">
              <a16:creationId xmlns:a16="http://schemas.microsoft.com/office/drawing/2014/main" id="{91D4C5A3-C834-47E8-BBCC-BC71A3654C11}"/>
            </a:ext>
          </a:extLst>
        </xdr:cNvPr>
        <xdr:cNvSpPr txBox="1"/>
      </xdr:nvSpPr>
      <xdr:spPr>
        <a:xfrm>
          <a:off x="7594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40863</xdr:rowOff>
    </xdr:from>
    <xdr:ext cx="534377" cy="259045"/>
    <xdr:sp macro="" textlink="">
      <xdr:nvSpPr>
        <xdr:cNvPr id="141" name="n_4aveValue【道路】&#10;一人当たり延長">
          <a:extLst>
            <a:ext uri="{FF2B5EF4-FFF2-40B4-BE49-F238E27FC236}">
              <a16:creationId xmlns:a16="http://schemas.microsoft.com/office/drawing/2014/main" id="{5B1FB516-0C29-4801-A694-4496453ABB56}"/>
            </a:ext>
          </a:extLst>
        </xdr:cNvPr>
        <xdr:cNvSpPr txBox="1"/>
      </xdr:nvSpPr>
      <xdr:spPr>
        <a:xfrm>
          <a:off x="6705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22298</xdr:rowOff>
    </xdr:from>
    <xdr:ext cx="534377" cy="259045"/>
    <xdr:sp macro="" textlink="">
      <xdr:nvSpPr>
        <xdr:cNvPr id="142" name="n_1mainValue【道路】&#10;一人当たり延長">
          <a:extLst>
            <a:ext uri="{FF2B5EF4-FFF2-40B4-BE49-F238E27FC236}">
              <a16:creationId xmlns:a16="http://schemas.microsoft.com/office/drawing/2014/main" id="{6A4431D3-449C-4CBB-B7C6-3BE34967CEB4}"/>
            </a:ext>
          </a:extLst>
        </xdr:cNvPr>
        <xdr:cNvSpPr txBox="1"/>
      </xdr:nvSpPr>
      <xdr:spPr>
        <a:xfrm>
          <a:off x="9359411" y="688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26581</xdr:rowOff>
    </xdr:from>
    <xdr:ext cx="534377" cy="259045"/>
    <xdr:sp macro="" textlink="">
      <xdr:nvSpPr>
        <xdr:cNvPr id="143" name="n_2mainValue【道路】&#10;一人当たり延長">
          <a:extLst>
            <a:ext uri="{FF2B5EF4-FFF2-40B4-BE49-F238E27FC236}">
              <a16:creationId xmlns:a16="http://schemas.microsoft.com/office/drawing/2014/main" id="{85639795-645A-42EB-850E-5BC3E645CD3A}"/>
            </a:ext>
          </a:extLst>
        </xdr:cNvPr>
        <xdr:cNvSpPr txBox="1"/>
      </xdr:nvSpPr>
      <xdr:spPr>
        <a:xfrm>
          <a:off x="8483111" y="688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33255</xdr:rowOff>
    </xdr:from>
    <xdr:ext cx="534377" cy="259045"/>
    <xdr:sp macro="" textlink="">
      <xdr:nvSpPr>
        <xdr:cNvPr id="144" name="n_3mainValue【道路】&#10;一人当たり延長">
          <a:extLst>
            <a:ext uri="{FF2B5EF4-FFF2-40B4-BE49-F238E27FC236}">
              <a16:creationId xmlns:a16="http://schemas.microsoft.com/office/drawing/2014/main" id="{ABB29D5A-4E8D-46C4-9524-E33C6985BA83}"/>
            </a:ext>
          </a:extLst>
        </xdr:cNvPr>
        <xdr:cNvSpPr txBox="1"/>
      </xdr:nvSpPr>
      <xdr:spPr>
        <a:xfrm>
          <a:off x="7594111" y="689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43596</xdr:rowOff>
    </xdr:from>
    <xdr:ext cx="534377" cy="259045"/>
    <xdr:sp macro="" textlink="">
      <xdr:nvSpPr>
        <xdr:cNvPr id="145" name="n_4mainValue【道路】&#10;一人当たり延長">
          <a:extLst>
            <a:ext uri="{FF2B5EF4-FFF2-40B4-BE49-F238E27FC236}">
              <a16:creationId xmlns:a16="http://schemas.microsoft.com/office/drawing/2014/main" id="{A535345C-061D-4811-930E-63FD7B777A41}"/>
            </a:ext>
          </a:extLst>
        </xdr:cNvPr>
        <xdr:cNvSpPr txBox="1"/>
      </xdr:nvSpPr>
      <xdr:spPr>
        <a:xfrm>
          <a:off x="6705111" y="690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36B5DA4B-8078-4D35-8BD3-03CB0865250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D192ED7-D5F0-417C-9B44-006807ACDDC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D858479-7BA5-4AA3-AE2A-C8D0C4BC777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4FA9363A-78FD-4822-A63C-536B396A62B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B72CD411-13A6-4C3D-8416-90F12B4A59D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9A4AE85D-3C33-49CF-B174-C8849D236B9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8A454191-7F81-482B-99BF-EDA32596266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54BA632F-A4A7-47DF-B1CE-C3A1B1AB722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C3A66D7-0DE2-46CA-8A40-FCF98AFDD9B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5FA63C53-7569-440F-B095-DF651C64F97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7F821E99-B405-4B7C-8113-11B1E2A6D16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F5D377D-8506-4BBB-8F7D-2837EA94DE6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43C116C3-DD15-44BF-B91D-8B8A989A1E4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5FAE89D6-A91B-431B-97E8-3D0CDA68184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16B40DB8-99BD-4F02-957A-7B8F06333CF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5D9B91E9-A31C-4D69-A48C-8BC71B15128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3DB462C1-7971-46C8-94CF-07DB17C748F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485B818E-4695-4D83-98A6-1DCA19DCCD7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FDD6D255-01FC-4538-BCF3-8879C84A6D3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41DCA917-FDBC-478A-B851-0D78589BA94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F251B76D-F390-4651-B082-9CA2D6C5B08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44CB2D1C-E3DA-441B-AE0E-81E591BCA73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F710B8F8-FCAC-4655-B283-9E505134D2C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4096DC9B-3BA7-4B23-83FD-61187B8D369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2D060EE3-159D-43BF-9167-BA7C0E89ACE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a:extLst>
            <a:ext uri="{FF2B5EF4-FFF2-40B4-BE49-F238E27FC236}">
              <a16:creationId xmlns:a16="http://schemas.microsoft.com/office/drawing/2014/main" id="{283E35BE-D4A2-427F-A53C-D356B3DE57F1}"/>
            </a:ext>
          </a:extLst>
        </xdr:cNvPr>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655690CB-B4A8-42B8-A6DA-7B258C185370}"/>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a:extLst>
            <a:ext uri="{FF2B5EF4-FFF2-40B4-BE49-F238E27FC236}">
              <a16:creationId xmlns:a16="http://schemas.microsoft.com/office/drawing/2014/main" id="{022DDEC5-F433-468F-89F6-A2E1A5CCB61E}"/>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EBD503-5EEC-4714-8456-E464326677EE}"/>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a:extLst>
            <a:ext uri="{FF2B5EF4-FFF2-40B4-BE49-F238E27FC236}">
              <a16:creationId xmlns:a16="http://schemas.microsoft.com/office/drawing/2014/main" id="{676BD65B-6613-4B92-BB64-74918E70B54F}"/>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55998F25-0859-45BF-AA6F-9B5E2208A467}"/>
            </a:ext>
          </a:extLst>
        </xdr:cNvPr>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a:extLst>
            <a:ext uri="{FF2B5EF4-FFF2-40B4-BE49-F238E27FC236}">
              <a16:creationId xmlns:a16="http://schemas.microsoft.com/office/drawing/2014/main" id="{9F16CE55-DD23-4193-808B-A8B4F0672251}"/>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8" name="フローチャート: 判断 177">
          <a:extLst>
            <a:ext uri="{FF2B5EF4-FFF2-40B4-BE49-F238E27FC236}">
              <a16:creationId xmlns:a16="http://schemas.microsoft.com/office/drawing/2014/main" id="{4C2EEFED-824E-43C2-8C5B-BFFCCD4A8094}"/>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79" name="フローチャート: 判断 178">
          <a:extLst>
            <a:ext uri="{FF2B5EF4-FFF2-40B4-BE49-F238E27FC236}">
              <a16:creationId xmlns:a16="http://schemas.microsoft.com/office/drawing/2014/main" id="{C25FC7A6-126F-45AF-8349-15ED250564A4}"/>
            </a:ext>
          </a:extLst>
        </xdr:cNvPr>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0" name="フローチャート: 判断 179">
          <a:extLst>
            <a:ext uri="{FF2B5EF4-FFF2-40B4-BE49-F238E27FC236}">
              <a16:creationId xmlns:a16="http://schemas.microsoft.com/office/drawing/2014/main" id="{234CA2DF-DEDF-4905-A069-9F41DBFD3175}"/>
            </a:ext>
          </a:extLst>
        </xdr:cNvPr>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1" name="フローチャート: 判断 180">
          <a:extLst>
            <a:ext uri="{FF2B5EF4-FFF2-40B4-BE49-F238E27FC236}">
              <a16:creationId xmlns:a16="http://schemas.microsoft.com/office/drawing/2014/main" id="{A372F94F-0226-4872-BE08-97FFD64438B3}"/>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0DB6E3A-0B85-4776-90C9-8FE0BE7C1A3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E94E0A4-EB6D-41F8-BBD9-E76649FC58D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92DD243-7A04-42D0-B101-37A6D22F171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7922D81-9F27-48AB-B5D3-53EF3FE957F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ED92991-ABF3-4938-8C97-8E97A1E4D29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104322</xdr:rowOff>
    </xdr:from>
    <xdr:to>
      <xdr:col>24</xdr:col>
      <xdr:colOff>114300</xdr:colOff>
      <xdr:row>60</xdr:row>
      <xdr:rowOff>34472</xdr:rowOff>
    </xdr:to>
    <xdr:sp macro="" textlink="">
      <xdr:nvSpPr>
        <xdr:cNvPr id="187" name="楕円 186">
          <a:extLst>
            <a:ext uri="{FF2B5EF4-FFF2-40B4-BE49-F238E27FC236}">
              <a16:creationId xmlns:a16="http://schemas.microsoft.com/office/drawing/2014/main" id="{EFF66685-1E58-48C9-8572-E5C0E9B7B80A}"/>
            </a:ext>
          </a:extLst>
        </xdr:cNvPr>
        <xdr:cNvSpPr/>
      </xdr:nvSpPr>
      <xdr:spPr>
        <a:xfrm>
          <a:off x="45847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127199</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50766459-84D2-4EB2-951E-DB8AFB172845}"/>
            </a:ext>
          </a:extLst>
        </xdr:cNvPr>
        <xdr:cNvSpPr txBox="1"/>
      </xdr:nvSpPr>
      <xdr:spPr>
        <a:xfrm>
          <a:off x="4673600" y="1007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76563</xdr:rowOff>
    </xdr:from>
    <xdr:to>
      <xdr:col>20</xdr:col>
      <xdr:colOff>38100</xdr:colOff>
      <xdr:row>60</xdr:row>
      <xdr:rowOff>6713</xdr:rowOff>
    </xdr:to>
    <xdr:sp macro="" textlink="">
      <xdr:nvSpPr>
        <xdr:cNvPr id="189" name="楕円 188">
          <a:extLst>
            <a:ext uri="{FF2B5EF4-FFF2-40B4-BE49-F238E27FC236}">
              <a16:creationId xmlns:a16="http://schemas.microsoft.com/office/drawing/2014/main" id="{15C39DA7-180F-4F94-9744-9EC4034401D1}"/>
            </a:ext>
          </a:extLst>
        </xdr:cNvPr>
        <xdr:cNvSpPr/>
      </xdr:nvSpPr>
      <xdr:spPr>
        <a:xfrm>
          <a:off x="3746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127363</xdr:rowOff>
    </xdr:from>
    <xdr:to>
      <xdr:col>24</xdr:col>
      <xdr:colOff>63500</xdr:colOff>
      <xdr:row>59</xdr:row>
      <xdr:rowOff>155122</xdr:rowOff>
    </xdr:to>
    <xdr:cxnSp macro="">
      <xdr:nvCxnSpPr>
        <xdr:cNvPr id="190" name="直線コネクタ 189">
          <a:extLst>
            <a:ext uri="{FF2B5EF4-FFF2-40B4-BE49-F238E27FC236}">
              <a16:creationId xmlns:a16="http://schemas.microsoft.com/office/drawing/2014/main" id="{78C50276-6603-4BC8-A315-86DE92ACE408}"/>
            </a:ext>
          </a:extLst>
        </xdr:cNvPr>
        <xdr:cNvCxnSpPr/>
      </xdr:nvCxnSpPr>
      <xdr:spPr>
        <a:xfrm>
          <a:off x="3797300" y="1024291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9616</xdr:rowOff>
    </xdr:from>
    <xdr:to>
      <xdr:col>15</xdr:col>
      <xdr:colOff>101600</xdr:colOff>
      <xdr:row>59</xdr:row>
      <xdr:rowOff>111216</xdr:rowOff>
    </xdr:to>
    <xdr:sp macro="" textlink="">
      <xdr:nvSpPr>
        <xdr:cNvPr id="191" name="楕円 190">
          <a:extLst>
            <a:ext uri="{FF2B5EF4-FFF2-40B4-BE49-F238E27FC236}">
              <a16:creationId xmlns:a16="http://schemas.microsoft.com/office/drawing/2014/main" id="{98CE497B-226F-4053-8CE1-BEF09339A5B1}"/>
            </a:ext>
          </a:extLst>
        </xdr:cNvPr>
        <xdr:cNvSpPr/>
      </xdr:nvSpPr>
      <xdr:spPr>
        <a:xfrm>
          <a:off x="2857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60416</xdr:rowOff>
    </xdr:from>
    <xdr:to>
      <xdr:col>19</xdr:col>
      <xdr:colOff>177800</xdr:colOff>
      <xdr:row>59</xdr:row>
      <xdr:rowOff>127363</xdr:rowOff>
    </xdr:to>
    <xdr:cxnSp macro="">
      <xdr:nvCxnSpPr>
        <xdr:cNvPr id="192" name="直線コネクタ 191">
          <a:extLst>
            <a:ext uri="{FF2B5EF4-FFF2-40B4-BE49-F238E27FC236}">
              <a16:creationId xmlns:a16="http://schemas.microsoft.com/office/drawing/2014/main" id="{CE25611C-0FEF-4783-A4C8-5419AFF7651C}"/>
            </a:ext>
          </a:extLst>
        </xdr:cNvPr>
        <xdr:cNvCxnSpPr/>
      </xdr:nvCxnSpPr>
      <xdr:spPr>
        <a:xfrm>
          <a:off x="2908300" y="1017596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21046</xdr:rowOff>
    </xdr:from>
    <xdr:to>
      <xdr:col>10</xdr:col>
      <xdr:colOff>165100</xdr:colOff>
      <xdr:row>59</xdr:row>
      <xdr:rowOff>122646</xdr:rowOff>
    </xdr:to>
    <xdr:sp macro="" textlink="">
      <xdr:nvSpPr>
        <xdr:cNvPr id="193" name="楕円 192">
          <a:extLst>
            <a:ext uri="{FF2B5EF4-FFF2-40B4-BE49-F238E27FC236}">
              <a16:creationId xmlns:a16="http://schemas.microsoft.com/office/drawing/2014/main" id="{CED351E5-20C3-4CCE-AFEF-D5A02950C9FB}"/>
            </a:ext>
          </a:extLst>
        </xdr:cNvPr>
        <xdr:cNvSpPr/>
      </xdr:nvSpPr>
      <xdr:spPr>
        <a:xfrm>
          <a:off x="1968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60416</xdr:rowOff>
    </xdr:from>
    <xdr:to>
      <xdr:col>15</xdr:col>
      <xdr:colOff>50800</xdr:colOff>
      <xdr:row>59</xdr:row>
      <xdr:rowOff>71846</xdr:rowOff>
    </xdr:to>
    <xdr:cxnSp macro="">
      <xdr:nvCxnSpPr>
        <xdr:cNvPr id="194" name="直線コネクタ 193">
          <a:extLst>
            <a:ext uri="{FF2B5EF4-FFF2-40B4-BE49-F238E27FC236}">
              <a16:creationId xmlns:a16="http://schemas.microsoft.com/office/drawing/2014/main" id="{9631085F-69B3-4E37-9FA3-15E2B178EBA4}"/>
            </a:ext>
          </a:extLst>
        </xdr:cNvPr>
        <xdr:cNvCxnSpPr/>
      </xdr:nvCxnSpPr>
      <xdr:spPr>
        <a:xfrm flipV="1">
          <a:off x="2019300" y="101759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164737</xdr:rowOff>
    </xdr:from>
    <xdr:to>
      <xdr:col>6</xdr:col>
      <xdr:colOff>38100</xdr:colOff>
      <xdr:row>59</xdr:row>
      <xdr:rowOff>94887</xdr:rowOff>
    </xdr:to>
    <xdr:sp macro="" textlink="">
      <xdr:nvSpPr>
        <xdr:cNvPr id="195" name="楕円 194">
          <a:extLst>
            <a:ext uri="{FF2B5EF4-FFF2-40B4-BE49-F238E27FC236}">
              <a16:creationId xmlns:a16="http://schemas.microsoft.com/office/drawing/2014/main" id="{6D2384A4-9746-4559-8C5C-D311DF0E94BB}"/>
            </a:ext>
          </a:extLst>
        </xdr:cNvPr>
        <xdr:cNvSpPr/>
      </xdr:nvSpPr>
      <xdr:spPr>
        <a:xfrm>
          <a:off x="1079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44087</xdr:rowOff>
    </xdr:from>
    <xdr:to>
      <xdr:col>10</xdr:col>
      <xdr:colOff>114300</xdr:colOff>
      <xdr:row>59</xdr:row>
      <xdr:rowOff>71846</xdr:rowOff>
    </xdr:to>
    <xdr:cxnSp macro="">
      <xdr:nvCxnSpPr>
        <xdr:cNvPr id="196" name="直線コネクタ 195">
          <a:extLst>
            <a:ext uri="{FF2B5EF4-FFF2-40B4-BE49-F238E27FC236}">
              <a16:creationId xmlns:a16="http://schemas.microsoft.com/office/drawing/2014/main" id="{F5738E47-EEEB-4155-8B11-1EADC6EFAEFC}"/>
            </a:ext>
          </a:extLst>
        </xdr:cNvPr>
        <xdr:cNvCxnSpPr/>
      </xdr:nvCxnSpPr>
      <xdr:spPr>
        <a:xfrm>
          <a:off x="1130300" y="101596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136633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A7061ECA-DC9C-4672-BF8F-DC567B0038AC}"/>
            </a:ext>
          </a:extLst>
        </xdr:cNvPr>
        <xdr:cNvSpPr txBox="1"/>
      </xdr:nvSpPr>
      <xdr:spPr>
        <a:xfrm>
          <a:off x="3582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6376EA66-54E3-48DC-97C9-C8AA2B264F68}"/>
            </a:ext>
          </a:extLst>
        </xdr:cNvPr>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E3491E5-5E52-48AA-B231-F858CFA13038}"/>
            </a:ext>
          </a:extLst>
        </xdr:cNvPr>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7029A9CD-3507-48F1-8C7E-AD8FA4D863FF}"/>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23240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83498A16-7E0B-4584-8076-9CF6DFEB9459}"/>
            </a:ext>
          </a:extLst>
        </xdr:cNvPr>
        <xdr:cNvSpPr txBox="1"/>
      </xdr:nvSpPr>
      <xdr:spPr>
        <a:xfrm>
          <a:off x="35820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127743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B6FF54E5-E92A-44E8-883C-C70BDFE1953F}"/>
            </a:ext>
          </a:extLst>
        </xdr:cNvPr>
        <xdr:cNvSpPr txBox="1"/>
      </xdr:nvSpPr>
      <xdr:spPr>
        <a:xfrm>
          <a:off x="2705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139173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DBF94985-8A06-481A-B9F9-45BCBC7B7D48}"/>
            </a:ext>
          </a:extLst>
        </xdr:cNvPr>
        <xdr:cNvSpPr txBox="1"/>
      </xdr:nvSpPr>
      <xdr:spPr>
        <a:xfrm>
          <a:off x="1816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111414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88AE620F-5048-466B-9226-AFB1531F033B}"/>
            </a:ext>
          </a:extLst>
        </xdr:cNvPr>
        <xdr:cNvSpPr txBox="1"/>
      </xdr:nvSpPr>
      <xdr:spPr>
        <a:xfrm>
          <a:off x="927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1227588C-201F-4FB9-8C20-A3370EADEE0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F2915ACF-55E5-4629-9507-ECCFD53B315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18B1544D-5459-4117-8EF7-45E1D04062A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35136F5A-21AF-4D28-B8BB-CEEDA45EFFB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8F59481F-D552-471B-B3CF-46938696132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91D77C76-3DB3-455A-BAF2-798C443AC2E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FD18BC94-17B3-459D-A275-7E7894F888F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73F58AD-E10A-416E-A336-38789CFDC95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D775555-34B2-4234-83C6-135C70F5081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B546D3A-F635-4099-814E-FE84E93DFC9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21B6E279-832B-43FD-892C-6A557E427C8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47C0C67A-1D79-4DEE-8132-050E4B5224E7}"/>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D56D0249-6AD2-4A7F-8B09-6DA004FA932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ADB86175-FC81-4FE5-A69D-59BA6448EFD1}"/>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B7370332-2395-457C-B019-AAA091DF224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C181A3AC-8E68-429E-A654-1E1EFC382D29}"/>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5BA43A0-81BB-4607-893F-8318B0D43DF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B8355983-2427-4601-9D71-DB68D55BDAC7}"/>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83229D1D-C42B-4DCF-8548-C2BD7FA5663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271DB984-4A8A-48E2-92A8-D7A72ED5171A}"/>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E2B5310B-75DF-4E60-BC0E-774B9F20A57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4319D444-EF56-43A0-B2C8-C90A1472E1D6}"/>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8DD9DDDE-9578-4BDB-846C-7C72A670275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357AF19C-5831-48C2-80F9-AD1E394B738A}"/>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BD91D76F-E3FC-457F-BF86-649E71EBC41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a:extLst>
            <a:ext uri="{FF2B5EF4-FFF2-40B4-BE49-F238E27FC236}">
              <a16:creationId xmlns:a16="http://schemas.microsoft.com/office/drawing/2014/main" id="{74D55ABB-BB9F-458F-AC3A-083D8588506F}"/>
            </a:ext>
          </a:extLst>
        </xdr:cNvPr>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0CC5DA8A-A11A-4470-926E-DC1DBFB79CD0}"/>
            </a:ext>
          </a:extLst>
        </xdr:cNvPr>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a:extLst>
            <a:ext uri="{FF2B5EF4-FFF2-40B4-BE49-F238E27FC236}">
              <a16:creationId xmlns:a16="http://schemas.microsoft.com/office/drawing/2014/main" id="{7688A8A0-5E50-4275-B838-02CCDF49FB6A}"/>
            </a:ext>
          </a:extLst>
        </xdr:cNvPr>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91ACEE9-7BF3-4719-9F57-AF22CF8E9074}"/>
            </a:ext>
          </a:extLst>
        </xdr:cNvPr>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a:extLst>
            <a:ext uri="{FF2B5EF4-FFF2-40B4-BE49-F238E27FC236}">
              <a16:creationId xmlns:a16="http://schemas.microsoft.com/office/drawing/2014/main" id="{C84E056D-DBE1-4650-83EC-2A40FDA9B9D6}"/>
            </a:ext>
          </a:extLst>
        </xdr:cNvPr>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0E57A5E2-7800-484C-8FC7-43B90B622A3E}"/>
            </a:ext>
          </a:extLst>
        </xdr:cNvPr>
        <xdr:cNvSpPr txBox="1"/>
      </xdr:nvSpPr>
      <xdr:spPr>
        <a:xfrm>
          <a:off x="10515600" y="10695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a:extLst>
            <a:ext uri="{FF2B5EF4-FFF2-40B4-BE49-F238E27FC236}">
              <a16:creationId xmlns:a16="http://schemas.microsoft.com/office/drawing/2014/main" id="{85614611-F5E8-4BB7-A36C-E562D5011C7D}"/>
            </a:ext>
          </a:extLst>
        </xdr:cNvPr>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37" name="フローチャート: 判断 236">
          <a:extLst>
            <a:ext uri="{FF2B5EF4-FFF2-40B4-BE49-F238E27FC236}">
              <a16:creationId xmlns:a16="http://schemas.microsoft.com/office/drawing/2014/main" id="{8EA29441-8D70-4663-82AC-F2F1887B2991}"/>
            </a:ext>
          </a:extLst>
        </xdr:cNvPr>
        <xdr:cNvSpPr/>
      </xdr:nvSpPr>
      <xdr:spPr>
        <a:xfrm>
          <a:off x="9588500" y="1086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58883</xdr:rowOff>
    </xdr:from>
    <xdr:to>
      <xdr:col>46</xdr:col>
      <xdr:colOff>38100</xdr:colOff>
      <xdr:row>63</xdr:row>
      <xdr:rowOff>160483</xdr:rowOff>
    </xdr:to>
    <xdr:sp macro="" textlink="">
      <xdr:nvSpPr>
        <xdr:cNvPr id="238" name="フローチャート: 判断 237">
          <a:extLst>
            <a:ext uri="{FF2B5EF4-FFF2-40B4-BE49-F238E27FC236}">
              <a16:creationId xmlns:a16="http://schemas.microsoft.com/office/drawing/2014/main" id="{FB7B7143-B2EF-4380-8AF0-2BE2A4D5318E}"/>
            </a:ext>
          </a:extLst>
        </xdr:cNvPr>
        <xdr:cNvSpPr/>
      </xdr:nvSpPr>
      <xdr:spPr>
        <a:xfrm>
          <a:off x="8699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95665</xdr:rowOff>
    </xdr:from>
    <xdr:to>
      <xdr:col>41</xdr:col>
      <xdr:colOff>101600</xdr:colOff>
      <xdr:row>64</xdr:row>
      <xdr:rowOff>25815</xdr:rowOff>
    </xdr:to>
    <xdr:sp macro="" textlink="">
      <xdr:nvSpPr>
        <xdr:cNvPr id="239" name="フローチャート: 判断 238">
          <a:extLst>
            <a:ext uri="{FF2B5EF4-FFF2-40B4-BE49-F238E27FC236}">
              <a16:creationId xmlns:a16="http://schemas.microsoft.com/office/drawing/2014/main" id="{2C0096AA-3BD1-40BF-99C9-36534A0693FD}"/>
            </a:ext>
          </a:extLst>
        </xdr:cNvPr>
        <xdr:cNvSpPr/>
      </xdr:nvSpPr>
      <xdr:spPr>
        <a:xfrm>
          <a:off x="7810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100186</xdr:rowOff>
    </xdr:from>
    <xdr:to>
      <xdr:col>36</xdr:col>
      <xdr:colOff>165100</xdr:colOff>
      <xdr:row>64</xdr:row>
      <xdr:rowOff>30336</xdr:rowOff>
    </xdr:to>
    <xdr:sp macro="" textlink="">
      <xdr:nvSpPr>
        <xdr:cNvPr id="240" name="フローチャート: 判断 239">
          <a:extLst>
            <a:ext uri="{FF2B5EF4-FFF2-40B4-BE49-F238E27FC236}">
              <a16:creationId xmlns:a16="http://schemas.microsoft.com/office/drawing/2014/main" id="{D01C3842-0EF7-4329-96C9-2648EF9FE039}"/>
            </a:ext>
          </a:extLst>
        </xdr:cNvPr>
        <xdr:cNvSpPr/>
      </xdr:nvSpPr>
      <xdr:spPr>
        <a:xfrm>
          <a:off x="6921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8589E73-9C97-46B0-B82F-43FCDF505A2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941B56C-06A7-4B6D-923D-357FF7339D6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D9F4BC1-9965-4950-BD42-65BD31277A9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BA237A4-64FE-4A3E-A0E6-24A061CFD0B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DFE0089-3BF8-4486-82AE-0D0C9CB1332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163863</xdr:rowOff>
    </xdr:from>
    <xdr:to>
      <xdr:col>55</xdr:col>
      <xdr:colOff>50800</xdr:colOff>
      <xdr:row>64</xdr:row>
      <xdr:rowOff>94013</xdr:rowOff>
    </xdr:to>
    <xdr:sp macro="" textlink="">
      <xdr:nvSpPr>
        <xdr:cNvPr id="246" name="楕円 245">
          <a:extLst>
            <a:ext uri="{FF2B5EF4-FFF2-40B4-BE49-F238E27FC236}">
              <a16:creationId xmlns:a16="http://schemas.microsoft.com/office/drawing/2014/main" id="{9B1A7BBB-25C4-479D-9D2A-2DDC09942C94}"/>
            </a:ext>
          </a:extLst>
        </xdr:cNvPr>
        <xdr:cNvSpPr/>
      </xdr:nvSpPr>
      <xdr:spPr>
        <a:xfrm>
          <a:off x="10426700" y="1096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78790</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989C078B-C765-4DED-99A5-69023B76DBD9}"/>
            </a:ext>
          </a:extLst>
        </xdr:cNvPr>
        <xdr:cNvSpPr txBox="1"/>
      </xdr:nvSpPr>
      <xdr:spPr>
        <a:xfrm>
          <a:off x="10515600" y="108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165351</xdr:rowOff>
    </xdr:from>
    <xdr:to>
      <xdr:col>50</xdr:col>
      <xdr:colOff>165100</xdr:colOff>
      <xdr:row>64</xdr:row>
      <xdr:rowOff>95501</xdr:rowOff>
    </xdr:to>
    <xdr:sp macro="" textlink="">
      <xdr:nvSpPr>
        <xdr:cNvPr id="248" name="楕円 247">
          <a:extLst>
            <a:ext uri="{FF2B5EF4-FFF2-40B4-BE49-F238E27FC236}">
              <a16:creationId xmlns:a16="http://schemas.microsoft.com/office/drawing/2014/main" id="{54A5B398-B763-4A42-88FA-45E8B4058557}"/>
            </a:ext>
          </a:extLst>
        </xdr:cNvPr>
        <xdr:cNvSpPr/>
      </xdr:nvSpPr>
      <xdr:spPr>
        <a:xfrm>
          <a:off x="9588500" y="1096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43213</xdr:rowOff>
    </xdr:from>
    <xdr:to>
      <xdr:col>55</xdr:col>
      <xdr:colOff>0</xdr:colOff>
      <xdr:row>64</xdr:row>
      <xdr:rowOff>44701</xdr:rowOff>
    </xdr:to>
    <xdr:cxnSp macro="">
      <xdr:nvCxnSpPr>
        <xdr:cNvPr id="249" name="直線コネクタ 248">
          <a:extLst>
            <a:ext uri="{FF2B5EF4-FFF2-40B4-BE49-F238E27FC236}">
              <a16:creationId xmlns:a16="http://schemas.microsoft.com/office/drawing/2014/main" id="{25A7158D-8B72-48AD-A73D-446CCBBA7913}"/>
            </a:ext>
          </a:extLst>
        </xdr:cNvPr>
        <xdr:cNvCxnSpPr/>
      </xdr:nvCxnSpPr>
      <xdr:spPr>
        <a:xfrm flipV="1">
          <a:off x="9639300" y="11016013"/>
          <a:ext cx="838200" cy="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161357</xdr:rowOff>
    </xdr:from>
    <xdr:to>
      <xdr:col>46</xdr:col>
      <xdr:colOff>38100</xdr:colOff>
      <xdr:row>64</xdr:row>
      <xdr:rowOff>91507</xdr:rowOff>
    </xdr:to>
    <xdr:sp macro="" textlink="">
      <xdr:nvSpPr>
        <xdr:cNvPr id="250" name="楕円 249">
          <a:extLst>
            <a:ext uri="{FF2B5EF4-FFF2-40B4-BE49-F238E27FC236}">
              <a16:creationId xmlns:a16="http://schemas.microsoft.com/office/drawing/2014/main" id="{31A1D232-6378-4023-85A0-EB8B54EE298A}"/>
            </a:ext>
          </a:extLst>
        </xdr:cNvPr>
        <xdr:cNvSpPr/>
      </xdr:nvSpPr>
      <xdr:spPr>
        <a:xfrm>
          <a:off x="8699500" y="109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40707</xdr:rowOff>
    </xdr:from>
    <xdr:to>
      <xdr:col>50</xdr:col>
      <xdr:colOff>114300</xdr:colOff>
      <xdr:row>64</xdr:row>
      <xdr:rowOff>44701</xdr:rowOff>
    </xdr:to>
    <xdr:cxnSp macro="">
      <xdr:nvCxnSpPr>
        <xdr:cNvPr id="251" name="直線コネクタ 250">
          <a:extLst>
            <a:ext uri="{FF2B5EF4-FFF2-40B4-BE49-F238E27FC236}">
              <a16:creationId xmlns:a16="http://schemas.microsoft.com/office/drawing/2014/main" id="{315EAA24-AA78-40B5-A532-D79282E7CBB5}"/>
            </a:ext>
          </a:extLst>
        </xdr:cNvPr>
        <xdr:cNvCxnSpPr/>
      </xdr:nvCxnSpPr>
      <xdr:spPr>
        <a:xfrm>
          <a:off x="8750300" y="11013507"/>
          <a:ext cx="889000" cy="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167682</xdr:rowOff>
    </xdr:from>
    <xdr:to>
      <xdr:col>41</xdr:col>
      <xdr:colOff>101600</xdr:colOff>
      <xdr:row>64</xdr:row>
      <xdr:rowOff>97832</xdr:rowOff>
    </xdr:to>
    <xdr:sp macro="" textlink="">
      <xdr:nvSpPr>
        <xdr:cNvPr id="252" name="楕円 251">
          <a:extLst>
            <a:ext uri="{FF2B5EF4-FFF2-40B4-BE49-F238E27FC236}">
              <a16:creationId xmlns:a16="http://schemas.microsoft.com/office/drawing/2014/main" id="{32B32741-C57F-4A43-A971-49FA234B6D5F}"/>
            </a:ext>
          </a:extLst>
        </xdr:cNvPr>
        <xdr:cNvSpPr/>
      </xdr:nvSpPr>
      <xdr:spPr>
        <a:xfrm>
          <a:off x="7810500" y="1096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40707</xdr:rowOff>
    </xdr:from>
    <xdr:to>
      <xdr:col>45</xdr:col>
      <xdr:colOff>177800</xdr:colOff>
      <xdr:row>64</xdr:row>
      <xdr:rowOff>47032</xdr:rowOff>
    </xdr:to>
    <xdr:cxnSp macro="">
      <xdr:nvCxnSpPr>
        <xdr:cNvPr id="253" name="直線コネクタ 252">
          <a:extLst>
            <a:ext uri="{FF2B5EF4-FFF2-40B4-BE49-F238E27FC236}">
              <a16:creationId xmlns:a16="http://schemas.microsoft.com/office/drawing/2014/main" id="{8A5ECBC8-460C-4D64-B6DD-AAC65C3B19AA}"/>
            </a:ext>
          </a:extLst>
        </xdr:cNvPr>
        <xdr:cNvCxnSpPr/>
      </xdr:nvCxnSpPr>
      <xdr:spPr>
        <a:xfrm flipV="1">
          <a:off x="7861300" y="11013507"/>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168415</xdr:rowOff>
    </xdr:from>
    <xdr:to>
      <xdr:col>36</xdr:col>
      <xdr:colOff>165100</xdr:colOff>
      <xdr:row>64</xdr:row>
      <xdr:rowOff>98565</xdr:rowOff>
    </xdr:to>
    <xdr:sp macro="" textlink="">
      <xdr:nvSpPr>
        <xdr:cNvPr id="254" name="楕円 253">
          <a:extLst>
            <a:ext uri="{FF2B5EF4-FFF2-40B4-BE49-F238E27FC236}">
              <a16:creationId xmlns:a16="http://schemas.microsoft.com/office/drawing/2014/main" id="{69A1594D-CDD2-44BC-87BF-266CDF08F837}"/>
            </a:ext>
          </a:extLst>
        </xdr:cNvPr>
        <xdr:cNvSpPr/>
      </xdr:nvSpPr>
      <xdr:spPr>
        <a:xfrm>
          <a:off x="6921500" y="1096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47032</xdr:rowOff>
    </xdr:from>
    <xdr:to>
      <xdr:col>41</xdr:col>
      <xdr:colOff>50800</xdr:colOff>
      <xdr:row>64</xdr:row>
      <xdr:rowOff>47765</xdr:rowOff>
    </xdr:to>
    <xdr:cxnSp macro="">
      <xdr:nvCxnSpPr>
        <xdr:cNvPr id="255" name="直線コネクタ 254">
          <a:extLst>
            <a:ext uri="{FF2B5EF4-FFF2-40B4-BE49-F238E27FC236}">
              <a16:creationId xmlns:a16="http://schemas.microsoft.com/office/drawing/2014/main" id="{C8412DCC-1CF6-40FC-99BE-C0A142096F60}"/>
            </a:ext>
          </a:extLst>
        </xdr:cNvPr>
        <xdr:cNvCxnSpPr/>
      </xdr:nvCxnSpPr>
      <xdr:spPr>
        <a:xfrm flipV="1">
          <a:off x="6972300" y="11019832"/>
          <a:ext cx="889000" cy="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11890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751D9879-C866-49E6-8E36-7C88F3DBF2A6}"/>
            </a:ext>
          </a:extLst>
        </xdr:cNvPr>
        <xdr:cNvSpPr txBox="1"/>
      </xdr:nvSpPr>
      <xdr:spPr>
        <a:xfrm>
          <a:off x="9281505" y="106417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5560</xdr:rowOff>
    </xdr:from>
    <xdr:ext cx="690189" cy="259045"/>
    <xdr:sp macro="" textlink="">
      <xdr:nvSpPr>
        <xdr:cNvPr id="257" name="n_2aveValue【橋りょう・トンネル】&#10;一人当たり有形固定資産（償却資産）額">
          <a:extLst>
            <a:ext uri="{FF2B5EF4-FFF2-40B4-BE49-F238E27FC236}">
              <a16:creationId xmlns:a16="http://schemas.microsoft.com/office/drawing/2014/main" id="{EAA2D0F3-F7BD-4BEE-AA6E-1B1670271354}"/>
            </a:ext>
          </a:extLst>
        </xdr:cNvPr>
        <xdr:cNvSpPr txBox="1"/>
      </xdr:nvSpPr>
      <xdr:spPr>
        <a:xfrm>
          <a:off x="84052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42342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4C7E8E3-2FB7-4901-B030-416DBF45FA27}"/>
            </a:ext>
          </a:extLst>
        </xdr:cNvPr>
        <xdr:cNvSpPr txBox="1"/>
      </xdr:nvSpPr>
      <xdr:spPr>
        <a:xfrm>
          <a:off x="7561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46863</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BCEC30FF-A1DC-4D24-90CB-22C9BCD48C94}"/>
            </a:ext>
          </a:extLst>
        </xdr:cNvPr>
        <xdr:cNvSpPr txBox="1"/>
      </xdr:nvSpPr>
      <xdr:spPr>
        <a:xfrm>
          <a:off x="6672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86628</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B49C996D-2B69-4768-A5EC-4B57CFEC3E6A}"/>
            </a:ext>
          </a:extLst>
        </xdr:cNvPr>
        <xdr:cNvSpPr txBox="1"/>
      </xdr:nvSpPr>
      <xdr:spPr>
        <a:xfrm>
          <a:off x="9327095" y="1105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82634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66E96A70-93D8-4541-9EBA-B9E3E54341C9}"/>
            </a:ext>
          </a:extLst>
        </xdr:cNvPr>
        <xdr:cNvSpPr txBox="1"/>
      </xdr:nvSpPr>
      <xdr:spPr>
        <a:xfrm>
          <a:off x="8450795" y="1105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88959</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4187F9B3-CE43-4A4E-85FC-B7B087B7457E}"/>
            </a:ext>
          </a:extLst>
        </xdr:cNvPr>
        <xdr:cNvSpPr txBox="1"/>
      </xdr:nvSpPr>
      <xdr:spPr>
        <a:xfrm>
          <a:off x="7561795" y="110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89692</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59699F7A-A7A2-49DC-A8ED-9EE24EC888EE}"/>
            </a:ext>
          </a:extLst>
        </xdr:cNvPr>
        <xdr:cNvSpPr txBox="1"/>
      </xdr:nvSpPr>
      <xdr:spPr>
        <a:xfrm>
          <a:off x="6672795" y="110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F8233867-C000-4026-A55E-34857A14D16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AA6DD32F-C42C-46E0-8E04-A74AE044FDD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C2F99571-68B6-44CD-B452-9724F33F1E5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902BE80-5184-4F1E-BE8C-AC66BC1ABE9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AE5B1F9A-01C7-4EAD-89A1-2D27F923AD8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E583F93-F772-498C-B053-545EE408372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93CD7133-6FA4-4355-BB17-4739E327EB1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7629630A-5CE3-4EE6-8814-387E24B0B92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FBD4C16-D401-40BB-97F1-53FDB3076AD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A809E5E0-7FE7-4FD2-9B09-DB7B627B2CB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34150BE9-5086-4924-816E-F6116202B46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6DD62793-7641-42B8-949A-9C7483112C1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751EE3B6-918D-4829-B4DC-2D038C48E98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F55A850F-781B-489A-AF96-1AE2C7EC5A6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B7807C9F-3FF4-4950-87E6-4D84541CA23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CD9AC4D7-CA46-4082-B111-E2E6D3A29F7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CED676B4-E6BF-4417-A713-9E6F231E4DC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62E986AF-4ED9-46AD-BE61-B6601D397F6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64F7C9FC-13D7-4263-BE93-DFB705E027A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5CA8BF25-3352-4E65-AA8C-938CD7E3401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BBA1E7BE-0149-49BC-A278-E6393B17AC8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989BF7EA-3B35-4DFE-80F2-2DDCEFF526C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2AE87608-3B6F-40CA-8C9F-B9A1DE78959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A50BBFF5-5CBA-4353-AD25-F60F2381F0E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3EFE2A60-0608-42F4-984A-EEED9C0D47F2}"/>
            </a:ext>
          </a:extLst>
        </xdr:cNvPr>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A1028589-4676-430F-855F-7836C313FA9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F44C1E80-BF06-4010-BE08-BEBD5FFA2BB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E8EC1F6B-98E3-486A-9312-03054E102078}"/>
            </a:ext>
          </a:extLst>
        </xdr:cNvPr>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a:extLst>
            <a:ext uri="{FF2B5EF4-FFF2-40B4-BE49-F238E27FC236}">
              <a16:creationId xmlns:a16="http://schemas.microsoft.com/office/drawing/2014/main" id="{BDB6F710-05B9-4920-B2C2-18CD060A5386}"/>
            </a:ext>
          </a:extLst>
        </xdr:cNvPr>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95842B73-41DA-4BC8-B2E0-1A6BF19A8B54}"/>
            </a:ext>
          </a:extLst>
        </xdr:cNvPr>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a:extLst>
            <a:ext uri="{FF2B5EF4-FFF2-40B4-BE49-F238E27FC236}">
              <a16:creationId xmlns:a16="http://schemas.microsoft.com/office/drawing/2014/main" id="{3BA6FD25-E04D-40ED-9EBF-D909E57C23D6}"/>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95" name="フローチャート: 判断 294">
          <a:extLst>
            <a:ext uri="{FF2B5EF4-FFF2-40B4-BE49-F238E27FC236}">
              <a16:creationId xmlns:a16="http://schemas.microsoft.com/office/drawing/2014/main" id="{CB094C64-87A3-4093-AE60-8F2FB1715C9F}"/>
            </a:ext>
          </a:extLst>
        </xdr:cNvPr>
        <xdr:cNvSpPr/>
      </xdr:nvSpPr>
      <xdr:spPr>
        <a:xfrm>
          <a:off x="3746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6" name="フローチャート: 判断 295">
          <a:extLst>
            <a:ext uri="{FF2B5EF4-FFF2-40B4-BE49-F238E27FC236}">
              <a16:creationId xmlns:a16="http://schemas.microsoft.com/office/drawing/2014/main" id="{A0ED24E8-83AA-4162-91F3-C9CB4BF4C21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97" name="フローチャート: 判断 296">
          <a:extLst>
            <a:ext uri="{FF2B5EF4-FFF2-40B4-BE49-F238E27FC236}">
              <a16:creationId xmlns:a16="http://schemas.microsoft.com/office/drawing/2014/main" id="{E6ABDB85-21AF-43EC-A523-510159923C51}"/>
            </a:ext>
          </a:extLst>
        </xdr:cNvPr>
        <xdr:cNvSpPr/>
      </xdr:nvSpPr>
      <xdr:spPr>
        <a:xfrm>
          <a:off x="1968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298" name="フローチャート: 判断 297">
          <a:extLst>
            <a:ext uri="{FF2B5EF4-FFF2-40B4-BE49-F238E27FC236}">
              <a16:creationId xmlns:a16="http://schemas.microsoft.com/office/drawing/2014/main" id="{D487DA7C-CBB5-4BE7-AF40-B81704D7BCA7}"/>
            </a:ext>
          </a:extLst>
        </xdr:cNvPr>
        <xdr:cNvSpPr/>
      </xdr:nvSpPr>
      <xdr:spPr>
        <a:xfrm>
          <a:off x="1079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9DF7417-2F74-48D5-97EC-8601FF332D4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D6C51EC-EA32-45CD-904E-33FC0367B67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34ED78B-E10D-4B5D-A059-BBDADB0E237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92565B2-7897-4545-871E-F2A00F9768B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9065FF0-8426-422E-B9FA-8D37AABB675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304" name="楕円 303">
          <a:extLst>
            <a:ext uri="{FF2B5EF4-FFF2-40B4-BE49-F238E27FC236}">
              <a16:creationId xmlns:a16="http://schemas.microsoft.com/office/drawing/2014/main" id="{3B5065D9-4C70-4EB7-96BD-C192555AA2AC}"/>
            </a:ext>
          </a:extLst>
        </xdr:cNvPr>
        <xdr:cNvSpPr/>
      </xdr:nvSpPr>
      <xdr:spPr>
        <a:xfrm>
          <a:off x="4584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99713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37A1447E-3CA2-4707-8BB7-B7B192FBDD36}"/>
            </a:ext>
          </a:extLst>
        </xdr:cNvPr>
        <xdr:cNvSpPr txBox="1"/>
      </xdr:nvSpPr>
      <xdr:spPr>
        <a:xfrm>
          <a:off x="46736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27305</xdr:rowOff>
    </xdr:from>
    <xdr:to>
      <xdr:col>20</xdr:col>
      <xdr:colOff>38100</xdr:colOff>
      <xdr:row>81</xdr:row>
      <xdr:rowOff>128905</xdr:rowOff>
    </xdr:to>
    <xdr:sp macro="" textlink="">
      <xdr:nvSpPr>
        <xdr:cNvPr id="306" name="楕円 305">
          <a:extLst>
            <a:ext uri="{FF2B5EF4-FFF2-40B4-BE49-F238E27FC236}">
              <a16:creationId xmlns:a16="http://schemas.microsoft.com/office/drawing/2014/main" id="{7EC50369-3D1A-4ACF-B31B-88C16E1FD3AB}"/>
            </a:ext>
          </a:extLst>
        </xdr:cNvPr>
        <xdr:cNvSpPr/>
      </xdr:nvSpPr>
      <xdr:spPr>
        <a:xfrm>
          <a:off x="3746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78105</xdr:rowOff>
    </xdr:from>
    <xdr:to>
      <xdr:col>24</xdr:col>
      <xdr:colOff>63500</xdr:colOff>
      <xdr:row>81</xdr:row>
      <xdr:rowOff>127636</xdr:rowOff>
    </xdr:to>
    <xdr:cxnSp macro="">
      <xdr:nvCxnSpPr>
        <xdr:cNvPr id="307" name="直線コネクタ 306">
          <a:extLst>
            <a:ext uri="{FF2B5EF4-FFF2-40B4-BE49-F238E27FC236}">
              <a16:creationId xmlns:a16="http://schemas.microsoft.com/office/drawing/2014/main" id="{6E46C00E-F505-46A4-9BB4-58C78443EE53}"/>
            </a:ext>
          </a:extLst>
        </xdr:cNvPr>
        <xdr:cNvCxnSpPr/>
      </xdr:nvCxnSpPr>
      <xdr:spPr>
        <a:xfrm>
          <a:off x="3797300" y="1396555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8255</xdr:rowOff>
    </xdr:from>
    <xdr:to>
      <xdr:col>15</xdr:col>
      <xdr:colOff>101600</xdr:colOff>
      <xdr:row>81</xdr:row>
      <xdr:rowOff>109855</xdr:rowOff>
    </xdr:to>
    <xdr:sp macro="" textlink="">
      <xdr:nvSpPr>
        <xdr:cNvPr id="308" name="楕円 307">
          <a:extLst>
            <a:ext uri="{FF2B5EF4-FFF2-40B4-BE49-F238E27FC236}">
              <a16:creationId xmlns:a16="http://schemas.microsoft.com/office/drawing/2014/main" id="{38277751-7952-483B-9E3F-4D0CFB2ED3D7}"/>
            </a:ext>
          </a:extLst>
        </xdr:cNvPr>
        <xdr:cNvSpPr/>
      </xdr:nvSpPr>
      <xdr:spPr>
        <a:xfrm>
          <a:off x="2857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59055</xdr:rowOff>
    </xdr:from>
    <xdr:to>
      <xdr:col>19</xdr:col>
      <xdr:colOff>177800</xdr:colOff>
      <xdr:row>81</xdr:row>
      <xdr:rowOff>78105</xdr:rowOff>
    </xdr:to>
    <xdr:cxnSp macro="">
      <xdr:nvCxnSpPr>
        <xdr:cNvPr id="309" name="直線コネクタ 308">
          <a:extLst>
            <a:ext uri="{FF2B5EF4-FFF2-40B4-BE49-F238E27FC236}">
              <a16:creationId xmlns:a16="http://schemas.microsoft.com/office/drawing/2014/main" id="{CF292920-0133-4C14-9FF8-2AFEEBF0DAE0}"/>
            </a:ext>
          </a:extLst>
        </xdr:cNvPr>
        <xdr:cNvCxnSpPr/>
      </xdr:nvCxnSpPr>
      <xdr:spPr>
        <a:xfrm>
          <a:off x="2908300" y="139465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137795</xdr:rowOff>
    </xdr:from>
    <xdr:to>
      <xdr:col>10</xdr:col>
      <xdr:colOff>165100</xdr:colOff>
      <xdr:row>81</xdr:row>
      <xdr:rowOff>67945</xdr:rowOff>
    </xdr:to>
    <xdr:sp macro="" textlink="">
      <xdr:nvSpPr>
        <xdr:cNvPr id="310" name="楕円 309">
          <a:extLst>
            <a:ext uri="{FF2B5EF4-FFF2-40B4-BE49-F238E27FC236}">
              <a16:creationId xmlns:a16="http://schemas.microsoft.com/office/drawing/2014/main" id="{0194E7BA-D4EF-4407-B8E1-1C88B4801E0B}"/>
            </a:ext>
          </a:extLst>
        </xdr:cNvPr>
        <xdr:cNvSpPr/>
      </xdr:nvSpPr>
      <xdr:spPr>
        <a:xfrm>
          <a:off x="1968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17145</xdr:rowOff>
    </xdr:from>
    <xdr:to>
      <xdr:col>15</xdr:col>
      <xdr:colOff>50800</xdr:colOff>
      <xdr:row>81</xdr:row>
      <xdr:rowOff>59055</xdr:rowOff>
    </xdr:to>
    <xdr:cxnSp macro="">
      <xdr:nvCxnSpPr>
        <xdr:cNvPr id="311" name="直線コネクタ 310">
          <a:extLst>
            <a:ext uri="{FF2B5EF4-FFF2-40B4-BE49-F238E27FC236}">
              <a16:creationId xmlns:a16="http://schemas.microsoft.com/office/drawing/2014/main" id="{22278CD6-3A6C-413C-B20C-651156A7691C}"/>
            </a:ext>
          </a:extLst>
        </xdr:cNvPr>
        <xdr:cNvCxnSpPr/>
      </xdr:nvCxnSpPr>
      <xdr:spPr>
        <a:xfrm>
          <a:off x="2019300" y="139045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44450</xdr:rowOff>
    </xdr:from>
    <xdr:to>
      <xdr:col>6</xdr:col>
      <xdr:colOff>38100</xdr:colOff>
      <xdr:row>80</xdr:row>
      <xdr:rowOff>146050</xdr:rowOff>
    </xdr:to>
    <xdr:sp macro="" textlink="">
      <xdr:nvSpPr>
        <xdr:cNvPr id="312" name="楕円 311">
          <a:extLst>
            <a:ext uri="{FF2B5EF4-FFF2-40B4-BE49-F238E27FC236}">
              <a16:creationId xmlns:a16="http://schemas.microsoft.com/office/drawing/2014/main" id="{6C3F16CD-A2F0-4331-B44A-8BB9B685FCB8}"/>
            </a:ext>
          </a:extLst>
        </xdr:cNvPr>
        <xdr:cNvSpPr/>
      </xdr:nvSpPr>
      <xdr:spPr>
        <a:xfrm>
          <a:off x="1079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95250</xdr:rowOff>
    </xdr:from>
    <xdr:to>
      <xdr:col>10</xdr:col>
      <xdr:colOff>114300</xdr:colOff>
      <xdr:row>81</xdr:row>
      <xdr:rowOff>17145</xdr:rowOff>
    </xdr:to>
    <xdr:cxnSp macro="">
      <xdr:nvCxnSpPr>
        <xdr:cNvPr id="313" name="直線コネクタ 312">
          <a:extLst>
            <a:ext uri="{FF2B5EF4-FFF2-40B4-BE49-F238E27FC236}">
              <a16:creationId xmlns:a16="http://schemas.microsoft.com/office/drawing/2014/main" id="{F93023E3-4B6B-47DD-BB37-784303BA9AF9}"/>
            </a:ext>
          </a:extLst>
        </xdr:cNvPr>
        <xdr:cNvCxnSpPr/>
      </xdr:nvCxnSpPr>
      <xdr:spPr>
        <a:xfrm>
          <a:off x="1130300" y="1381125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129557</xdr:rowOff>
    </xdr:from>
    <xdr:ext cx="405111" cy="259045"/>
    <xdr:sp macro="" textlink="">
      <xdr:nvSpPr>
        <xdr:cNvPr id="314" name="n_1aveValue【公営住宅】&#10;有形固定資産減価償却率">
          <a:extLst>
            <a:ext uri="{FF2B5EF4-FFF2-40B4-BE49-F238E27FC236}">
              <a16:creationId xmlns:a16="http://schemas.microsoft.com/office/drawing/2014/main" id="{09CA1CB7-A774-4E04-A2CB-659CDF717CFC}"/>
            </a:ext>
          </a:extLst>
        </xdr:cNvPr>
        <xdr:cNvSpPr txBox="1"/>
      </xdr:nvSpPr>
      <xdr:spPr>
        <a:xfrm>
          <a:off x="3582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5" name="n_2aveValue【公営住宅】&#10;有形固定資産減価償却率">
          <a:extLst>
            <a:ext uri="{FF2B5EF4-FFF2-40B4-BE49-F238E27FC236}">
              <a16:creationId xmlns:a16="http://schemas.microsoft.com/office/drawing/2014/main" id="{EE611000-2334-4BCD-AADF-E2E8B4A0918D}"/>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24782</xdr:rowOff>
    </xdr:from>
    <xdr:ext cx="405111" cy="259045"/>
    <xdr:sp macro="" textlink="">
      <xdr:nvSpPr>
        <xdr:cNvPr id="316" name="n_3aveValue【公営住宅】&#10;有形固定資産減価償却率">
          <a:extLst>
            <a:ext uri="{FF2B5EF4-FFF2-40B4-BE49-F238E27FC236}">
              <a16:creationId xmlns:a16="http://schemas.microsoft.com/office/drawing/2014/main" id="{A3FAEF52-339E-4BD6-914F-C892D552B099}"/>
            </a:ext>
          </a:extLst>
        </xdr:cNvPr>
        <xdr:cNvSpPr txBox="1"/>
      </xdr:nvSpPr>
      <xdr:spPr>
        <a:xfrm>
          <a:off x="1816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97172</xdr:rowOff>
    </xdr:from>
    <xdr:ext cx="405111" cy="259045"/>
    <xdr:sp macro="" textlink="">
      <xdr:nvSpPr>
        <xdr:cNvPr id="317" name="n_4aveValue【公営住宅】&#10;有形固定資産減価償却率">
          <a:extLst>
            <a:ext uri="{FF2B5EF4-FFF2-40B4-BE49-F238E27FC236}">
              <a16:creationId xmlns:a16="http://schemas.microsoft.com/office/drawing/2014/main" id="{CC662653-9198-42B8-972E-42B6F91172D6}"/>
            </a:ext>
          </a:extLst>
        </xdr:cNvPr>
        <xdr:cNvSpPr txBox="1"/>
      </xdr:nvSpPr>
      <xdr:spPr>
        <a:xfrm>
          <a:off x="927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145432</xdr:rowOff>
    </xdr:from>
    <xdr:ext cx="405111" cy="259045"/>
    <xdr:sp macro="" textlink="">
      <xdr:nvSpPr>
        <xdr:cNvPr id="318" name="n_1mainValue【公営住宅】&#10;有形固定資産減価償却率">
          <a:extLst>
            <a:ext uri="{FF2B5EF4-FFF2-40B4-BE49-F238E27FC236}">
              <a16:creationId xmlns:a16="http://schemas.microsoft.com/office/drawing/2014/main" id="{D29C1C4B-29E6-4201-BA00-BC064F078014}"/>
            </a:ext>
          </a:extLst>
        </xdr:cNvPr>
        <xdr:cNvSpPr txBox="1"/>
      </xdr:nvSpPr>
      <xdr:spPr>
        <a:xfrm>
          <a:off x="3582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126382</xdr:rowOff>
    </xdr:from>
    <xdr:ext cx="405111" cy="259045"/>
    <xdr:sp macro="" textlink="">
      <xdr:nvSpPr>
        <xdr:cNvPr id="319" name="n_2mainValue【公営住宅】&#10;有形固定資産減価償却率">
          <a:extLst>
            <a:ext uri="{FF2B5EF4-FFF2-40B4-BE49-F238E27FC236}">
              <a16:creationId xmlns:a16="http://schemas.microsoft.com/office/drawing/2014/main" id="{A972D924-0612-45E7-9C61-AC0FF25EF8C7}"/>
            </a:ext>
          </a:extLst>
        </xdr:cNvPr>
        <xdr:cNvSpPr txBox="1"/>
      </xdr:nvSpPr>
      <xdr:spPr>
        <a:xfrm>
          <a:off x="2705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320" name="n_3mainValue【公営住宅】&#10;有形固定資産減価償却率">
          <a:extLst>
            <a:ext uri="{FF2B5EF4-FFF2-40B4-BE49-F238E27FC236}">
              <a16:creationId xmlns:a16="http://schemas.microsoft.com/office/drawing/2014/main" id="{1D4DDA07-6012-4DC0-8A4B-EA16F94CE062}"/>
            </a:ext>
          </a:extLst>
        </xdr:cNvPr>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162577</xdr:rowOff>
    </xdr:from>
    <xdr:ext cx="405111" cy="259045"/>
    <xdr:sp macro="" textlink="">
      <xdr:nvSpPr>
        <xdr:cNvPr id="321" name="n_4mainValue【公営住宅】&#10;有形固定資産減価償却率">
          <a:extLst>
            <a:ext uri="{FF2B5EF4-FFF2-40B4-BE49-F238E27FC236}">
              <a16:creationId xmlns:a16="http://schemas.microsoft.com/office/drawing/2014/main" id="{95D7A5BB-040A-4838-81C6-C8494C0B2FC9}"/>
            </a:ext>
          </a:extLst>
        </xdr:cNvPr>
        <xdr:cNvSpPr txBox="1"/>
      </xdr:nvSpPr>
      <xdr:spPr>
        <a:xfrm>
          <a:off x="927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A365A6B8-4B20-406B-B76A-2E56A169446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9415C16-05B6-4639-86B0-2E31BAC363C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CFC15BF2-7D4B-4053-9800-249073AE8F8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868BBEAA-546F-4D4F-978C-A25B89531DF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26FA98F2-8C77-4993-89B2-787BC53483E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8C92BBD2-7AB1-4849-ADDD-ADAE44DD6A3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A001679F-EA77-4350-8F39-A49A0D94E5E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F97833AB-8831-4FA1-83FE-640DF0740B4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EE4CF95A-E39D-4C9A-A65F-D688AB50358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814B907E-6635-411E-ACF1-0425E93C8BB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8711206C-B78F-4FC7-87BD-830A01E65FD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262E760B-257C-40A1-9F9F-77A9C461120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1600F340-11FE-40F5-A3D6-7E42A98B4DE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26D7A902-6ABB-4649-BB7E-1F11A214419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261C0C2C-1A21-4740-8D78-25121ED7604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962FD076-9545-4DC9-BC19-66A98CBC2B5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79FE18FB-6F60-4612-8FB6-1FED5D71EAE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6CA1E226-D951-41EC-A271-4ED8B46B608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BEA3D2E2-9F0A-4CC1-B95E-452D5C11A06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D7F061C7-CEA9-4EEB-B878-A7B3F373314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FF2FB7F5-9CC6-4716-ACAF-0CB17A4809A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16746452-F4D5-41FF-84B9-048AB4081CC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41781461-98F7-4047-B736-586EAF05723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5" name="直線コネクタ 344">
          <a:extLst>
            <a:ext uri="{FF2B5EF4-FFF2-40B4-BE49-F238E27FC236}">
              <a16:creationId xmlns:a16="http://schemas.microsoft.com/office/drawing/2014/main" id="{672C4B7C-C2BC-4AC3-8DE5-07E845F3B39D}"/>
            </a:ext>
          </a:extLst>
        </xdr:cNvPr>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6" name="【公営住宅】&#10;一人当たり面積最小値テキスト">
          <a:extLst>
            <a:ext uri="{FF2B5EF4-FFF2-40B4-BE49-F238E27FC236}">
              <a16:creationId xmlns:a16="http://schemas.microsoft.com/office/drawing/2014/main" id="{83CFCC36-E54C-41B1-9AA3-6AC2ED99629F}"/>
            </a:ext>
          </a:extLst>
        </xdr:cNvPr>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7" name="直線コネクタ 346">
          <a:extLst>
            <a:ext uri="{FF2B5EF4-FFF2-40B4-BE49-F238E27FC236}">
              <a16:creationId xmlns:a16="http://schemas.microsoft.com/office/drawing/2014/main" id="{8214A86A-D27D-4BB5-818A-B90ACAFE1D9B}"/>
            </a:ext>
          </a:extLst>
        </xdr:cNvPr>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8" name="【公営住宅】&#10;一人当たり面積最大値テキスト">
          <a:extLst>
            <a:ext uri="{FF2B5EF4-FFF2-40B4-BE49-F238E27FC236}">
              <a16:creationId xmlns:a16="http://schemas.microsoft.com/office/drawing/2014/main" id="{A112C4F5-37FF-41EA-904B-24876421E718}"/>
            </a:ext>
          </a:extLst>
        </xdr:cNvPr>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49" name="直線コネクタ 348">
          <a:extLst>
            <a:ext uri="{FF2B5EF4-FFF2-40B4-BE49-F238E27FC236}">
              <a16:creationId xmlns:a16="http://schemas.microsoft.com/office/drawing/2014/main" id="{53B8704F-574A-4A99-B987-62EBB2DB86C9}"/>
            </a:ext>
          </a:extLst>
        </xdr:cNvPr>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154894</xdr:rowOff>
    </xdr:from>
    <xdr:ext cx="469744" cy="259045"/>
    <xdr:sp macro="" textlink="">
      <xdr:nvSpPr>
        <xdr:cNvPr id="350" name="【公営住宅】&#10;一人当たり面積平均値テキスト">
          <a:extLst>
            <a:ext uri="{FF2B5EF4-FFF2-40B4-BE49-F238E27FC236}">
              <a16:creationId xmlns:a16="http://schemas.microsoft.com/office/drawing/2014/main" id="{8D762972-2A54-47D0-A65D-1664E322CFE2}"/>
            </a:ext>
          </a:extLst>
        </xdr:cNvPr>
        <xdr:cNvSpPr txBox="1"/>
      </xdr:nvSpPr>
      <xdr:spPr>
        <a:xfrm>
          <a:off x="10515600" y="1438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1" name="フローチャート: 判断 350">
          <a:extLst>
            <a:ext uri="{FF2B5EF4-FFF2-40B4-BE49-F238E27FC236}">
              <a16:creationId xmlns:a16="http://schemas.microsoft.com/office/drawing/2014/main" id="{56157471-D65F-434C-A03B-2A13C0DB843B}"/>
            </a:ext>
          </a:extLst>
        </xdr:cNvPr>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90551</xdr:rowOff>
    </xdr:from>
    <xdr:to>
      <xdr:col>50</xdr:col>
      <xdr:colOff>165100</xdr:colOff>
      <xdr:row>84</xdr:row>
      <xdr:rowOff>20701</xdr:rowOff>
    </xdr:to>
    <xdr:sp macro="" textlink="">
      <xdr:nvSpPr>
        <xdr:cNvPr id="352" name="フローチャート: 判断 351">
          <a:extLst>
            <a:ext uri="{FF2B5EF4-FFF2-40B4-BE49-F238E27FC236}">
              <a16:creationId xmlns:a16="http://schemas.microsoft.com/office/drawing/2014/main" id="{1F84FD2F-F098-4530-A1D0-E7B351864CCB}"/>
            </a:ext>
          </a:extLst>
        </xdr:cNvPr>
        <xdr:cNvSpPr/>
      </xdr:nvSpPr>
      <xdr:spPr>
        <a:xfrm>
          <a:off x="9588500" y="143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65215</xdr:rowOff>
    </xdr:from>
    <xdr:to>
      <xdr:col>46</xdr:col>
      <xdr:colOff>38100</xdr:colOff>
      <xdr:row>83</xdr:row>
      <xdr:rowOff>166815</xdr:rowOff>
    </xdr:to>
    <xdr:sp macro="" textlink="">
      <xdr:nvSpPr>
        <xdr:cNvPr id="353" name="フローチャート: 判断 352">
          <a:extLst>
            <a:ext uri="{FF2B5EF4-FFF2-40B4-BE49-F238E27FC236}">
              <a16:creationId xmlns:a16="http://schemas.microsoft.com/office/drawing/2014/main" id="{67A3B577-05F9-4ED2-878E-AD881E28BCE0}"/>
            </a:ext>
          </a:extLst>
        </xdr:cNvPr>
        <xdr:cNvSpPr/>
      </xdr:nvSpPr>
      <xdr:spPr>
        <a:xfrm>
          <a:off x="8699500" y="1429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33401</xdr:rowOff>
    </xdr:from>
    <xdr:to>
      <xdr:col>41</xdr:col>
      <xdr:colOff>101600</xdr:colOff>
      <xdr:row>83</xdr:row>
      <xdr:rowOff>135001</xdr:rowOff>
    </xdr:to>
    <xdr:sp macro="" textlink="">
      <xdr:nvSpPr>
        <xdr:cNvPr id="354" name="フローチャート: 判断 353">
          <a:extLst>
            <a:ext uri="{FF2B5EF4-FFF2-40B4-BE49-F238E27FC236}">
              <a16:creationId xmlns:a16="http://schemas.microsoft.com/office/drawing/2014/main" id="{F232764E-C611-49F8-BB2E-30259FF6BE01}"/>
            </a:ext>
          </a:extLst>
        </xdr:cNvPr>
        <xdr:cNvSpPr/>
      </xdr:nvSpPr>
      <xdr:spPr>
        <a:xfrm>
          <a:off x="7810500" y="1426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94742</xdr:rowOff>
    </xdr:from>
    <xdr:to>
      <xdr:col>36</xdr:col>
      <xdr:colOff>165100</xdr:colOff>
      <xdr:row>84</xdr:row>
      <xdr:rowOff>24892</xdr:rowOff>
    </xdr:to>
    <xdr:sp macro="" textlink="">
      <xdr:nvSpPr>
        <xdr:cNvPr id="355" name="フローチャート: 判断 354">
          <a:extLst>
            <a:ext uri="{FF2B5EF4-FFF2-40B4-BE49-F238E27FC236}">
              <a16:creationId xmlns:a16="http://schemas.microsoft.com/office/drawing/2014/main" id="{F37A8838-13C5-4755-B167-D3C8D502553C}"/>
            </a:ext>
          </a:extLst>
        </xdr:cNvPr>
        <xdr:cNvSpPr/>
      </xdr:nvSpPr>
      <xdr:spPr>
        <a:xfrm>
          <a:off x="6921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125044A-A8C1-457E-BCE7-D5C1A1373D7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713450C-8FDD-4232-B301-05312C51505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3963401-0618-4665-BB17-0195D2898DF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80492D9-0DAE-4A4F-8FD0-308FC98747D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8772B40-0BC8-491A-8CDE-44B9C77A98A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2350</xdr:rowOff>
    </xdr:from>
    <xdr:to>
      <xdr:col>55</xdr:col>
      <xdr:colOff>50800</xdr:colOff>
      <xdr:row>84</xdr:row>
      <xdr:rowOff>103950</xdr:rowOff>
    </xdr:to>
    <xdr:sp macro="" textlink="">
      <xdr:nvSpPr>
        <xdr:cNvPr id="361" name="楕円 360">
          <a:extLst>
            <a:ext uri="{FF2B5EF4-FFF2-40B4-BE49-F238E27FC236}">
              <a16:creationId xmlns:a16="http://schemas.microsoft.com/office/drawing/2014/main" id="{5E8B7A58-AF9B-4D2F-BBA7-710522E3B119}"/>
            </a:ext>
          </a:extLst>
        </xdr:cNvPr>
        <xdr:cNvSpPr/>
      </xdr:nvSpPr>
      <xdr:spPr>
        <a:xfrm>
          <a:off x="10426700" y="1440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25227</xdr:rowOff>
    </xdr:from>
    <xdr:ext cx="469744" cy="259045"/>
    <xdr:sp macro="" textlink="">
      <xdr:nvSpPr>
        <xdr:cNvPr id="362" name="【公営住宅】&#10;一人当たり面積該当値テキスト">
          <a:extLst>
            <a:ext uri="{FF2B5EF4-FFF2-40B4-BE49-F238E27FC236}">
              <a16:creationId xmlns:a16="http://schemas.microsoft.com/office/drawing/2014/main" id="{7E1FFEF4-CC6D-44E4-BF99-CA423160A78E}"/>
            </a:ext>
          </a:extLst>
        </xdr:cNvPr>
        <xdr:cNvSpPr txBox="1"/>
      </xdr:nvSpPr>
      <xdr:spPr>
        <a:xfrm>
          <a:off x="10515600" y="1425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13018</xdr:rowOff>
    </xdr:from>
    <xdr:to>
      <xdr:col>50</xdr:col>
      <xdr:colOff>165100</xdr:colOff>
      <xdr:row>84</xdr:row>
      <xdr:rowOff>114618</xdr:rowOff>
    </xdr:to>
    <xdr:sp macro="" textlink="">
      <xdr:nvSpPr>
        <xdr:cNvPr id="363" name="楕円 362">
          <a:extLst>
            <a:ext uri="{FF2B5EF4-FFF2-40B4-BE49-F238E27FC236}">
              <a16:creationId xmlns:a16="http://schemas.microsoft.com/office/drawing/2014/main" id="{61294BEF-078D-4E4F-A205-1E0D49F602E1}"/>
            </a:ext>
          </a:extLst>
        </xdr:cNvPr>
        <xdr:cNvSpPr/>
      </xdr:nvSpPr>
      <xdr:spPr>
        <a:xfrm>
          <a:off x="9588500" y="1441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53150</xdr:rowOff>
    </xdr:from>
    <xdr:to>
      <xdr:col>55</xdr:col>
      <xdr:colOff>0</xdr:colOff>
      <xdr:row>84</xdr:row>
      <xdr:rowOff>63818</xdr:rowOff>
    </xdr:to>
    <xdr:cxnSp macro="">
      <xdr:nvCxnSpPr>
        <xdr:cNvPr id="364" name="直線コネクタ 363">
          <a:extLst>
            <a:ext uri="{FF2B5EF4-FFF2-40B4-BE49-F238E27FC236}">
              <a16:creationId xmlns:a16="http://schemas.microsoft.com/office/drawing/2014/main" id="{B7C388D4-1004-4036-815F-BF274A6D8AC7}"/>
            </a:ext>
          </a:extLst>
        </xdr:cNvPr>
        <xdr:cNvCxnSpPr/>
      </xdr:nvCxnSpPr>
      <xdr:spPr>
        <a:xfrm flipV="1">
          <a:off x="9639300" y="14454950"/>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65" name="楕円 364">
          <a:extLst>
            <a:ext uri="{FF2B5EF4-FFF2-40B4-BE49-F238E27FC236}">
              <a16:creationId xmlns:a16="http://schemas.microsoft.com/office/drawing/2014/main" id="{BB243E3E-406A-4AF5-AB6A-093ECEE7FA8C}"/>
            </a:ext>
          </a:extLst>
        </xdr:cNvPr>
        <xdr:cNvSpPr/>
      </xdr:nvSpPr>
      <xdr:spPr>
        <a:xfrm>
          <a:off x="8699500" y="143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23240</xdr:rowOff>
    </xdr:from>
    <xdr:to>
      <xdr:col>50</xdr:col>
      <xdr:colOff>114300</xdr:colOff>
      <xdr:row>84</xdr:row>
      <xdr:rowOff>63818</xdr:rowOff>
    </xdr:to>
    <xdr:cxnSp macro="">
      <xdr:nvCxnSpPr>
        <xdr:cNvPr id="366" name="直線コネクタ 365">
          <a:extLst>
            <a:ext uri="{FF2B5EF4-FFF2-40B4-BE49-F238E27FC236}">
              <a16:creationId xmlns:a16="http://schemas.microsoft.com/office/drawing/2014/main" id="{95021892-5158-4F93-ACE9-80B0D5601C2E}"/>
            </a:ext>
          </a:extLst>
        </xdr:cNvPr>
        <xdr:cNvCxnSpPr/>
      </xdr:nvCxnSpPr>
      <xdr:spPr>
        <a:xfrm>
          <a:off x="8750300" y="14425040"/>
          <a:ext cx="889000" cy="4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160655</xdr:rowOff>
    </xdr:from>
    <xdr:to>
      <xdr:col>41</xdr:col>
      <xdr:colOff>101600</xdr:colOff>
      <xdr:row>84</xdr:row>
      <xdr:rowOff>90805</xdr:rowOff>
    </xdr:to>
    <xdr:sp macro="" textlink="">
      <xdr:nvSpPr>
        <xdr:cNvPr id="367" name="楕円 366">
          <a:extLst>
            <a:ext uri="{FF2B5EF4-FFF2-40B4-BE49-F238E27FC236}">
              <a16:creationId xmlns:a16="http://schemas.microsoft.com/office/drawing/2014/main" id="{5FED8216-6761-4574-83B2-1EFD301F5D3F}"/>
            </a:ext>
          </a:extLst>
        </xdr:cNvPr>
        <xdr:cNvSpPr/>
      </xdr:nvSpPr>
      <xdr:spPr>
        <a:xfrm>
          <a:off x="7810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23240</xdr:rowOff>
    </xdr:from>
    <xdr:to>
      <xdr:col>45</xdr:col>
      <xdr:colOff>177800</xdr:colOff>
      <xdr:row>84</xdr:row>
      <xdr:rowOff>40005</xdr:rowOff>
    </xdr:to>
    <xdr:cxnSp macro="">
      <xdr:nvCxnSpPr>
        <xdr:cNvPr id="368" name="直線コネクタ 367">
          <a:extLst>
            <a:ext uri="{FF2B5EF4-FFF2-40B4-BE49-F238E27FC236}">
              <a16:creationId xmlns:a16="http://schemas.microsoft.com/office/drawing/2014/main" id="{5C206315-9F55-405F-A0D0-B51C82ADD3A1}"/>
            </a:ext>
          </a:extLst>
        </xdr:cNvPr>
        <xdr:cNvCxnSpPr/>
      </xdr:nvCxnSpPr>
      <xdr:spPr>
        <a:xfrm flipV="1">
          <a:off x="7861300" y="14425040"/>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32829</xdr:rowOff>
    </xdr:from>
    <xdr:to>
      <xdr:col>36</xdr:col>
      <xdr:colOff>165100</xdr:colOff>
      <xdr:row>84</xdr:row>
      <xdr:rowOff>134429</xdr:rowOff>
    </xdr:to>
    <xdr:sp macro="" textlink="">
      <xdr:nvSpPr>
        <xdr:cNvPr id="369" name="楕円 368">
          <a:extLst>
            <a:ext uri="{FF2B5EF4-FFF2-40B4-BE49-F238E27FC236}">
              <a16:creationId xmlns:a16="http://schemas.microsoft.com/office/drawing/2014/main" id="{26647F27-CAEA-4057-B4C5-49AF47E54A8A}"/>
            </a:ext>
          </a:extLst>
        </xdr:cNvPr>
        <xdr:cNvSpPr/>
      </xdr:nvSpPr>
      <xdr:spPr>
        <a:xfrm>
          <a:off x="6921500" y="144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40005</xdr:rowOff>
    </xdr:from>
    <xdr:to>
      <xdr:col>41</xdr:col>
      <xdr:colOff>50800</xdr:colOff>
      <xdr:row>84</xdr:row>
      <xdr:rowOff>83629</xdr:rowOff>
    </xdr:to>
    <xdr:cxnSp macro="">
      <xdr:nvCxnSpPr>
        <xdr:cNvPr id="370" name="直線コネクタ 369">
          <a:extLst>
            <a:ext uri="{FF2B5EF4-FFF2-40B4-BE49-F238E27FC236}">
              <a16:creationId xmlns:a16="http://schemas.microsoft.com/office/drawing/2014/main" id="{7FE927F2-4D80-4518-83D5-D7A47493A819}"/>
            </a:ext>
          </a:extLst>
        </xdr:cNvPr>
        <xdr:cNvCxnSpPr/>
      </xdr:nvCxnSpPr>
      <xdr:spPr>
        <a:xfrm flipV="1">
          <a:off x="6972300" y="14441805"/>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37228</xdr:rowOff>
    </xdr:from>
    <xdr:ext cx="469744" cy="259045"/>
    <xdr:sp macro="" textlink="">
      <xdr:nvSpPr>
        <xdr:cNvPr id="371" name="n_1aveValue【公営住宅】&#10;一人当たり面積">
          <a:extLst>
            <a:ext uri="{FF2B5EF4-FFF2-40B4-BE49-F238E27FC236}">
              <a16:creationId xmlns:a16="http://schemas.microsoft.com/office/drawing/2014/main" id="{813B05E3-D013-449A-84F0-5AA8F4DC29BF}"/>
            </a:ext>
          </a:extLst>
        </xdr:cNvPr>
        <xdr:cNvSpPr txBox="1"/>
      </xdr:nvSpPr>
      <xdr:spPr>
        <a:xfrm>
          <a:off x="9391727" y="1409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11892</xdr:rowOff>
    </xdr:from>
    <xdr:ext cx="469744" cy="259045"/>
    <xdr:sp macro="" textlink="">
      <xdr:nvSpPr>
        <xdr:cNvPr id="372" name="n_2aveValue【公営住宅】&#10;一人当たり面積">
          <a:extLst>
            <a:ext uri="{FF2B5EF4-FFF2-40B4-BE49-F238E27FC236}">
              <a16:creationId xmlns:a16="http://schemas.microsoft.com/office/drawing/2014/main" id="{8C217B90-9668-4A94-9B0C-EADBCEBC9A03}"/>
            </a:ext>
          </a:extLst>
        </xdr:cNvPr>
        <xdr:cNvSpPr txBox="1"/>
      </xdr:nvSpPr>
      <xdr:spPr>
        <a:xfrm>
          <a:off x="8515427" y="1407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151528</xdr:rowOff>
    </xdr:from>
    <xdr:ext cx="469744" cy="259045"/>
    <xdr:sp macro="" textlink="">
      <xdr:nvSpPr>
        <xdr:cNvPr id="373" name="n_3aveValue【公営住宅】&#10;一人当たり面積">
          <a:extLst>
            <a:ext uri="{FF2B5EF4-FFF2-40B4-BE49-F238E27FC236}">
              <a16:creationId xmlns:a16="http://schemas.microsoft.com/office/drawing/2014/main" id="{915E0505-2EC7-4A99-9482-7EC210B81760}"/>
            </a:ext>
          </a:extLst>
        </xdr:cNvPr>
        <xdr:cNvSpPr txBox="1"/>
      </xdr:nvSpPr>
      <xdr:spPr>
        <a:xfrm>
          <a:off x="7626427" y="1403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41419</xdr:rowOff>
    </xdr:from>
    <xdr:ext cx="469744" cy="259045"/>
    <xdr:sp macro="" textlink="">
      <xdr:nvSpPr>
        <xdr:cNvPr id="374" name="n_4aveValue【公営住宅】&#10;一人当たり面積">
          <a:extLst>
            <a:ext uri="{FF2B5EF4-FFF2-40B4-BE49-F238E27FC236}">
              <a16:creationId xmlns:a16="http://schemas.microsoft.com/office/drawing/2014/main" id="{EFB6A677-B07B-4EB8-B185-A3538D9D034D}"/>
            </a:ext>
          </a:extLst>
        </xdr:cNvPr>
        <xdr:cNvSpPr txBox="1"/>
      </xdr:nvSpPr>
      <xdr:spPr>
        <a:xfrm>
          <a:off x="6737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105745</xdr:rowOff>
    </xdr:from>
    <xdr:ext cx="469744" cy="259045"/>
    <xdr:sp macro="" textlink="">
      <xdr:nvSpPr>
        <xdr:cNvPr id="375" name="n_1mainValue【公営住宅】&#10;一人当たり面積">
          <a:extLst>
            <a:ext uri="{FF2B5EF4-FFF2-40B4-BE49-F238E27FC236}">
              <a16:creationId xmlns:a16="http://schemas.microsoft.com/office/drawing/2014/main" id="{49998BD5-DE81-4D9F-9D30-6EF99981684F}"/>
            </a:ext>
          </a:extLst>
        </xdr:cNvPr>
        <xdr:cNvSpPr txBox="1"/>
      </xdr:nvSpPr>
      <xdr:spPr>
        <a:xfrm>
          <a:off x="9391727" y="1450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65167</xdr:rowOff>
    </xdr:from>
    <xdr:ext cx="469744" cy="259045"/>
    <xdr:sp macro="" textlink="">
      <xdr:nvSpPr>
        <xdr:cNvPr id="376" name="n_2mainValue【公営住宅】&#10;一人当たり面積">
          <a:extLst>
            <a:ext uri="{FF2B5EF4-FFF2-40B4-BE49-F238E27FC236}">
              <a16:creationId xmlns:a16="http://schemas.microsoft.com/office/drawing/2014/main" id="{B530C85B-6F34-47B1-97E4-6350E74AEA0D}"/>
            </a:ext>
          </a:extLst>
        </xdr:cNvPr>
        <xdr:cNvSpPr txBox="1"/>
      </xdr:nvSpPr>
      <xdr:spPr>
        <a:xfrm>
          <a:off x="8515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81932</xdr:rowOff>
    </xdr:from>
    <xdr:ext cx="469744" cy="259045"/>
    <xdr:sp macro="" textlink="">
      <xdr:nvSpPr>
        <xdr:cNvPr id="377" name="n_3mainValue【公営住宅】&#10;一人当たり面積">
          <a:extLst>
            <a:ext uri="{FF2B5EF4-FFF2-40B4-BE49-F238E27FC236}">
              <a16:creationId xmlns:a16="http://schemas.microsoft.com/office/drawing/2014/main" id="{7850ED83-1726-4821-BE32-B0D3214B29DE}"/>
            </a:ext>
          </a:extLst>
        </xdr:cNvPr>
        <xdr:cNvSpPr txBox="1"/>
      </xdr:nvSpPr>
      <xdr:spPr>
        <a:xfrm>
          <a:off x="7626427" y="1448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125556</xdr:rowOff>
    </xdr:from>
    <xdr:ext cx="469744" cy="259045"/>
    <xdr:sp macro="" textlink="">
      <xdr:nvSpPr>
        <xdr:cNvPr id="378" name="n_4mainValue【公営住宅】&#10;一人当たり面積">
          <a:extLst>
            <a:ext uri="{FF2B5EF4-FFF2-40B4-BE49-F238E27FC236}">
              <a16:creationId xmlns:a16="http://schemas.microsoft.com/office/drawing/2014/main" id="{2434B2EE-7637-4A5C-9BB6-D804EE88CEE6}"/>
            </a:ext>
          </a:extLst>
        </xdr:cNvPr>
        <xdr:cNvSpPr txBox="1"/>
      </xdr:nvSpPr>
      <xdr:spPr>
        <a:xfrm>
          <a:off x="6737427" y="1452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FEBD257-36C8-48A4-A148-1B159CA2B6B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A2793D31-4013-42B8-8631-BCF1211D23F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B939901C-A5F3-4076-8036-4833C9D44A2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3BE694C2-B726-4E55-8694-A2E4496E7FE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82FA7DF8-FF0F-4CE5-AEFB-AE5F5E8D8A7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923F824E-0BCE-494C-8AB5-2E12A6A5CDB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D331BE8A-B793-4F9B-A134-DE3F583E6FD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443F00B4-E9CA-46B3-9D14-5F131C1CBA8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D1160186-8CF2-4706-A3CF-87C6BA40331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5E624C2-0CEF-42EB-B4FA-835ADF1E96F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1FABFE47-EA03-4C70-B7AB-833488DC4D6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B9C28B22-73F2-49D6-84C7-05E26BB7B88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31BEFB4A-EA04-4617-95D5-158739B9C18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BC06DB32-E5CA-489C-8774-D49C5ED3D02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5A69E58F-3317-4AC3-8EDF-F566AD693A8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299CA919-F1FB-4379-A239-8E4E9CA7E3A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9BBE9D5C-47EA-47A8-9185-CCE20BE434B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2BD53699-45DE-450A-BC94-967B3CA2BE2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6D3C7CA-730C-41CE-83AC-596B9C9ACBE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AA3D09D4-FEC4-4B36-A4C9-9942C2F5AC0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EE28E717-C233-4525-8C05-2CF3DE6C700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7CE2A949-C554-49D8-9F32-05374166AC7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EE828A5-8ABE-4D00-A4DE-962B53B75B3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2C059DD1-7C48-45A0-9711-E8700D9113D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DE1D7566-C126-4B06-A203-975A9F3810D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71BB3021-0BF3-47C5-9C65-11760C77D54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4684FFF9-3C74-4553-A070-6F8EBA088C5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ED491329-ED2B-4A1C-8243-8C8E4927C1C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7BE33ABB-8760-4468-9952-13A377A7724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D0ED563C-EA9D-4BFD-BED1-2B130A0A133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C58A56D8-A840-42FE-89E7-3C5961BCB9B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95A31E43-255D-484F-BA44-10B374D1D59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FD79D801-603B-4F34-BCCC-2FF7F6A36D8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42A9890F-F41D-491B-A9A1-AE4744FE80C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B8B7EF2B-D205-47AD-A767-AAE9A631BA5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FEBB2106-885A-4B4F-B37A-281C6B76288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DAC4A9A5-5115-4EC8-91DA-5F9222C292E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E74F5BBC-D23F-4B13-90F4-1C987EA07BD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2DF87BBC-7D60-43E1-9519-5F9C6194252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A2C8B655-0DDE-4C77-B98F-EBC9899970A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F35E9EFF-0866-43E3-A62F-8F126D89501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0F84AC67-B4A2-4346-9D60-B3AA140E751E}"/>
            </a:ext>
          </a:extLst>
        </xdr:cNvPr>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1ADF6A14-B193-4BB1-A919-B01D38A3E3B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C4D4F3D0-3146-4F04-8579-9A387A39589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F13FC04D-D8C3-49AC-A2A1-9A2EDFD06CF0}"/>
            </a:ext>
          </a:extLst>
        </xdr:cNvPr>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24" name="直線コネクタ 423">
          <a:extLst>
            <a:ext uri="{FF2B5EF4-FFF2-40B4-BE49-F238E27FC236}">
              <a16:creationId xmlns:a16="http://schemas.microsoft.com/office/drawing/2014/main" id="{C2B8A2DE-FCFE-48B6-908B-43D379CF0CD3}"/>
            </a:ext>
          </a:extLst>
        </xdr:cNvPr>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29953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4A386051-E3AD-4300-9722-7FB1DE16ACED}"/>
            </a:ext>
          </a:extLst>
        </xdr:cNvPr>
        <xdr:cNvSpPr txBox="1"/>
      </xdr:nvSpPr>
      <xdr:spPr>
        <a:xfrm>
          <a:off x="16357600" y="654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26" name="フローチャート: 判断 425">
          <a:extLst>
            <a:ext uri="{FF2B5EF4-FFF2-40B4-BE49-F238E27FC236}">
              <a16:creationId xmlns:a16="http://schemas.microsoft.com/office/drawing/2014/main" id="{390DB706-7672-405A-98CD-714D9FF94B10}"/>
            </a:ext>
          </a:extLst>
        </xdr:cNvPr>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427" name="フローチャート: 判断 426">
          <a:extLst>
            <a:ext uri="{FF2B5EF4-FFF2-40B4-BE49-F238E27FC236}">
              <a16:creationId xmlns:a16="http://schemas.microsoft.com/office/drawing/2014/main" id="{A0A8D89C-D081-4EE8-A9EC-E2749FEA0970}"/>
            </a:ext>
          </a:extLst>
        </xdr:cNvPr>
        <xdr:cNvSpPr/>
      </xdr:nvSpPr>
      <xdr:spPr>
        <a:xfrm>
          <a:off x="15430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28666</xdr:rowOff>
    </xdr:from>
    <xdr:to>
      <xdr:col>76</xdr:col>
      <xdr:colOff>165100</xdr:colOff>
      <xdr:row>38</xdr:row>
      <xdr:rowOff>130266</xdr:rowOff>
    </xdr:to>
    <xdr:sp macro="" textlink="">
      <xdr:nvSpPr>
        <xdr:cNvPr id="428" name="フローチャート: 判断 427">
          <a:extLst>
            <a:ext uri="{FF2B5EF4-FFF2-40B4-BE49-F238E27FC236}">
              <a16:creationId xmlns:a16="http://schemas.microsoft.com/office/drawing/2014/main" id="{5F9CFCF3-BF3D-477C-A650-C87C0A6CD72C}"/>
            </a:ext>
          </a:extLst>
        </xdr:cNvPr>
        <xdr:cNvSpPr/>
      </xdr:nvSpPr>
      <xdr:spPr>
        <a:xfrm>
          <a:off x="14541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43362</xdr:rowOff>
    </xdr:from>
    <xdr:to>
      <xdr:col>72</xdr:col>
      <xdr:colOff>38100</xdr:colOff>
      <xdr:row>38</xdr:row>
      <xdr:rowOff>144962</xdr:rowOff>
    </xdr:to>
    <xdr:sp macro="" textlink="">
      <xdr:nvSpPr>
        <xdr:cNvPr id="429" name="フローチャート: 判断 428">
          <a:extLst>
            <a:ext uri="{FF2B5EF4-FFF2-40B4-BE49-F238E27FC236}">
              <a16:creationId xmlns:a16="http://schemas.microsoft.com/office/drawing/2014/main" id="{DE5614CA-19D8-4EFA-91D6-FFB7CC98A51F}"/>
            </a:ext>
          </a:extLst>
        </xdr:cNvPr>
        <xdr:cNvSpPr/>
      </xdr:nvSpPr>
      <xdr:spPr>
        <a:xfrm>
          <a:off x="13652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41728</xdr:rowOff>
    </xdr:from>
    <xdr:to>
      <xdr:col>67</xdr:col>
      <xdr:colOff>101600</xdr:colOff>
      <xdr:row>37</xdr:row>
      <xdr:rowOff>143328</xdr:rowOff>
    </xdr:to>
    <xdr:sp macro="" textlink="">
      <xdr:nvSpPr>
        <xdr:cNvPr id="430" name="フローチャート: 判断 429">
          <a:extLst>
            <a:ext uri="{FF2B5EF4-FFF2-40B4-BE49-F238E27FC236}">
              <a16:creationId xmlns:a16="http://schemas.microsoft.com/office/drawing/2014/main" id="{F09C4EB9-5ED2-4ADB-9AB3-B58A9CA0B396}"/>
            </a:ext>
          </a:extLst>
        </xdr:cNvPr>
        <xdr:cNvSpPr/>
      </xdr:nvSpPr>
      <xdr:spPr>
        <a:xfrm>
          <a:off x="12763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8FDC28D-7622-400F-9C20-CD0AAB1289E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0E9EE8F-B994-496B-8623-FCAB1288631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02A2296-9BB9-4534-B332-C1999A726EA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423F6A0-464E-4DB2-9EA9-52C48B2244E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4B97BDB-2228-4229-B7FE-14FD91ADD5D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102144</xdr:rowOff>
    </xdr:from>
    <xdr:to>
      <xdr:col>85</xdr:col>
      <xdr:colOff>177800</xdr:colOff>
      <xdr:row>38</xdr:row>
      <xdr:rowOff>32294</xdr:rowOff>
    </xdr:to>
    <xdr:sp macro="" textlink="">
      <xdr:nvSpPr>
        <xdr:cNvPr id="436" name="楕円 435">
          <a:extLst>
            <a:ext uri="{FF2B5EF4-FFF2-40B4-BE49-F238E27FC236}">
              <a16:creationId xmlns:a16="http://schemas.microsoft.com/office/drawing/2014/main" id="{A48CDAE4-D6D4-4640-BDC8-431E73E6EAEA}"/>
            </a:ext>
          </a:extLst>
        </xdr:cNvPr>
        <xdr:cNvSpPr/>
      </xdr:nvSpPr>
      <xdr:spPr>
        <a:xfrm>
          <a:off x="162687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125021</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8208F36A-D975-406B-8686-A933225FEA64}"/>
            </a:ext>
          </a:extLst>
        </xdr:cNvPr>
        <xdr:cNvSpPr txBox="1"/>
      </xdr:nvSpPr>
      <xdr:spPr>
        <a:xfrm>
          <a:off x="16357600" y="629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53158</xdr:rowOff>
    </xdr:from>
    <xdr:to>
      <xdr:col>81</xdr:col>
      <xdr:colOff>101600</xdr:colOff>
      <xdr:row>37</xdr:row>
      <xdr:rowOff>154758</xdr:rowOff>
    </xdr:to>
    <xdr:sp macro="" textlink="">
      <xdr:nvSpPr>
        <xdr:cNvPr id="438" name="楕円 437">
          <a:extLst>
            <a:ext uri="{FF2B5EF4-FFF2-40B4-BE49-F238E27FC236}">
              <a16:creationId xmlns:a16="http://schemas.microsoft.com/office/drawing/2014/main" id="{B290A3C6-5045-4F27-BBAB-AAD9B24E8BFC}"/>
            </a:ext>
          </a:extLst>
        </xdr:cNvPr>
        <xdr:cNvSpPr/>
      </xdr:nvSpPr>
      <xdr:spPr>
        <a:xfrm>
          <a:off x="15430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103958</xdr:rowOff>
    </xdr:from>
    <xdr:to>
      <xdr:col>85</xdr:col>
      <xdr:colOff>127000</xdr:colOff>
      <xdr:row>37</xdr:row>
      <xdr:rowOff>152944</xdr:rowOff>
    </xdr:to>
    <xdr:cxnSp macro="">
      <xdr:nvCxnSpPr>
        <xdr:cNvPr id="439" name="直線コネクタ 438">
          <a:extLst>
            <a:ext uri="{FF2B5EF4-FFF2-40B4-BE49-F238E27FC236}">
              <a16:creationId xmlns:a16="http://schemas.microsoft.com/office/drawing/2014/main" id="{92D7B477-BBD7-440A-8EDF-5E7FF0C9C732}"/>
            </a:ext>
          </a:extLst>
        </xdr:cNvPr>
        <xdr:cNvCxnSpPr/>
      </xdr:nvCxnSpPr>
      <xdr:spPr>
        <a:xfrm>
          <a:off x="15481300" y="644760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907</xdr:rowOff>
    </xdr:from>
    <xdr:to>
      <xdr:col>76</xdr:col>
      <xdr:colOff>165100</xdr:colOff>
      <xdr:row>37</xdr:row>
      <xdr:rowOff>102507</xdr:rowOff>
    </xdr:to>
    <xdr:sp macro="" textlink="">
      <xdr:nvSpPr>
        <xdr:cNvPr id="440" name="楕円 439">
          <a:extLst>
            <a:ext uri="{FF2B5EF4-FFF2-40B4-BE49-F238E27FC236}">
              <a16:creationId xmlns:a16="http://schemas.microsoft.com/office/drawing/2014/main" id="{101ACE43-FC18-494B-B1D5-D10C81E5CD18}"/>
            </a:ext>
          </a:extLst>
        </xdr:cNvPr>
        <xdr:cNvSpPr/>
      </xdr:nvSpPr>
      <xdr:spPr>
        <a:xfrm>
          <a:off x="14541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51707</xdr:rowOff>
    </xdr:from>
    <xdr:to>
      <xdr:col>81</xdr:col>
      <xdr:colOff>50800</xdr:colOff>
      <xdr:row>37</xdr:row>
      <xdr:rowOff>103958</xdr:rowOff>
    </xdr:to>
    <xdr:cxnSp macro="">
      <xdr:nvCxnSpPr>
        <xdr:cNvPr id="441" name="直線コネクタ 440">
          <a:extLst>
            <a:ext uri="{FF2B5EF4-FFF2-40B4-BE49-F238E27FC236}">
              <a16:creationId xmlns:a16="http://schemas.microsoft.com/office/drawing/2014/main" id="{68AAD301-A303-4584-B929-C5AD50BA6946}"/>
            </a:ext>
          </a:extLst>
        </xdr:cNvPr>
        <xdr:cNvCxnSpPr/>
      </xdr:nvCxnSpPr>
      <xdr:spPr>
        <a:xfrm>
          <a:off x="14592300" y="63953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115207</xdr:rowOff>
    </xdr:from>
    <xdr:to>
      <xdr:col>72</xdr:col>
      <xdr:colOff>38100</xdr:colOff>
      <xdr:row>37</xdr:row>
      <xdr:rowOff>45357</xdr:rowOff>
    </xdr:to>
    <xdr:sp macro="" textlink="">
      <xdr:nvSpPr>
        <xdr:cNvPr id="442" name="楕円 441">
          <a:extLst>
            <a:ext uri="{FF2B5EF4-FFF2-40B4-BE49-F238E27FC236}">
              <a16:creationId xmlns:a16="http://schemas.microsoft.com/office/drawing/2014/main" id="{41DAC4AF-30CA-4D04-BE67-335E6234729A}"/>
            </a:ext>
          </a:extLst>
        </xdr:cNvPr>
        <xdr:cNvSpPr/>
      </xdr:nvSpPr>
      <xdr:spPr>
        <a:xfrm>
          <a:off x="13652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166007</xdr:rowOff>
    </xdr:from>
    <xdr:to>
      <xdr:col>76</xdr:col>
      <xdr:colOff>114300</xdr:colOff>
      <xdr:row>37</xdr:row>
      <xdr:rowOff>51707</xdr:rowOff>
    </xdr:to>
    <xdr:cxnSp macro="">
      <xdr:nvCxnSpPr>
        <xdr:cNvPr id="443" name="直線コネクタ 442">
          <a:extLst>
            <a:ext uri="{FF2B5EF4-FFF2-40B4-BE49-F238E27FC236}">
              <a16:creationId xmlns:a16="http://schemas.microsoft.com/office/drawing/2014/main" id="{09A49F7B-1548-453C-8451-BC66E833A69A}"/>
            </a:ext>
          </a:extLst>
        </xdr:cNvPr>
        <xdr:cNvCxnSpPr/>
      </xdr:nvCxnSpPr>
      <xdr:spPr>
        <a:xfrm>
          <a:off x="13703300" y="633820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58057</xdr:rowOff>
    </xdr:from>
    <xdr:to>
      <xdr:col>67</xdr:col>
      <xdr:colOff>101600</xdr:colOff>
      <xdr:row>36</xdr:row>
      <xdr:rowOff>159657</xdr:rowOff>
    </xdr:to>
    <xdr:sp macro="" textlink="">
      <xdr:nvSpPr>
        <xdr:cNvPr id="444" name="楕円 443">
          <a:extLst>
            <a:ext uri="{FF2B5EF4-FFF2-40B4-BE49-F238E27FC236}">
              <a16:creationId xmlns:a16="http://schemas.microsoft.com/office/drawing/2014/main" id="{9B4CF3E5-DEBF-4BB7-B35A-393189788347}"/>
            </a:ext>
          </a:extLst>
        </xdr:cNvPr>
        <xdr:cNvSpPr/>
      </xdr:nvSpPr>
      <xdr:spPr>
        <a:xfrm>
          <a:off x="12763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108857</xdr:rowOff>
    </xdr:from>
    <xdr:to>
      <xdr:col>71</xdr:col>
      <xdr:colOff>177800</xdr:colOff>
      <xdr:row>36</xdr:row>
      <xdr:rowOff>166007</xdr:rowOff>
    </xdr:to>
    <xdr:cxnSp macro="">
      <xdr:nvCxnSpPr>
        <xdr:cNvPr id="445" name="直線コネクタ 444">
          <a:extLst>
            <a:ext uri="{FF2B5EF4-FFF2-40B4-BE49-F238E27FC236}">
              <a16:creationId xmlns:a16="http://schemas.microsoft.com/office/drawing/2014/main" id="{D6E6AE56-DABD-4BC7-B8B1-DB607D94E87F}"/>
            </a:ext>
          </a:extLst>
        </xdr:cNvPr>
        <xdr:cNvCxnSpPr/>
      </xdr:nvCxnSpPr>
      <xdr:spPr>
        <a:xfrm>
          <a:off x="12814300" y="628105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103431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CA7B6EC7-4928-4011-B233-EE505A81E656}"/>
            </a:ext>
          </a:extLst>
        </xdr:cNvPr>
        <xdr:cNvSpPr txBox="1"/>
      </xdr:nvSpPr>
      <xdr:spPr>
        <a:xfrm>
          <a:off x="152660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121393</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268FD05E-351C-4A2C-8D91-A8BEA047E6E0}"/>
            </a:ext>
          </a:extLst>
        </xdr:cNvPr>
        <xdr:cNvSpPr txBox="1"/>
      </xdr:nvSpPr>
      <xdr:spPr>
        <a:xfrm>
          <a:off x="14389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136089</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903EBE30-1D23-4D06-AC11-423A1D9DB1FD}"/>
            </a:ext>
          </a:extLst>
        </xdr:cNvPr>
        <xdr:cNvSpPr txBox="1"/>
      </xdr:nvSpPr>
      <xdr:spPr>
        <a:xfrm>
          <a:off x="13500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134455</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997C3B7-524E-4C65-A141-52815E4D522B}"/>
            </a:ext>
          </a:extLst>
        </xdr:cNvPr>
        <xdr:cNvSpPr txBox="1"/>
      </xdr:nvSpPr>
      <xdr:spPr>
        <a:xfrm>
          <a:off x="12611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171285</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1A26447A-4439-4A4C-84E6-9F8824470D2D}"/>
            </a:ext>
          </a:extLst>
        </xdr:cNvPr>
        <xdr:cNvSpPr txBox="1"/>
      </xdr:nvSpPr>
      <xdr:spPr>
        <a:xfrm>
          <a:off x="152660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119034</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C48A0191-9BAD-419B-B9C8-39015CBBBB37}"/>
            </a:ext>
          </a:extLst>
        </xdr:cNvPr>
        <xdr:cNvSpPr txBox="1"/>
      </xdr:nvSpPr>
      <xdr:spPr>
        <a:xfrm>
          <a:off x="14389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61884</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4EDB9D44-7A74-492D-A64C-D03189CCAF53}"/>
            </a:ext>
          </a:extLst>
        </xdr:cNvPr>
        <xdr:cNvSpPr txBox="1"/>
      </xdr:nvSpPr>
      <xdr:spPr>
        <a:xfrm>
          <a:off x="13500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4734</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125F54C9-420D-4D88-9478-2E95D30C20D2}"/>
            </a:ext>
          </a:extLst>
        </xdr:cNvPr>
        <xdr:cNvSpPr txBox="1"/>
      </xdr:nvSpPr>
      <xdr:spPr>
        <a:xfrm>
          <a:off x="12611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D88C8E43-6836-4935-B9AE-CBD8AB1DA14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32B9D29B-BF46-4930-BC07-0AB382DBFFB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AB7262D3-65BE-4B4B-8418-7B2A6562694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50A8F791-EFFD-442D-B2B4-2F4EAD84405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CAA8ECC0-7338-42CF-9B6E-357F92AF8D9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6A3A66E2-B017-407E-8060-6FBA1011FDE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CF6EFE29-A5F1-4051-9B35-D093AD82F68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67F55075-A7BA-4A87-9591-A54A5A180EB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73F8FACC-ED36-439C-87F1-3D4B1F84F52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764E4A0F-E5FA-457A-AAB2-000546AEFA8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BF6B937E-666A-4D05-AC59-FC97D1873A6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D4FA9697-1281-4647-A9D8-745775F7964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225355AA-87C1-40C6-930D-953FD3B4142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BB74E3BD-64FA-4BC2-81BA-8DAAC2BE77D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7D01F54A-F924-4740-B66A-B68121F703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E87A1099-49DB-47DB-BDEC-32553A02992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C4EF8620-52F3-4CC8-BD19-7AD6E5A8ED9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AD1115BF-7B75-492C-AC52-186CD022C24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56F8019E-B7B4-427C-9953-D2D5E6C2BDD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82C29A16-8C5B-4749-89F6-A06A634627C3}"/>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D5B16969-758D-4CB2-A26D-D89D6AF2E45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C26D7DE3-A9E4-483E-B82C-3E46E25CE3C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CB4A7B08-CBEA-4A0E-81CA-7A2A3DDB3B5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290B0349-3F63-4FB6-9548-656CE231164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746BA552-FD88-46BA-A603-15FFCD473BD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79" name="直線コネクタ 478">
          <a:extLst>
            <a:ext uri="{FF2B5EF4-FFF2-40B4-BE49-F238E27FC236}">
              <a16:creationId xmlns:a16="http://schemas.microsoft.com/office/drawing/2014/main" id="{6E7EF1FA-25A5-4F1A-AE4D-526B7CCF9BA7}"/>
            </a:ext>
          </a:extLst>
        </xdr:cNvPr>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9A9DC554-9436-496B-A011-D30C7A2E077C}"/>
            </a:ext>
          </a:extLst>
        </xdr:cNvPr>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81" name="直線コネクタ 480">
          <a:extLst>
            <a:ext uri="{FF2B5EF4-FFF2-40B4-BE49-F238E27FC236}">
              <a16:creationId xmlns:a16="http://schemas.microsoft.com/office/drawing/2014/main" id="{96ECABC7-8813-47E8-A410-26EE32DC15A9}"/>
            </a:ext>
          </a:extLst>
        </xdr:cNvPr>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96E33158-E79C-4371-A1BB-E0C4C4D9E1B0}"/>
            </a:ext>
          </a:extLst>
        </xdr:cNvPr>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83" name="直線コネクタ 482">
          <a:extLst>
            <a:ext uri="{FF2B5EF4-FFF2-40B4-BE49-F238E27FC236}">
              <a16:creationId xmlns:a16="http://schemas.microsoft.com/office/drawing/2014/main" id="{5E5A93B2-77CC-4B72-9548-3D49442A2CFC}"/>
            </a:ext>
          </a:extLst>
        </xdr:cNvPr>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100165</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E2F399A4-2210-478C-9FFA-6573DEB00504}"/>
            </a:ext>
          </a:extLst>
        </xdr:cNvPr>
        <xdr:cNvSpPr txBox="1"/>
      </xdr:nvSpPr>
      <xdr:spPr>
        <a:xfrm>
          <a:off x="22199600" y="678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85" name="フローチャート: 判断 484">
          <a:extLst>
            <a:ext uri="{FF2B5EF4-FFF2-40B4-BE49-F238E27FC236}">
              <a16:creationId xmlns:a16="http://schemas.microsoft.com/office/drawing/2014/main" id="{ACBA4273-28FE-497C-BE26-CA51D6A95E13}"/>
            </a:ext>
          </a:extLst>
        </xdr:cNvPr>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86" name="フローチャート: 判断 485">
          <a:extLst>
            <a:ext uri="{FF2B5EF4-FFF2-40B4-BE49-F238E27FC236}">
              <a16:creationId xmlns:a16="http://schemas.microsoft.com/office/drawing/2014/main" id="{AAE36F01-51A5-4245-B179-F2315C7FBA00}"/>
            </a:ext>
          </a:extLst>
        </xdr:cNvPr>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87" name="フローチャート: 判断 486">
          <a:extLst>
            <a:ext uri="{FF2B5EF4-FFF2-40B4-BE49-F238E27FC236}">
              <a16:creationId xmlns:a16="http://schemas.microsoft.com/office/drawing/2014/main" id="{599231C5-71A4-4F00-BF6B-EA4C418CF0D9}"/>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88" name="フローチャート: 判断 487">
          <a:extLst>
            <a:ext uri="{FF2B5EF4-FFF2-40B4-BE49-F238E27FC236}">
              <a16:creationId xmlns:a16="http://schemas.microsoft.com/office/drawing/2014/main" id="{99A031E6-F771-4BD5-8865-AAF940061298}"/>
            </a:ext>
          </a:extLst>
        </xdr:cNvPr>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89" name="フローチャート: 判断 488">
          <a:extLst>
            <a:ext uri="{FF2B5EF4-FFF2-40B4-BE49-F238E27FC236}">
              <a16:creationId xmlns:a16="http://schemas.microsoft.com/office/drawing/2014/main" id="{DA4A7DDD-BF02-482E-89B1-D2EE13805212}"/>
            </a:ext>
          </a:extLst>
        </xdr:cNvPr>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FB7926F-4EB7-4E26-827A-CA5A5BAE9D8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1A00AAC2-51DD-473F-BB07-D6628EC9CDF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FCFC4AC0-BE31-4B64-9829-966BA2AADBE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1E3B6FE-5A6B-49E1-94BD-2B62AD7E2E7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681E01DB-5696-4C96-BF9E-0460626D10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124460</xdr:rowOff>
    </xdr:from>
    <xdr:to>
      <xdr:col>116</xdr:col>
      <xdr:colOff>114300</xdr:colOff>
      <xdr:row>39</xdr:row>
      <xdr:rowOff>54610</xdr:rowOff>
    </xdr:to>
    <xdr:sp macro="" textlink="">
      <xdr:nvSpPr>
        <xdr:cNvPr id="495" name="楕円 494">
          <a:extLst>
            <a:ext uri="{FF2B5EF4-FFF2-40B4-BE49-F238E27FC236}">
              <a16:creationId xmlns:a16="http://schemas.microsoft.com/office/drawing/2014/main" id="{3E50AFE8-D845-45F0-ABAC-A74F11735173}"/>
            </a:ext>
          </a:extLst>
        </xdr:cNvPr>
        <xdr:cNvSpPr/>
      </xdr:nvSpPr>
      <xdr:spPr>
        <a:xfrm>
          <a:off x="22110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147337</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0E5F5D80-CF91-4A26-AB44-A036E9F163F5}"/>
            </a:ext>
          </a:extLst>
        </xdr:cNvPr>
        <xdr:cNvSpPr txBox="1"/>
      </xdr:nvSpPr>
      <xdr:spPr>
        <a:xfrm>
          <a:off x="22199600"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134257</xdr:rowOff>
    </xdr:from>
    <xdr:to>
      <xdr:col>112</xdr:col>
      <xdr:colOff>38100</xdr:colOff>
      <xdr:row>39</xdr:row>
      <xdr:rowOff>64407</xdr:rowOff>
    </xdr:to>
    <xdr:sp macro="" textlink="">
      <xdr:nvSpPr>
        <xdr:cNvPr id="497" name="楕円 496">
          <a:extLst>
            <a:ext uri="{FF2B5EF4-FFF2-40B4-BE49-F238E27FC236}">
              <a16:creationId xmlns:a16="http://schemas.microsoft.com/office/drawing/2014/main" id="{0B11B74A-A251-45B4-94D0-363B8190F5F4}"/>
            </a:ext>
          </a:extLst>
        </xdr:cNvPr>
        <xdr:cNvSpPr/>
      </xdr:nvSpPr>
      <xdr:spPr>
        <a:xfrm>
          <a:off x="21272500" y="66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3810</xdr:rowOff>
    </xdr:from>
    <xdr:to>
      <xdr:col>116</xdr:col>
      <xdr:colOff>63500</xdr:colOff>
      <xdr:row>39</xdr:row>
      <xdr:rowOff>13607</xdr:rowOff>
    </xdr:to>
    <xdr:cxnSp macro="">
      <xdr:nvCxnSpPr>
        <xdr:cNvPr id="498" name="直線コネクタ 497">
          <a:extLst>
            <a:ext uri="{FF2B5EF4-FFF2-40B4-BE49-F238E27FC236}">
              <a16:creationId xmlns:a16="http://schemas.microsoft.com/office/drawing/2014/main" id="{109B1D1B-33BF-44D9-AFFD-EE4BE63DEF64}"/>
            </a:ext>
          </a:extLst>
        </xdr:cNvPr>
        <xdr:cNvCxnSpPr/>
      </xdr:nvCxnSpPr>
      <xdr:spPr>
        <a:xfrm flipV="1">
          <a:off x="21323300" y="669036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140788</xdr:rowOff>
    </xdr:from>
    <xdr:to>
      <xdr:col>107</xdr:col>
      <xdr:colOff>101600</xdr:colOff>
      <xdr:row>39</xdr:row>
      <xdr:rowOff>70938</xdr:rowOff>
    </xdr:to>
    <xdr:sp macro="" textlink="">
      <xdr:nvSpPr>
        <xdr:cNvPr id="499" name="楕円 498">
          <a:extLst>
            <a:ext uri="{FF2B5EF4-FFF2-40B4-BE49-F238E27FC236}">
              <a16:creationId xmlns:a16="http://schemas.microsoft.com/office/drawing/2014/main" id="{39EFF205-8F6E-4DF4-A53B-C0D2A9FA43A0}"/>
            </a:ext>
          </a:extLst>
        </xdr:cNvPr>
        <xdr:cNvSpPr/>
      </xdr:nvSpPr>
      <xdr:spPr>
        <a:xfrm>
          <a:off x="20383500" y="66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13607</xdr:rowOff>
    </xdr:from>
    <xdr:to>
      <xdr:col>111</xdr:col>
      <xdr:colOff>177800</xdr:colOff>
      <xdr:row>39</xdr:row>
      <xdr:rowOff>20138</xdr:rowOff>
    </xdr:to>
    <xdr:cxnSp macro="">
      <xdr:nvCxnSpPr>
        <xdr:cNvPr id="500" name="直線コネクタ 499">
          <a:extLst>
            <a:ext uri="{FF2B5EF4-FFF2-40B4-BE49-F238E27FC236}">
              <a16:creationId xmlns:a16="http://schemas.microsoft.com/office/drawing/2014/main" id="{D47C698C-5910-4B1A-8FF5-D6947ADBD4D7}"/>
            </a:ext>
          </a:extLst>
        </xdr:cNvPr>
        <xdr:cNvCxnSpPr/>
      </xdr:nvCxnSpPr>
      <xdr:spPr>
        <a:xfrm flipV="1">
          <a:off x="20434300" y="67001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150585</xdr:rowOff>
    </xdr:from>
    <xdr:to>
      <xdr:col>102</xdr:col>
      <xdr:colOff>165100</xdr:colOff>
      <xdr:row>39</xdr:row>
      <xdr:rowOff>80735</xdr:rowOff>
    </xdr:to>
    <xdr:sp macro="" textlink="">
      <xdr:nvSpPr>
        <xdr:cNvPr id="501" name="楕円 500">
          <a:extLst>
            <a:ext uri="{FF2B5EF4-FFF2-40B4-BE49-F238E27FC236}">
              <a16:creationId xmlns:a16="http://schemas.microsoft.com/office/drawing/2014/main" id="{307F5D9C-14CA-47A6-AC42-90E96C9B32C5}"/>
            </a:ext>
          </a:extLst>
        </xdr:cNvPr>
        <xdr:cNvSpPr/>
      </xdr:nvSpPr>
      <xdr:spPr>
        <a:xfrm>
          <a:off x="194945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20138</xdr:rowOff>
    </xdr:from>
    <xdr:to>
      <xdr:col>107</xdr:col>
      <xdr:colOff>50800</xdr:colOff>
      <xdr:row>39</xdr:row>
      <xdr:rowOff>29935</xdr:rowOff>
    </xdr:to>
    <xdr:cxnSp macro="">
      <xdr:nvCxnSpPr>
        <xdr:cNvPr id="502" name="直線コネクタ 501">
          <a:extLst>
            <a:ext uri="{FF2B5EF4-FFF2-40B4-BE49-F238E27FC236}">
              <a16:creationId xmlns:a16="http://schemas.microsoft.com/office/drawing/2014/main" id="{97C83CA9-923F-4E18-94A0-41F6F611BAA3}"/>
            </a:ext>
          </a:extLst>
        </xdr:cNvPr>
        <xdr:cNvCxnSpPr/>
      </xdr:nvCxnSpPr>
      <xdr:spPr>
        <a:xfrm flipV="1">
          <a:off x="19545300" y="670668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154940</xdr:rowOff>
    </xdr:from>
    <xdr:to>
      <xdr:col>98</xdr:col>
      <xdr:colOff>38100</xdr:colOff>
      <xdr:row>39</xdr:row>
      <xdr:rowOff>85090</xdr:rowOff>
    </xdr:to>
    <xdr:sp macro="" textlink="">
      <xdr:nvSpPr>
        <xdr:cNvPr id="503" name="楕円 502">
          <a:extLst>
            <a:ext uri="{FF2B5EF4-FFF2-40B4-BE49-F238E27FC236}">
              <a16:creationId xmlns:a16="http://schemas.microsoft.com/office/drawing/2014/main" id="{E9809DCA-E380-4423-BB8E-7B970E638162}"/>
            </a:ext>
          </a:extLst>
        </xdr:cNvPr>
        <xdr:cNvSpPr/>
      </xdr:nvSpPr>
      <xdr:spPr>
        <a:xfrm>
          <a:off x="18605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29935</xdr:rowOff>
    </xdr:from>
    <xdr:to>
      <xdr:col>102</xdr:col>
      <xdr:colOff>114300</xdr:colOff>
      <xdr:row>39</xdr:row>
      <xdr:rowOff>34290</xdr:rowOff>
    </xdr:to>
    <xdr:cxnSp macro="">
      <xdr:nvCxnSpPr>
        <xdr:cNvPr id="504" name="直線コネクタ 503">
          <a:extLst>
            <a:ext uri="{FF2B5EF4-FFF2-40B4-BE49-F238E27FC236}">
              <a16:creationId xmlns:a16="http://schemas.microsoft.com/office/drawing/2014/main" id="{5A09622E-E662-4DE8-AA89-F0B867C4CE12}"/>
            </a:ext>
          </a:extLst>
        </xdr:cNvPr>
        <xdr:cNvCxnSpPr/>
      </xdr:nvCxnSpPr>
      <xdr:spPr>
        <a:xfrm flipV="1">
          <a:off x="18656300" y="6716485"/>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9270</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3A607F6D-570D-49E3-B894-4B68365BAF4A}"/>
            </a:ext>
          </a:extLst>
        </xdr:cNvPr>
        <xdr:cNvSpPr txBox="1"/>
      </xdr:nvSpPr>
      <xdr:spPr>
        <a:xfrm>
          <a:off x="21075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12F0A6CC-63D3-47CB-B67D-9314174B6F30}"/>
            </a:ext>
          </a:extLst>
        </xdr:cNvPr>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92546</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56E5DC8F-3EF7-4485-A505-3235CA5A0ED4}"/>
            </a:ext>
          </a:extLst>
        </xdr:cNvPr>
        <xdr:cNvSpPr txBox="1"/>
      </xdr:nvSpPr>
      <xdr:spPr>
        <a:xfrm>
          <a:off x="19310427" y="677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58255</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4559F1A3-25A4-415E-BF73-BC77FA98D6A3}"/>
            </a:ext>
          </a:extLst>
        </xdr:cNvPr>
        <xdr:cNvSpPr txBox="1"/>
      </xdr:nvSpPr>
      <xdr:spPr>
        <a:xfrm>
          <a:off x="18421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80934</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B5430828-0E88-4708-A5E1-A25451147D6F}"/>
            </a:ext>
          </a:extLst>
        </xdr:cNvPr>
        <xdr:cNvSpPr txBox="1"/>
      </xdr:nvSpPr>
      <xdr:spPr>
        <a:xfrm>
          <a:off x="21075727" y="642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87466</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5433E23F-01F4-4980-A80A-824865BBEACE}"/>
            </a:ext>
          </a:extLst>
        </xdr:cNvPr>
        <xdr:cNvSpPr txBox="1"/>
      </xdr:nvSpPr>
      <xdr:spPr>
        <a:xfrm>
          <a:off x="20199427" y="643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97263</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CFDCA4CE-31C4-4A1A-952F-AB7638206D1A}"/>
            </a:ext>
          </a:extLst>
        </xdr:cNvPr>
        <xdr:cNvSpPr txBox="1"/>
      </xdr:nvSpPr>
      <xdr:spPr>
        <a:xfrm>
          <a:off x="19310427" y="64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101617</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9F486473-31A4-43AA-A20F-59B577281DAF}"/>
            </a:ext>
          </a:extLst>
        </xdr:cNvPr>
        <xdr:cNvSpPr txBox="1"/>
      </xdr:nvSpPr>
      <xdr:spPr>
        <a:xfrm>
          <a:off x="18421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6FD21AA9-EDF7-43C1-BA07-A31C2E8121E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B47A4582-6746-4D6A-8AD3-FF222B82DC1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702C0CF6-AD9A-45F5-83C2-878BD456001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C32F68A7-EE51-4BFE-A641-6CB7B857C0D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F7D3A758-9DAA-43CF-8DE5-46BF6FCAEE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94829A98-ACCA-4B04-B57B-607F4BAF07B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FA56AA25-B4B3-4829-B27E-7C665DC1FD5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19EF6DB0-D7ED-4CF6-86FF-15B280D2F3D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AFE72B8D-28CD-4A52-9DFB-7AC045D62F9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77FB5E78-AA70-4DFD-ABBD-CBCA7005BA5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570E8E33-D252-415B-8E53-714057E29C4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A947B9AD-61F1-456C-90B0-D890A9AA49C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43A3DA3C-0D6F-4C04-8F04-6355E215837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61F68B30-D579-4D34-A6BF-3B2D72370EB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59103306-42C1-483D-AD81-76321A4F486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B3BCB1D1-6BA8-4EDE-A6FA-CB530492168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65EAC833-D91B-424E-8233-29DB64020C7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6A8AEC06-A36B-466C-84E3-ABF290B3AA1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544CC4E7-F76E-4451-A708-B44EC455D5B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DEABF790-62B6-43A7-B448-F4F156AC49B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C3E8FB4D-357D-4A46-B3C8-C41A633EEAD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82E1DA57-49E1-4B3E-A9A4-173E82ED4D9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15600EC7-CD5B-4208-BAC4-7CAADE0E280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AE829886-DA4F-49E4-BCB1-0319596428F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37" name="直線コネクタ 536">
          <a:extLst>
            <a:ext uri="{FF2B5EF4-FFF2-40B4-BE49-F238E27FC236}">
              <a16:creationId xmlns:a16="http://schemas.microsoft.com/office/drawing/2014/main" id="{A8C84F5A-4DD8-4B92-9C43-867281447331}"/>
            </a:ext>
          </a:extLst>
        </xdr:cNvPr>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489F2DE2-77AE-4831-8385-DBADD97C4A3A}"/>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9" name="直線コネクタ 538">
          <a:extLst>
            <a:ext uri="{FF2B5EF4-FFF2-40B4-BE49-F238E27FC236}">
              <a16:creationId xmlns:a16="http://schemas.microsoft.com/office/drawing/2014/main" id="{D618CB8E-3B89-46E2-81A8-EC880568597B}"/>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3987B3CD-F876-46AA-B201-B35ECE13AC6A}"/>
            </a:ext>
          </a:extLst>
        </xdr:cNvPr>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41" name="直線コネクタ 540">
          <a:extLst>
            <a:ext uri="{FF2B5EF4-FFF2-40B4-BE49-F238E27FC236}">
              <a16:creationId xmlns:a16="http://schemas.microsoft.com/office/drawing/2014/main" id="{2541A9C6-810D-4081-844B-2D2C0686C2B4}"/>
            </a:ext>
          </a:extLst>
        </xdr:cNvPr>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6F3DBD2F-A076-4037-8547-D38D274F3DE8}"/>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40C96A5A-466D-49DF-AEF6-D168AC379518}"/>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44" name="フローチャート: 判断 543">
          <a:extLst>
            <a:ext uri="{FF2B5EF4-FFF2-40B4-BE49-F238E27FC236}">
              <a16:creationId xmlns:a16="http://schemas.microsoft.com/office/drawing/2014/main" id="{B3EAF728-C11E-4F44-9E5D-159DC18FAC70}"/>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5" name="フローチャート: 判断 544">
          <a:extLst>
            <a:ext uri="{FF2B5EF4-FFF2-40B4-BE49-F238E27FC236}">
              <a16:creationId xmlns:a16="http://schemas.microsoft.com/office/drawing/2014/main" id="{001D52D2-B167-4B4D-9745-EE9ABF5ABCEE}"/>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6" name="フローチャート: 判断 545">
          <a:extLst>
            <a:ext uri="{FF2B5EF4-FFF2-40B4-BE49-F238E27FC236}">
              <a16:creationId xmlns:a16="http://schemas.microsoft.com/office/drawing/2014/main" id="{97947523-CB00-4D63-AF11-D3A93CE8587E}"/>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7" name="フローチャート: 判断 546">
          <a:extLst>
            <a:ext uri="{FF2B5EF4-FFF2-40B4-BE49-F238E27FC236}">
              <a16:creationId xmlns:a16="http://schemas.microsoft.com/office/drawing/2014/main" id="{59A1DE43-D06F-45D6-8FAE-9D47AF74D3E5}"/>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63563E8-F649-4843-A541-38F1F91C352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18729B4-46A6-4A9D-9C55-56C67F8F932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BE51629-9DD3-4794-9A39-0997EE6C893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1ACC8764-C267-4BB4-A6EB-EA0E3A66252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DF0D5542-193F-4577-A13D-1D63F3F02E5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78740</xdr:rowOff>
    </xdr:from>
    <xdr:to>
      <xdr:col>85</xdr:col>
      <xdr:colOff>177800</xdr:colOff>
      <xdr:row>60</xdr:row>
      <xdr:rowOff>8890</xdr:rowOff>
    </xdr:to>
    <xdr:sp macro="" textlink="">
      <xdr:nvSpPr>
        <xdr:cNvPr id="553" name="楕円 552">
          <a:extLst>
            <a:ext uri="{FF2B5EF4-FFF2-40B4-BE49-F238E27FC236}">
              <a16:creationId xmlns:a16="http://schemas.microsoft.com/office/drawing/2014/main" id="{17C47F38-7D5E-44E8-B29C-196C43745CCE}"/>
            </a:ext>
          </a:extLst>
        </xdr:cNvPr>
        <xdr:cNvSpPr/>
      </xdr:nvSpPr>
      <xdr:spPr>
        <a:xfrm>
          <a:off x="16268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101617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E79E97C4-A515-4A28-82EE-328D131FDFA1}"/>
            </a:ext>
          </a:extLst>
        </xdr:cNvPr>
        <xdr:cNvSpPr txBox="1"/>
      </xdr:nvSpPr>
      <xdr:spPr>
        <a:xfrm>
          <a:off x="16357600"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50165</xdr:rowOff>
    </xdr:from>
    <xdr:to>
      <xdr:col>81</xdr:col>
      <xdr:colOff>101600</xdr:colOff>
      <xdr:row>59</xdr:row>
      <xdr:rowOff>151765</xdr:rowOff>
    </xdr:to>
    <xdr:sp macro="" textlink="">
      <xdr:nvSpPr>
        <xdr:cNvPr id="555" name="楕円 554">
          <a:extLst>
            <a:ext uri="{FF2B5EF4-FFF2-40B4-BE49-F238E27FC236}">
              <a16:creationId xmlns:a16="http://schemas.microsoft.com/office/drawing/2014/main" id="{A56C6FA6-DA9C-4751-BF50-9B670CEC0509}"/>
            </a:ext>
          </a:extLst>
        </xdr:cNvPr>
        <xdr:cNvSpPr/>
      </xdr:nvSpPr>
      <xdr:spPr>
        <a:xfrm>
          <a:off x="15430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100965</xdr:rowOff>
    </xdr:from>
    <xdr:to>
      <xdr:col>85</xdr:col>
      <xdr:colOff>127000</xdr:colOff>
      <xdr:row>59</xdr:row>
      <xdr:rowOff>129540</xdr:rowOff>
    </xdr:to>
    <xdr:cxnSp macro="">
      <xdr:nvCxnSpPr>
        <xdr:cNvPr id="556" name="直線コネクタ 555">
          <a:extLst>
            <a:ext uri="{FF2B5EF4-FFF2-40B4-BE49-F238E27FC236}">
              <a16:creationId xmlns:a16="http://schemas.microsoft.com/office/drawing/2014/main" id="{4EDD621A-D4E1-4201-82F0-646EB02D401A}"/>
            </a:ext>
          </a:extLst>
        </xdr:cNvPr>
        <xdr:cNvCxnSpPr/>
      </xdr:nvCxnSpPr>
      <xdr:spPr>
        <a:xfrm>
          <a:off x="15481300" y="102165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36830</xdr:rowOff>
    </xdr:from>
    <xdr:to>
      <xdr:col>76</xdr:col>
      <xdr:colOff>165100</xdr:colOff>
      <xdr:row>59</xdr:row>
      <xdr:rowOff>138430</xdr:rowOff>
    </xdr:to>
    <xdr:sp macro="" textlink="">
      <xdr:nvSpPr>
        <xdr:cNvPr id="557" name="楕円 556">
          <a:extLst>
            <a:ext uri="{FF2B5EF4-FFF2-40B4-BE49-F238E27FC236}">
              <a16:creationId xmlns:a16="http://schemas.microsoft.com/office/drawing/2014/main" id="{7F57B013-8AE9-4B76-93DD-D7A356B7325A}"/>
            </a:ext>
          </a:extLst>
        </xdr:cNvPr>
        <xdr:cNvSpPr/>
      </xdr:nvSpPr>
      <xdr:spPr>
        <a:xfrm>
          <a:off x="14541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87630</xdr:rowOff>
    </xdr:from>
    <xdr:to>
      <xdr:col>81</xdr:col>
      <xdr:colOff>50800</xdr:colOff>
      <xdr:row>59</xdr:row>
      <xdr:rowOff>100965</xdr:rowOff>
    </xdr:to>
    <xdr:cxnSp macro="">
      <xdr:nvCxnSpPr>
        <xdr:cNvPr id="558" name="直線コネクタ 557">
          <a:extLst>
            <a:ext uri="{FF2B5EF4-FFF2-40B4-BE49-F238E27FC236}">
              <a16:creationId xmlns:a16="http://schemas.microsoft.com/office/drawing/2014/main" id="{6E949283-3728-410E-B5EB-364153EDEA66}"/>
            </a:ext>
          </a:extLst>
        </xdr:cNvPr>
        <xdr:cNvCxnSpPr/>
      </xdr:nvCxnSpPr>
      <xdr:spPr>
        <a:xfrm>
          <a:off x="14592300" y="102031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170180</xdr:rowOff>
    </xdr:from>
    <xdr:to>
      <xdr:col>72</xdr:col>
      <xdr:colOff>38100</xdr:colOff>
      <xdr:row>59</xdr:row>
      <xdr:rowOff>100330</xdr:rowOff>
    </xdr:to>
    <xdr:sp macro="" textlink="">
      <xdr:nvSpPr>
        <xdr:cNvPr id="559" name="楕円 558">
          <a:extLst>
            <a:ext uri="{FF2B5EF4-FFF2-40B4-BE49-F238E27FC236}">
              <a16:creationId xmlns:a16="http://schemas.microsoft.com/office/drawing/2014/main" id="{C42894D8-30F0-43FE-9882-E3765B8863AE}"/>
            </a:ext>
          </a:extLst>
        </xdr:cNvPr>
        <xdr:cNvSpPr/>
      </xdr:nvSpPr>
      <xdr:spPr>
        <a:xfrm>
          <a:off x="13652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49530</xdr:rowOff>
    </xdr:from>
    <xdr:to>
      <xdr:col>76</xdr:col>
      <xdr:colOff>114300</xdr:colOff>
      <xdr:row>59</xdr:row>
      <xdr:rowOff>87630</xdr:rowOff>
    </xdr:to>
    <xdr:cxnSp macro="">
      <xdr:nvCxnSpPr>
        <xdr:cNvPr id="560" name="直線コネクタ 559">
          <a:extLst>
            <a:ext uri="{FF2B5EF4-FFF2-40B4-BE49-F238E27FC236}">
              <a16:creationId xmlns:a16="http://schemas.microsoft.com/office/drawing/2014/main" id="{9B8C4D4B-EFB9-4B7B-A335-9DB0CC8EC7E2}"/>
            </a:ext>
          </a:extLst>
        </xdr:cNvPr>
        <xdr:cNvCxnSpPr/>
      </xdr:nvCxnSpPr>
      <xdr:spPr>
        <a:xfrm>
          <a:off x="13703300" y="10165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126365</xdr:rowOff>
    </xdr:from>
    <xdr:to>
      <xdr:col>67</xdr:col>
      <xdr:colOff>101600</xdr:colOff>
      <xdr:row>59</xdr:row>
      <xdr:rowOff>56515</xdr:rowOff>
    </xdr:to>
    <xdr:sp macro="" textlink="">
      <xdr:nvSpPr>
        <xdr:cNvPr id="561" name="楕円 560">
          <a:extLst>
            <a:ext uri="{FF2B5EF4-FFF2-40B4-BE49-F238E27FC236}">
              <a16:creationId xmlns:a16="http://schemas.microsoft.com/office/drawing/2014/main" id="{9DA75868-001E-41D6-8831-37417251DDAA}"/>
            </a:ext>
          </a:extLst>
        </xdr:cNvPr>
        <xdr:cNvSpPr/>
      </xdr:nvSpPr>
      <xdr:spPr>
        <a:xfrm>
          <a:off x="12763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xdr:rowOff>
    </xdr:from>
    <xdr:to>
      <xdr:col>71</xdr:col>
      <xdr:colOff>177800</xdr:colOff>
      <xdr:row>59</xdr:row>
      <xdr:rowOff>49530</xdr:rowOff>
    </xdr:to>
    <xdr:cxnSp macro="">
      <xdr:nvCxnSpPr>
        <xdr:cNvPr id="562" name="直線コネクタ 561">
          <a:extLst>
            <a:ext uri="{FF2B5EF4-FFF2-40B4-BE49-F238E27FC236}">
              <a16:creationId xmlns:a16="http://schemas.microsoft.com/office/drawing/2014/main" id="{429131D9-2B97-4A6B-BF83-A2259088EBE4}"/>
            </a:ext>
          </a:extLst>
        </xdr:cNvPr>
        <xdr:cNvCxnSpPr/>
      </xdr:nvCxnSpPr>
      <xdr:spPr>
        <a:xfrm>
          <a:off x="12814300" y="101212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63" name="n_1aveValue【学校施設】&#10;有形固定資産減価償却率">
          <a:extLst>
            <a:ext uri="{FF2B5EF4-FFF2-40B4-BE49-F238E27FC236}">
              <a16:creationId xmlns:a16="http://schemas.microsoft.com/office/drawing/2014/main" id="{72D0B1D9-B170-4CFB-A998-71DBCFE2442F}"/>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4" name="n_2aveValue【学校施設】&#10;有形固定資産減価償却率">
          <a:extLst>
            <a:ext uri="{FF2B5EF4-FFF2-40B4-BE49-F238E27FC236}">
              <a16:creationId xmlns:a16="http://schemas.microsoft.com/office/drawing/2014/main" id="{B8A89002-8D21-4FE8-A9ED-5F2DBCCEF18B}"/>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5" name="n_3aveValue【学校施設】&#10;有形固定資産減価償却率">
          <a:extLst>
            <a:ext uri="{FF2B5EF4-FFF2-40B4-BE49-F238E27FC236}">
              <a16:creationId xmlns:a16="http://schemas.microsoft.com/office/drawing/2014/main" id="{656CDD94-BCED-4ABB-87EC-F13F4C285B89}"/>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6" name="n_4aveValue【学校施設】&#10;有形固定資産減価償却率">
          <a:extLst>
            <a:ext uri="{FF2B5EF4-FFF2-40B4-BE49-F238E27FC236}">
              <a16:creationId xmlns:a16="http://schemas.microsoft.com/office/drawing/2014/main" id="{B22DC32F-9B05-4C16-AB2D-5A461DCFC192}"/>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168292</xdr:rowOff>
    </xdr:from>
    <xdr:ext cx="405111" cy="259045"/>
    <xdr:sp macro="" textlink="">
      <xdr:nvSpPr>
        <xdr:cNvPr id="567" name="n_1mainValue【学校施設】&#10;有形固定資産減価償却率">
          <a:extLst>
            <a:ext uri="{FF2B5EF4-FFF2-40B4-BE49-F238E27FC236}">
              <a16:creationId xmlns:a16="http://schemas.microsoft.com/office/drawing/2014/main" id="{1A8C8245-8039-4EF2-8DE0-2B48220CD4E4}"/>
            </a:ext>
          </a:extLst>
        </xdr:cNvPr>
        <xdr:cNvSpPr txBox="1"/>
      </xdr:nvSpPr>
      <xdr:spPr>
        <a:xfrm>
          <a:off x="152660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154957</xdr:rowOff>
    </xdr:from>
    <xdr:ext cx="405111" cy="259045"/>
    <xdr:sp macro="" textlink="">
      <xdr:nvSpPr>
        <xdr:cNvPr id="568" name="n_2mainValue【学校施設】&#10;有形固定資産減価償却率">
          <a:extLst>
            <a:ext uri="{FF2B5EF4-FFF2-40B4-BE49-F238E27FC236}">
              <a16:creationId xmlns:a16="http://schemas.microsoft.com/office/drawing/2014/main" id="{A85E9F47-2185-4E2B-B0F3-7C59BDB1C8C8}"/>
            </a:ext>
          </a:extLst>
        </xdr:cNvPr>
        <xdr:cNvSpPr txBox="1"/>
      </xdr:nvSpPr>
      <xdr:spPr>
        <a:xfrm>
          <a:off x="14389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116857</xdr:rowOff>
    </xdr:from>
    <xdr:ext cx="405111" cy="259045"/>
    <xdr:sp macro="" textlink="">
      <xdr:nvSpPr>
        <xdr:cNvPr id="569" name="n_3mainValue【学校施設】&#10;有形固定資産減価償却率">
          <a:extLst>
            <a:ext uri="{FF2B5EF4-FFF2-40B4-BE49-F238E27FC236}">
              <a16:creationId xmlns:a16="http://schemas.microsoft.com/office/drawing/2014/main" id="{C7DB153B-CCB9-491F-BF67-BF8152CB1765}"/>
            </a:ext>
          </a:extLst>
        </xdr:cNvPr>
        <xdr:cNvSpPr txBox="1"/>
      </xdr:nvSpPr>
      <xdr:spPr>
        <a:xfrm>
          <a:off x="13500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73042</xdr:rowOff>
    </xdr:from>
    <xdr:ext cx="405111" cy="259045"/>
    <xdr:sp macro="" textlink="">
      <xdr:nvSpPr>
        <xdr:cNvPr id="570" name="n_4mainValue【学校施設】&#10;有形固定資産減価償却率">
          <a:extLst>
            <a:ext uri="{FF2B5EF4-FFF2-40B4-BE49-F238E27FC236}">
              <a16:creationId xmlns:a16="http://schemas.microsoft.com/office/drawing/2014/main" id="{97D049B0-6773-494F-A096-8966FAFEF23C}"/>
            </a:ext>
          </a:extLst>
        </xdr:cNvPr>
        <xdr:cNvSpPr txBox="1"/>
      </xdr:nvSpPr>
      <xdr:spPr>
        <a:xfrm>
          <a:off x="12611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3360F89C-B484-425F-A5A1-4850B91B56D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7EA6FFE9-0913-4009-B95D-EEF00492BAB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6A78D8D4-7430-4D66-8A04-CD6E604F4C8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E060FC48-1248-4121-8088-C3BEDC4B846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BBA1AB94-CDA6-4672-B0B6-B05A27C0C6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A0A5A927-905E-4CEC-9332-DF0469FEACB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884AABCE-6AD2-4DC1-B445-70185968678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A609FD8A-F091-42D5-B643-802EA6981F7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50EDAD52-E2AE-46EA-96C2-853D270BE02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AF73884-B04C-4619-A1C4-DE3F7B660F9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B2F2FF50-8C40-413B-83FD-7D2A564953F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2A9B5AB1-72B0-4250-9920-720F940F25F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D1A3F49C-971D-49C6-BD3E-DB6AE8D5BEE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CB40231F-5A31-4B44-92D4-2177E32FA69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A75F65E7-3C49-4A29-80BA-B1E052B3B40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E0A1AC15-8654-4AF9-A6E3-CCC455A49A4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0F8F6AF3-ED85-4BBF-854F-D40D621218C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CDAD3D17-9F04-4ABB-AC97-3C5AB058D88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185DF2FB-1CB6-4B66-8657-94D0A514502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F3B87B3D-3374-4037-AB7B-7C2D3D00308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05DF7822-6ED2-43D9-A07F-66FEF5B8FE6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8B8F63BA-E80C-47D3-AEF3-CE9756D425B1}"/>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82F0069-0257-465F-B5C4-E8692B97D63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13DC5E2B-86DD-4B02-9BCC-79565001C5C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C8910211-B5F6-4727-A81A-535A722F064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6" name="直線コネクタ 595">
          <a:extLst>
            <a:ext uri="{FF2B5EF4-FFF2-40B4-BE49-F238E27FC236}">
              <a16:creationId xmlns:a16="http://schemas.microsoft.com/office/drawing/2014/main" id="{F9D3E769-A83E-468B-A0E8-8426E214D80B}"/>
            </a:ext>
          </a:extLst>
        </xdr:cNvPr>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97" name="【学校施設】&#10;一人当たり面積最小値テキスト">
          <a:extLst>
            <a:ext uri="{FF2B5EF4-FFF2-40B4-BE49-F238E27FC236}">
              <a16:creationId xmlns:a16="http://schemas.microsoft.com/office/drawing/2014/main" id="{79A462B6-6853-435C-8F7B-6312DF7E5591}"/>
            </a:ext>
          </a:extLst>
        </xdr:cNvPr>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98" name="直線コネクタ 597">
          <a:extLst>
            <a:ext uri="{FF2B5EF4-FFF2-40B4-BE49-F238E27FC236}">
              <a16:creationId xmlns:a16="http://schemas.microsoft.com/office/drawing/2014/main" id="{059D15CA-010E-4E26-A184-C201D4130EE8}"/>
            </a:ext>
          </a:extLst>
        </xdr:cNvPr>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99" name="【学校施設】&#10;一人当たり面積最大値テキスト">
          <a:extLst>
            <a:ext uri="{FF2B5EF4-FFF2-40B4-BE49-F238E27FC236}">
              <a16:creationId xmlns:a16="http://schemas.microsoft.com/office/drawing/2014/main" id="{549A8FE5-B09E-47CB-844E-47CE71394EAA}"/>
            </a:ext>
          </a:extLst>
        </xdr:cNvPr>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00" name="直線コネクタ 599">
          <a:extLst>
            <a:ext uri="{FF2B5EF4-FFF2-40B4-BE49-F238E27FC236}">
              <a16:creationId xmlns:a16="http://schemas.microsoft.com/office/drawing/2014/main" id="{D28ECD20-5933-44A0-AA62-8DFF57EFF09E}"/>
            </a:ext>
          </a:extLst>
        </xdr:cNvPr>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601" name="【学校施設】&#10;一人当たり面積平均値テキスト">
          <a:extLst>
            <a:ext uri="{FF2B5EF4-FFF2-40B4-BE49-F238E27FC236}">
              <a16:creationId xmlns:a16="http://schemas.microsoft.com/office/drawing/2014/main" id="{E0B41BC9-5941-400D-B4EA-ADCC0993ECFD}"/>
            </a:ext>
          </a:extLst>
        </xdr:cNvPr>
        <xdr:cNvSpPr txBox="1"/>
      </xdr:nvSpPr>
      <xdr:spPr>
        <a:xfrm>
          <a:off x="22199600" y="1048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02" name="フローチャート: 判断 601">
          <a:extLst>
            <a:ext uri="{FF2B5EF4-FFF2-40B4-BE49-F238E27FC236}">
              <a16:creationId xmlns:a16="http://schemas.microsoft.com/office/drawing/2014/main" id="{751E6217-C89E-41C9-B271-675C622F7C20}"/>
            </a:ext>
          </a:extLst>
        </xdr:cNvPr>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603" name="フローチャート: 判断 602">
          <a:extLst>
            <a:ext uri="{FF2B5EF4-FFF2-40B4-BE49-F238E27FC236}">
              <a16:creationId xmlns:a16="http://schemas.microsoft.com/office/drawing/2014/main" id="{0343681A-88BE-4099-8A9F-A549FA6D3666}"/>
            </a:ext>
          </a:extLst>
        </xdr:cNvPr>
        <xdr:cNvSpPr/>
      </xdr:nvSpPr>
      <xdr:spPr>
        <a:xfrm>
          <a:off x="21272500" y="104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163268</xdr:rowOff>
    </xdr:from>
    <xdr:to>
      <xdr:col>107</xdr:col>
      <xdr:colOff>101600</xdr:colOff>
      <xdr:row>61</xdr:row>
      <xdr:rowOff>93418</xdr:rowOff>
    </xdr:to>
    <xdr:sp macro="" textlink="">
      <xdr:nvSpPr>
        <xdr:cNvPr id="604" name="フローチャート: 判断 603">
          <a:extLst>
            <a:ext uri="{FF2B5EF4-FFF2-40B4-BE49-F238E27FC236}">
              <a16:creationId xmlns:a16="http://schemas.microsoft.com/office/drawing/2014/main" id="{6C943627-93F1-498D-BF2E-184903A5A95C}"/>
            </a:ext>
          </a:extLst>
        </xdr:cNvPr>
        <xdr:cNvSpPr/>
      </xdr:nvSpPr>
      <xdr:spPr>
        <a:xfrm>
          <a:off x="20383500" y="1045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15331</xdr:rowOff>
    </xdr:from>
    <xdr:to>
      <xdr:col>102</xdr:col>
      <xdr:colOff>165100</xdr:colOff>
      <xdr:row>61</xdr:row>
      <xdr:rowOff>116931</xdr:rowOff>
    </xdr:to>
    <xdr:sp macro="" textlink="">
      <xdr:nvSpPr>
        <xdr:cNvPr id="605" name="フローチャート: 判断 604">
          <a:extLst>
            <a:ext uri="{FF2B5EF4-FFF2-40B4-BE49-F238E27FC236}">
              <a16:creationId xmlns:a16="http://schemas.microsoft.com/office/drawing/2014/main" id="{4461A5CD-31E9-4A49-9CE7-1E52A70C2033}"/>
            </a:ext>
          </a:extLst>
        </xdr:cNvPr>
        <xdr:cNvSpPr/>
      </xdr:nvSpPr>
      <xdr:spPr>
        <a:xfrm>
          <a:off x="19494500" y="1047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40313</xdr:rowOff>
    </xdr:from>
    <xdr:to>
      <xdr:col>98</xdr:col>
      <xdr:colOff>38100</xdr:colOff>
      <xdr:row>61</xdr:row>
      <xdr:rowOff>141913</xdr:rowOff>
    </xdr:to>
    <xdr:sp macro="" textlink="">
      <xdr:nvSpPr>
        <xdr:cNvPr id="606" name="フローチャート: 判断 605">
          <a:extLst>
            <a:ext uri="{FF2B5EF4-FFF2-40B4-BE49-F238E27FC236}">
              <a16:creationId xmlns:a16="http://schemas.microsoft.com/office/drawing/2014/main" id="{93C6D7DF-F03D-43D5-937F-3DD8AAF3F780}"/>
            </a:ext>
          </a:extLst>
        </xdr:cNvPr>
        <xdr:cNvSpPr/>
      </xdr:nvSpPr>
      <xdr:spPr>
        <a:xfrm>
          <a:off x="18605500" y="104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FBC14AA6-0BD8-4FE8-961E-9EF02D24A14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55232632-55FE-4C87-9A63-7B604DD1E4D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8A75684E-A612-429C-93AB-20C5A0CA171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26D184EC-3111-4757-AD47-5E40BEA608F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15BB4B67-5290-4DCA-9CE5-98DA4264DFE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3248</xdr:rowOff>
    </xdr:from>
    <xdr:to>
      <xdr:col>116</xdr:col>
      <xdr:colOff>114300</xdr:colOff>
      <xdr:row>61</xdr:row>
      <xdr:rowOff>104848</xdr:rowOff>
    </xdr:to>
    <xdr:sp macro="" textlink="">
      <xdr:nvSpPr>
        <xdr:cNvPr id="612" name="楕円 611">
          <a:extLst>
            <a:ext uri="{FF2B5EF4-FFF2-40B4-BE49-F238E27FC236}">
              <a16:creationId xmlns:a16="http://schemas.microsoft.com/office/drawing/2014/main" id="{6C86383D-2012-4A0B-904C-2018F870888D}"/>
            </a:ext>
          </a:extLst>
        </xdr:cNvPr>
        <xdr:cNvSpPr/>
      </xdr:nvSpPr>
      <xdr:spPr>
        <a:xfrm>
          <a:off x="22110700" y="1046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26125</xdr:rowOff>
    </xdr:from>
    <xdr:ext cx="469744" cy="259045"/>
    <xdr:sp macro="" textlink="">
      <xdr:nvSpPr>
        <xdr:cNvPr id="613" name="【学校施設】&#10;一人当たり面積該当値テキスト">
          <a:extLst>
            <a:ext uri="{FF2B5EF4-FFF2-40B4-BE49-F238E27FC236}">
              <a16:creationId xmlns:a16="http://schemas.microsoft.com/office/drawing/2014/main" id="{32119A82-609F-4A3B-B3AB-FE5610D6F673}"/>
            </a:ext>
          </a:extLst>
        </xdr:cNvPr>
        <xdr:cNvSpPr txBox="1"/>
      </xdr:nvSpPr>
      <xdr:spPr>
        <a:xfrm>
          <a:off x="22199600" y="1031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13371</xdr:rowOff>
    </xdr:from>
    <xdr:to>
      <xdr:col>112</xdr:col>
      <xdr:colOff>38100</xdr:colOff>
      <xdr:row>61</xdr:row>
      <xdr:rowOff>114971</xdr:rowOff>
    </xdr:to>
    <xdr:sp macro="" textlink="">
      <xdr:nvSpPr>
        <xdr:cNvPr id="614" name="楕円 613">
          <a:extLst>
            <a:ext uri="{FF2B5EF4-FFF2-40B4-BE49-F238E27FC236}">
              <a16:creationId xmlns:a16="http://schemas.microsoft.com/office/drawing/2014/main" id="{C6227D7C-4114-446B-AC7C-A1CCE3164A5A}"/>
            </a:ext>
          </a:extLst>
        </xdr:cNvPr>
        <xdr:cNvSpPr/>
      </xdr:nvSpPr>
      <xdr:spPr>
        <a:xfrm>
          <a:off x="21272500" y="1047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54048</xdr:rowOff>
    </xdr:from>
    <xdr:to>
      <xdr:col>116</xdr:col>
      <xdr:colOff>63500</xdr:colOff>
      <xdr:row>61</xdr:row>
      <xdr:rowOff>64171</xdr:rowOff>
    </xdr:to>
    <xdr:cxnSp macro="">
      <xdr:nvCxnSpPr>
        <xdr:cNvPr id="615" name="直線コネクタ 614">
          <a:extLst>
            <a:ext uri="{FF2B5EF4-FFF2-40B4-BE49-F238E27FC236}">
              <a16:creationId xmlns:a16="http://schemas.microsoft.com/office/drawing/2014/main" id="{903456F7-C234-4EF0-9154-47954AF2AEE0}"/>
            </a:ext>
          </a:extLst>
        </xdr:cNvPr>
        <xdr:cNvCxnSpPr/>
      </xdr:nvCxnSpPr>
      <xdr:spPr>
        <a:xfrm flipV="1">
          <a:off x="21323300" y="10512498"/>
          <a:ext cx="8382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19413</xdr:rowOff>
    </xdr:from>
    <xdr:to>
      <xdr:col>107</xdr:col>
      <xdr:colOff>101600</xdr:colOff>
      <xdr:row>61</xdr:row>
      <xdr:rowOff>121013</xdr:rowOff>
    </xdr:to>
    <xdr:sp macro="" textlink="">
      <xdr:nvSpPr>
        <xdr:cNvPr id="616" name="楕円 615">
          <a:extLst>
            <a:ext uri="{FF2B5EF4-FFF2-40B4-BE49-F238E27FC236}">
              <a16:creationId xmlns:a16="http://schemas.microsoft.com/office/drawing/2014/main" id="{D8793CE5-D2B1-4BE9-9DE1-E5E04CF06F69}"/>
            </a:ext>
          </a:extLst>
        </xdr:cNvPr>
        <xdr:cNvSpPr/>
      </xdr:nvSpPr>
      <xdr:spPr>
        <a:xfrm>
          <a:off x="20383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64171</xdr:rowOff>
    </xdr:from>
    <xdr:to>
      <xdr:col>111</xdr:col>
      <xdr:colOff>177800</xdr:colOff>
      <xdr:row>61</xdr:row>
      <xdr:rowOff>70213</xdr:rowOff>
    </xdr:to>
    <xdr:cxnSp macro="">
      <xdr:nvCxnSpPr>
        <xdr:cNvPr id="617" name="直線コネクタ 616">
          <a:extLst>
            <a:ext uri="{FF2B5EF4-FFF2-40B4-BE49-F238E27FC236}">
              <a16:creationId xmlns:a16="http://schemas.microsoft.com/office/drawing/2014/main" id="{897766B7-6BEC-46C7-8ABC-E03A43754E11}"/>
            </a:ext>
          </a:extLst>
        </xdr:cNvPr>
        <xdr:cNvCxnSpPr/>
      </xdr:nvCxnSpPr>
      <xdr:spPr>
        <a:xfrm flipV="1">
          <a:off x="20434300" y="10522621"/>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67092</xdr:rowOff>
    </xdr:from>
    <xdr:to>
      <xdr:col>102</xdr:col>
      <xdr:colOff>165100</xdr:colOff>
      <xdr:row>61</xdr:row>
      <xdr:rowOff>168692</xdr:rowOff>
    </xdr:to>
    <xdr:sp macro="" textlink="">
      <xdr:nvSpPr>
        <xdr:cNvPr id="618" name="楕円 617">
          <a:extLst>
            <a:ext uri="{FF2B5EF4-FFF2-40B4-BE49-F238E27FC236}">
              <a16:creationId xmlns:a16="http://schemas.microsoft.com/office/drawing/2014/main" id="{17E74B76-2104-4D99-B553-BCDA81EB1A61}"/>
            </a:ext>
          </a:extLst>
        </xdr:cNvPr>
        <xdr:cNvSpPr/>
      </xdr:nvSpPr>
      <xdr:spPr>
        <a:xfrm>
          <a:off x="19494500" y="1052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70213</xdr:rowOff>
    </xdr:from>
    <xdr:to>
      <xdr:col>107</xdr:col>
      <xdr:colOff>50800</xdr:colOff>
      <xdr:row>61</xdr:row>
      <xdr:rowOff>117892</xdr:rowOff>
    </xdr:to>
    <xdr:cxnSp macro="">
      <xdr:nvCxnSpPr>
        <xdr:cNvPr id="619" name="直線コネクタ 618">
          <a:extLst>
            <a:ext uri="{FF2B5EF4-FFF2-40B4-BE49-F238E27FC236}">
              <a16:creationId xmlns:a16="http://schemas.microsoft.com/office/drawing/2014/main" id="{EF592B84-8223-44D0-ABCD-B5D564C63860}"/>
            </a:ext>
          </a:extLst>
        </xdr:cNvPr>
        <xdr:cNvCxnSpPr/>
      </xdr:nvCxnSpPr>
      <xdr:spPr>
        <a:xfrm flipV="1">
          <a:off x="19545300" y="10528663"/>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101709</xdr:rowOff>
    </xdr:from>
    <xdr:to>
      <xdr:col>98</xdr:col>
      <xdr:colOff>38100</xdr:colOff>
      <xdr:row>62</xdr:row>
      <xdr:rowOff>31859</xdr:rowOff>
    </xdr:to>
    <xdr:sp macro="" textlink="">
      <xdr:nvSpPr>
        <xdr:cNvPr id="620" name="楕円 619">
          <a:extLst>
            <a:ext uri="{FF2B5EF4-FFF2-40B4-BE49-F238E27FC236}">
              <a16:creationId xmlns:a16="http://schemas.microsoft.com/office/drawing/2014/main" id="{356EAA8B-B594-4A1F-AA05-3A6DB15DEDF0}"/>
            </a:ext>
          </a:extLst>
        </xdr:cNvPr>
        <xdr:cNvSpPr/>
      </xdr:nvSpPr>
      <xdr:spPr>
        <a:xfrm>
          <a:off x="18605500" y="105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117892</xdr:rowOff>
    </xdr:from>
    <xdr:to>
      <xdr:col>102</xdr:col>
      <xdr:colOff>114300</xdr:colOff>
      <xdr:row>61</xdr:row>
      <xdr:rowOff>152509</xdr:rowOff>
    </xdr:to>
    <xdr:cxnSp macro="">
      <xdr:nvCxnSpPr>
        <xdr:cNvPr id="621" name="直線コネクタ 620">
          <a:extLst>
            <a:ext uri="{FF2B5EF4-FFF2-40B4-BE49-F238E27FC236}">
              <a16:creationId xmlns:a16="http://schemas.microsoft.com/office/drawing/2014/main" id="{622FFDD4-1636-401A-8813-A2C094543395}"/>
            </a:ext>
          </a:extLst>
        </xdr:cNvPr>
        <xdr:cNvCxnSpPr/>
      </xdr:nvCxnSpPr>
      <xdr:spPr>
        <a:xfrm flipV="1">
          <a:off x="18656300" y="10576342"/>
          <a:ext cx="8890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129865</xdr:rowOff>
    </xdr:from>
    <xdr:ext cx="469744" cy="259045"/>
    <xdr:sp macro="" textlink="">
      <xdr:nvSpPr>
        <xdr:cNvPr id="622" name="n_1aveValue【学校施設】&#10;一人当たり面積">
          <a:extLst>
            <a:ext uri="{FF2B5EF4-FFF2-40B4-BE49-F238E27FC236}">
              <a16:creationId xmlns:a16="http://schemas.microsoft.com/office/drawing/2014/main" id="{2A4E57D2-DEE3-4306-97E7-49609D7D2E75}"/>
            </a:ext>
          </a:extLst>
        </xdr:cNvPr>
        <xdr:cNvSpPr txBox="1"/>
      </xdr:nvSpPr>
      <xdr:spPr>
        <a:xfrm>
          <a:off x="21075727" y="102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109945</xdr:rowOff>
    </xdr:from>
    <xdr:ext cx="469744" cy="259045"/>
    <xdr:sp macro="" textlink="">
      <xdr:nvSpPr>
        <xdr:cNvPr id="623" name="n_2aveValue【学校施設】&#10;一人当たり面積">
          <a:extLst>
            <a:ext uri="{FF2B5EF4-FFF2-40B4-BE49-F238E27FC236}">
              <a16:creationId xmlns:a16="http://schemas.microsoft.com/office/drawing/2014/main" id="{3977CE64-C3EA-4359-AAE9-012286E2CB2C}"/>
            </a:ext>
          </a:extLst>
        </xdr:cNvPr>
        <xdr:cNvSpPr txBox="1"/>
      </xdr:nvSpPr>
      <xdr:spPr>
        <a:xfrm>
          <a:off x="20199427" y="102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133458</xdr:rowOff>
    </xdr:from>
    <xdr:ext cx="469744" cy="259045"/>
    <xdr:sp macro="" textlink="">
      <xdr:nvSpPr>
        <xdr:cNvPr id="624" name="n_3aveValue【学校施設】&#10;一人当たり面積">
          <a:extLst>
            <a:ext uri="{FF2B5EF4-FFF2-40B4-BE49-F238E27FC236}">
              <a16:creationId xmlns:a16="http://schemas.microsoft.com/office/drawing/2014/main" id="{CCAF1D3A-094B-42AD-AA9B-20700F02050C}"/>
            </a:ext>
          </a:extLst>
        </xdr:cNvPr>
        <xdr:cNvSpPr txBox="1"/>
      </xdr:nvSpPr>
      <xdr:spPr>
        <a:xfrm>
          <a:off x="19310427" y="102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158440</xdr:rowOff>
    </xdr:from>
    <xdr:ext cx="469744" cy="259045"/>
    <xdr:sp macro="" textlink="">
      <xdr:nvSpPr>
        <xdr:cNvPr id="625" name="n_4aveValue【学校施設】&#10;一人当たり面積">
          <a:extLst>
            <a:ext uri="{FF2B5EF4-FFF2-40B4-BE49-F238E27FC236}">
              <a16:creationId xmlns:a16="http://schemas.microsoft.com/office/drawing/2014/main" id="{880400DB-A08E-4CF8-B082-1259BCFE6B6E}"/>
            </a:ext>
          </a:extLst>
        </xdr:cNvPr>
        <xdr:cNvSpPr txBox="1"/>
      </xdr:nvSpPr>
      <xdr:spPr>
        <a:xfrm>
          <a:off x="18421427" y="1027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106098</xdr:rowOff>
    </xdr:from>
    <xdr:ext cx="469744" cy="259045"/>
    <xdr:sp macro="" textlink="">
      <xdr:nvSpPr>
        <xdr:cNvPr id="626" name="n_1mainValue【学校施設】&#10;一人当たり面積">
          <a:extLst>
            <a:ext uri="{FF2B5EF4-FFF2-40B4-BE49-F238E27FC236}">
              <a16:creationId xmlns:a16="http://schemas.microsoft.com/office/drawing/2014/main" id="{7B693547-6B39-4ADA-8567-D6433E81BE13}"/>
            </a:ext>
          </a:extLst>
        </xdr:cNvPr>
        <xdr:cNvSpPr txBox="1"/>
      </xdr:nvSpPr>
      <xdr:spPr>
        <a:xfrm>
          <a:off x="21075727" y="1056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112140</xdr:rowOff>
    </xdr:from>
    <xdr:ext cx="469744" cy="259045"/>
    <xdr:sp macro="" textlink="">
      <xdr:nvSpPr>
        <xdr:cNvPr id="627" name="n_2mainValue【学校施設】&#10;一人当たり面積">
          <a:extLst>
            <a:ext uri="{FF2B5EF4-FFF2-40B4-BE49-F238E27FC236}">
              <a16:creationId xmlns:a16="http://schemas.microsoft.com/office/drawing/2014/main" id="{A9B2A682-4C1B-4EBF-A609-DABA98E3FE4C}"/>
            </a:ext>
          </a:extLst>
        </xdr:cNvPr>
        <xdr:cNvSpPr txBox="1"/>
      </xdr:nvSpPr>
      <xdr:spPr>
        <a:xfrm>
          <a:off x="201994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159819</xdr:rowOff>
    </xdr:from>
    <xdr:ext cx="469744" cy="259045"/>
    <xdr:sp macro="" textlink="">
      <xdr:nvSpPr>
        <xdr:cNvPr id="628" name="n_3mainValue【学校施設】&#10;一人当たり面積">
          <a:extLst>
            <a:ext uri="{FF2B5EF4-FFF2-40B4-BE49-F238E27FC236}">
              <a16:creationId xmlns:a16="http://schemas.microsoft.com/office/drawing/2014/main" id="{02FA7175-03EE-4536-840C-4D433D1C6B06}"/>
            </a:ext>
          </a:extLst>
        </xdr:cNvPr>
        <xdr:cNvSpPr txBox="1"/>
      </xdr:nvSpPr>
      <xdr:spPr>
        <a:xfrm>
          <a:off x="19310427" y="1061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22986</xdr:rowOff>
    </xdr:from>
    <xdr:ext cx="469744" cy="259045"/>
    <xdr:sp macro="" textlink="">
      <xdr:nvSpPr>
        <xdr:cNvPr id="629" name="n_4mainValue【学校施設】&#10;一人当たり面積">
          <a:extLst>
            <a:ext uri="{FF2B5EF4-FFF2-40B4-BE49-F238E27FC236}">
              <a16:creationId xmlns:a16="http://schemas.microsoft.com/office/drawing/2014/main" id="{1E0CE116-1AC4-41D5-A167-F570A67F7B3D}"/>
            </a:ext>
          </a:extLst>
        </xdr:cNvPr>
        <xdr:cNvSpPr txBox="1"/>
      </xdr:nvSpPr>
      <xdr:spPr>
        <a:xfrm>
          <a:off x="18421427" y="1065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4CCB423C-7EF6-4E93-882A-BB42C4C6EA9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35AEBDB3-C2E3-49DE-BD1F-FFAA3D5200D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85087D6B-79E0-48ED-9841-AB027AE0F68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BD4AA4E1-6EB7-47E3-92C8-E4155CF2760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42BC15FD-9807-466F-9749-C11FFAB02A2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A96D1A27-D2FE-4D71-80FF-725A580598A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D009E565-A808-452C-8CA3-FA2B8590B3E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A1203517-D250-4E01-9DF3-462738610BF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BBE44A4A-E651-4F9E-9E50-F94580F8763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1B4319D6-C66F-4089-94C3-03B83AFE08C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D868F993-FC71-47E6-9EED-C6136C4D932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a:extLst>
            <a:ext uri="{FF2B5EF4-FFF2-40B4-BE49-F238E27FC236}">
              <a16:creationId xmlns:a16="http://schemas.microsoft.com/office/drawing/2014/main" id="{B310D435-C6ED-4C03-8AE9-18FF9CF2C3A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a:extLst>
            <a:ext uri="{FF2B5EF4-FFF2-40B4-BE49-F238E27FC236}">
              <a16:creationId xmlns:a16="http://schemas.microsoft.com/office/drawing/2014/main" id="{2498DEC6-63BB-4A5C-A83D-23EB947E7D8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a:extLst>
            <a:ext uri="{FF2B5EF4-FFF2-40B4-BE49-F238E27FC236}">
              <a16:creationId xmlns:a16="http://schemas.microsoft.com/office/drawing/2014/main" id="{1E292D7F-D5DF-43C6-BA20-8CD29378B66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a:extLst>
            <a:ext uri="{FF2B5EF4-FFF2-40B4-BE49-F238E27FC236}">
              <a16:creationId xmlns:a16="http://schemas.microsoft.com/office/drawing/2014/main" id="{A9298603-9DB2-47A1-98D3-0A8DD6D28E8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a:extLst>
            <a:ext uri="{FF2B5EF4-FFF2-40B4-BE49-F238E27FC236}">
              <a16:creationId xmlns:a16="http://schemas.microsoft.com/office/drawing/2014/main" id="{40862177-3206-4C14-B392-00358B36E42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a:extLst>
            <a:ext uri="{FF2B5EF4-FFF2-40B4-BE49-F238E27FC236}">
              <a16:creationId xmlns:a16="http://schemas.microsoft.com/office/drawing/2014/main" id="{02D24804-5A8C-457F-93EA-1B4D8E5425D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a:extLst>
            <a:ext uri="{FF2B5EF4-FFF2-40B4-BE49-F238E27FC236}">
              <a16:creationId xmlns:a16="http://schemas.microsoft.com/office/drawing/2014/main" id="{45D7450A-61B0-4BD5-B77A-CACDB4373BE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a:extLst>
            <a:ext uri="{FF2B5EF4-FFF2-40B4-BE49-F238E27FC236}">
              <a16:creationId xmlns:a16="http://schemas.microsoft.com/office/drawing/2014/main" id="{EA999972-C1C0-4666-B35C-450A1D850AF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a:extLst>
            <a:ext uri="{FF2B5EF4-FFF2-40B4-BE49-F238E27FC236}">
              <a16:creationId xmlns:a16="http://schemas.microsoft.com/office/drawing/2014/main" id="{7B17DBC5-0992-477A-990B-E2DBC23E954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a:extLst>
            <a:ext uri="{FF2B5EF4-FFF2-40B4-BE49-F238E27FC236}">
              <a16:creationId xmlns:a16="http://schemas.microsoft.com/office/drawing/2014/main" id="{D0EF5870-1C9D-47EA-B244-35255681E66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a:extLst>
            <a:ext uri="{FF2B5EF4-FFF2-40B4-BE49-F238E27FC236}">
              <a16:creationId xmlns:a16="http://schemas.microsoft.com/office/drawing/2014/main" id="{D0FD4531-D4EA-429E-A0DF-62C74C52605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a:extLst>
            <a:ext uri="{FF2B5EF4-FFF2-40B4-BE49-F238E27FC236}">
              <a16:creationId xmlns:a16="http://schemas.microsoft.com/office/drawing/2014/main" id="{08499066-5B55-4C6D-AF1E-A2F02BF160C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6DBBD3A0-142D-487D-9901-60151E23738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a:extLst>
            <a:ext uri="{FF2B5EF4-FFF2-40B4-BE49-F238E27FC236}">
              <a16:creationId xmlns:a16="http://schemas.microsoft.com/office/drawing/2014/main" id="{65A45517-6045-4248-9C94-B66BA6F9980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168729</xdr:rowOff>
    </xdr:from>
    <xdr:to>
      <xdr:col>85</xdr:col>
      <xdr:colOff>126364</xdr:colOff>
      <xdr:row>86</xdr:row>
      <xdr:rowOff>168729</xdr:rowOff>
    </xdr:to>
    <xdr:cxnSp macro="">
      <xdr:nvCxnSpPr>
        <xdr:cNvPr id="655" name="直線コネクタ 654">
          <a:extLst>
            <a:ext uri="{FF2B5EF4-FFF2-40B4-BE49-F238E27FC236}">
              <a16:creationId xmlns:a16="http://schemas.microsoft.com/office/drawing/2014/main" id="{6081FDAC-ED40-43C4-9A54-49A1E15027E2}"/>
            </a:ext>
          </a:extLst>
        </xdr:cNvPr>
        <xdr:cNvCxnSpPr/>
      </xdr:nvCxnSpPr>
      <xdr:spPr>
        <a:xfrm flipV="1">
          <a:off x="16318864" y="13370379"/>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a:extLst>
            <a:ext uri="{FF2B5EF4-FFF2-40B4-BE49-F238E27FC236}">
              <a16:creationId xmlns:a16="http://schemas.microsoft.com/office/drawing/2014/main" id="{65766050-834B-463F-91BB-DA81859FF72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a:extLst>
            <a:ext uri="{FF2B5EF4-FFF2-40B4-BE49-F238E27FC236}">
              <a16:creationId xmlns:a16="http://schemas.microsoft.com/office/drawing/2014/main" id="{FE50E951-9646-498C-9B79-49B640D395B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115406</xdr:rowOff>
    </xdr:from>
    <xdr:ext cx="340478" cy="259045"/>
    <xdr:sp macro="" textlink="">
      <xdr:nvSpPr>
        <xdr:cNvPr id="658" name="【児童館】&#10;有形固定資産減価償却率最大値テキスト">
          <a:extLst>
            <a:ext uri="{FF2B5EF4-FFF2-40B4-BE49-F238E27FC236}">
              <a16:creationId xmlns:a16="http://schemas.microsoft.com/office/drawing/2014/main" id="{E0E649EA-B27C-46BA-896F-0FE80CE4854A}"/>
            </a:ext>
          </a:extLst>
        </xdr:cNvPr>
        <xdr:cNvSpPr txBox="1"/>
      </xdr:nvSpPr>
      <xdr:spPr>
        <a:xfrm>
          <a:off x="16357600" y="131456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168729</xdr:rowOff>
    </xdr:from>
    <xdr:to>
      <xdr:col>86</xdr:col>
      <xdr:colOff>25400</xdr:colOff>
      <xdr:row>77</xdr:row>
      <xdr:rowOff>168729</xdr:rowOff>
    </xdr:to>
    <xdr:cxnSp macro="">
      <xdr:nvCxnSpPr>
        <xdr:cNvPr id="659" name="直線コネクタ 658">
          <a:extLst>
            <a:ext uri="{FF2B5EF4-FFF2-40B4-BE49-F238E27FC236}">
              <a16:creationId xmlns:a16="http://schemas.microsoft.com/office/drawing/2014/main" id="{BF27A398-F624-48C4-B7B1-C398ED9A5A7C}"/>
            </a:ext>
          </a:extLst>
        </xdr:cNvPr>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660" name="【児童館】&#10;有形固定資産減価償却率平均値テキスト">
          <a:extLst>
            <a:ext uri="{FF2B5EF4-FFF2-40B4-BE49-F238E27FC236}">
              <a16:creationId xmlns:a16="http://schemas.microsoft.com/office/drawing/2014/main" id="{F1F39902-5D24-4A6A-BBFD-EFFDC79B5FC6}"/>
            </a:ext>
          </a:extLst>
        </xdr:cNvPr>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61" name="フローチャート: 判断 660">
          <a:extLst>
            <a:ext uri="{FF2B5EF4-FFF2-40B4-BE49-F238E27FC236}">
              <a16:creationId xmlns:a16="http://schemas.microsoft.com/office/drawing/2014/main" id="{C768FB0A-5963-4350-967D-47DE07B3FF78}"/>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111398</xdr:rowOff>
    </xdr:from>
    <xdr:to>
      <xdr:col>81</xdr:col>
      <xdr:colOff>101600</xdr:colOff>
      <xdr:row>82</xdr:row>
      <xdr:rowOff>41548</xdr:rowOff>
    </xdr:to>
    <xdr:sp macro="" textlink="">
      <xdr:nvSpPr>
        <xdr:cNvPr id="662" name="フローチャート: 判断 661">
          <a:extLst>
            <a:ext uri="{FF2B5EF4-FFF2-40B4-BE49-F238E27FC236}">
              <a16:creationId xmlns:a16="http://schemas.microsoft.com/office/drawing/2014/main" id="{B169442C-5291-4F95-8A23-67A1D6FFAFB4}"/>
            </a:ext>
          </a:extLst>
        </xdr:cNvPr>
        <xdr:cNvSpPr/>
      </xdr:nvSpPr>
      <xdr:spPr>
        <a:xfrm>
          <a:off x="15430500" y="1399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23223</xdr:rowOff>
    </xdr:from>
    <xdr:to>
      <xdr:col>76</xdr:col>
      <xdr:colOff>165100</xdr:colOff>
      <xdr:row>81</xdr:row>
      <xdr:rowOff>124823</xdr:rowOff>
    </xdr:to>
    <xdr:sp macro="" textlink="">
      <xdr:nvSpPr>
        <xdr:cNvPr id="663" name="フローチャート: 判断 662">
          <a:extLst>
            <a:ext uri="{FF2B5EF4-FFF2-40B4-BE49-F238E27FC236}">
              <a16:creationId xmlns:a16="http://schemas.microsoft.com/office/drawing/2014/main" id="{B4C2C780-A362-43F5-BDB1-E73F48F34C58}"/>
            </a:ext>
          </a:extLst>
        </xdr:cNvPr>
        <xdr:cNvSpPr/>
      </xdr:nvSpPr>
      <xdr:spPr>
        <a:xfrm>
          <a:off x="14541500" y="1391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160382</xdr:rowOff>
    </xdr:from>
    <xdr:to>
      <xdr:col>72</xdr:col>
      <xdr:colOff>38100</xdr:colOff>
      <xdr:row>83</xdr:row>
      <xdr:rowOff>90532</xdr:rowOff>
    </xdr:to>
    <xdr:sp macro="" textlink="">
      <xdr:nvSpPr>
        <xdr:cNvPr id="664" name="フローチャート: 判断 663">
          <a:extLst>
            <a:ext uri="{FF2B5EF4-FFF2-40B4-BE49-F238E27FC236}">
              <a16:creationId xmlns:a16="http://schemas.microsoft.com/office/drawing/2014/main" id="{7046ED85-C2E6-4066-A271-0F68AC05B3C9}"/>
            </a:ext>
          </a:extLst>
        </xdr:cNvPr>
        <xdr:cNvSpPr/>
      </xdr:nvSpPr>
      <xdr:spPr>
        <a:xfrm>
          <a:off x="13652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665" name="フローチャート: 判断 664">
          <a:extLst>
            <a:ext uri="{FF2B5EF4-FFF2-40B4-BE49-F238E27FC236}">
              <a16:creationId xmlns:a16="http://schemas.microsoft.com/office/drawing/2014/main" id="{9B79EC9B-4E1B-4EEC-980C-7C48CF79ED94}"/>
            </a:ext>
          </a:extLst>
        </xdr:cNvPr>
        <xdr:cNvSpPr/>
      </xdr:nvSpPr>
      <xdr:spPr>
        <a:xfrm>
          <a:off x="1276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C3D859A0-1844-4A0D-875C-465265B7887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1D902624-2ACC-407D-9856-46331D32D10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C0C62AA8-2B28-407A-A772-1E9FDE929AB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900E047F-9F7A-497B-A907-F55C87E50C2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A7B80D9A-08DD-4C16-943E-F3E6DF97787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106499</xdr:rowOff>
    </xdr:from>
    <xdr:to>
      <xdr:col>85</xdr:col>
      <xdr:colOff>177800</xdr:colOff>
      <xdr:row>85</xdr:row>
      <xdr:rowOff>36649</xdr:rowOff>
    </xdr:to>
    <xdr:sp macro="" textlink="">
      <xdr:nvSpPr>
        <xdr:cNvPr id="671" name="楕円 670">
          <a:extLst>
            <a:ext uri="{FF2B5EF4-FFF2-40B4-BE49-F238E27FC236}">
              <a16:creationId xmlns:a16="http://schemas.microsoft.com/office/drawing/2014/main" id="{9896A805-2A5A-4AD5-82A1-8D7F2A0CD9FA}"/>
            </a:ext>
          </a:extLst>
        </xdr:cNvPr>
        <xdr:cNvSpPr/>
      </xdr:nvSpPr>
      <xdr:spPr>
        <a:xfrm>
          <a:off x="162687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84926</xdr:rowOff>
    </xdr:from>
    <xdr:ext cx="405111" cy="259045"/>
    <xdr:sp macro="" textlink="">
      <xdr:nvSpPr>
        <xdr:cNvPr id="672" name="【児童館】&#10;有形固定資産減価償却率該当値テキスト">
          <a:extLst>
            <a:ext uri="{FF2B5EF4-FFF2-40B4-BE49-F238E27FC236}">
              <a16:creationId xmlns:a16="http://schemas.microsoft.com/office/drawing/2014/main" id="{5A9C2710-227D-4774-8757-BD8EDFA9E5F9}"/>
            </a:ext>
          </a:extLst>
        </xdr:cNvPr>
        <xdr:cNvSpPr txBox="1"/>
      </xdr:nvSpPr>
      <xdr:spPr>
        <a:xfrm>
          <a:off x="16357600"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70576</xdr:rowOff>
    </xdr:from>
    <xdr:to>
      <xdr:col>81</xdr:col>
      <xdr:colOff>101600</xdr:colOff>
      <xdr:row>85</xdr:row>
      <xdr:rowOff>726</xdr:rowOff>
    </xdr:to>
    <xdr:sp macro="" textlink="">
      <xdr:nvSpPr>
        <xdr:cNvPr id="673" name="楕円 672">
          <a:extLst>
            <a:ext uri="{FF2B5EF4-FFF2-40B4-BE49-F238E27FC236}">
              <a16:creationId xmlns:a16="http://schemas.microsoft.com/office/drawing/2014/main" id="{C8C25D3B-EAAD-4B35-B993-E0BC8226CFFF}"/>
            </a:ext>
          </a:extLst>
        </xdr:cNvPr>
        <xdr:cNvSpPr/>
      </xdr:nvSpPr>
      <xdr:spPr>
        <a:xfrm>
          <a:off x="154305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121376</xdr:rowOff>
    </xdr:from>
    <xdr:to>
      <xdr:col>85</xdr:col>
      <xdr:colOff>127000</xdr:colOff>
      <xdr:row>84</xdr:row>
      <xdr:rowOff>157299</xdr:rowOff>
    </xdr:to>
    <xdr:cxnSp macro="">
      <xdr:nvCxnSpPr>
        <xdr:cNvPr id="674" name="直線コネクタ 673">
          <a:extLst>
            <a:ext uri="{FF2B5EF4-FFF2-40B4-BE49-F238E27FC236}">
              <a16:creationId xmlns:a16="http://schemas.microsoft.com/office/drawing/2014/main" id="{9B73DFBA-4A44-4EAA-B96E-18EC584940BF}"/>
            </a:ext>
          </a:extLst>
        </xdr:cNvPr>
        <xdr:cNvCxnSpPr/>
      </xdr:nvCxnSpPr>
      <xdr:spPr>
        <a:xfrm>
          <a:off x="15481300" y="145231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33020</xdr:rowOff>
    </xdr:from>
    <xdr:to>
      <xdr:col>76</xdr:col>
      <xdr:colOff>165100</xdr:colOff>
      <xdr:row>84</xdr:row>
      <xdr:rowOff>134620</xdr:rowOff>
    </xdr:to>
    <xdr:sp macro="" textlink="">
      <xdr:nvSpPr>
        <xdr:cNvPr id="675" name="楕円 674">
          <a:extLst>
            <a:ext uri="{FF2B5EF4-FFF2-40B4-BE49-F238E27FC236}">
              <a16:creationId xmlns:a16="http://schemas.microsoft.com/office/drawing/2014/main" id="{D4585DAB-8DB4-46D1-AE10-9A549CC6D4BA}"/>
            </a:ext>
          </a:extLst>
        </xdr:cNvPr>
        <xdr:cNvSpPr/>
      </xdr:nvSpPr>
      <xdr:spPr>
        <a:xfrm>
          <a:off x="14541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83820</xdr:rowOff>
    </xdr:from>
    <xdr:to>
      <xdr:col>81</xdr:col>
      <xdr:colOff>50800</xdr:colOff>
      <xdr:row>84</xdr:row>
      <xdr:rowOff>121376</xdr:rowOff>
    </xdr:to>
    <xdr:cxnSp macro="">
      <xdr:nvCxnSpPr>
        <xdr:cNvPr id="676" name="直線コネクタ 675">
          <a:extLst>
            <a:ext uri="{FF2B5EF4-FFF2-40B4-BE49-F238E27FC236}">
              <a16:creationId xmlns:a16="http://schemas.microsoft.com/office/drawing/2014/main" id="{E3094E05-FE4A-47CE-95BA-BE6C1E1EB5A4}"/>
            </a:ext>
          </a:extLst>
        </xdr:cNvPr>
        <xdr:cNvCxnSpPr/>
      </xdr:nvCxnSpPr>
      <xdr:spPr>
        <a:xfrm>
          <a:off x="14592300" y="144856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168548</xdr:rowOff>
    </xdr:from>
    <xdr:to>
      <xdr:col>72</xdr:col>
      <xdr:colOff>38100</xdr:colOff>
      <xdr:row>84</xdr:row>
      <xdr:rowOff>98698</xdr:rowOff>
    </xdr:to>
    <xdr:sp macro="" textlink="">
      <xdr:nvSpPr>
        <xdr:cNvPr id="677" name="楕円 676">
          <a:extLst>
            <a:ext uri="{FF2B5EF4-FFF2-40B4-BE49-F238E27FC236}">
              <a16:creationId xmlns:a16="http://schemas.microsoft.com/office/drawing/2014/main" id="{5C66EE65-8575-4B6E-84F9-36C654E08F9F}"/>
            </a:ext>
          </a:extLst>
        </xdr:cNvPr>
        <xdr:cNvSpPr/>
      </xdr:nvSpPr>
      <xdr:spPr>
        <a:xfrm>
          <a:off x="13652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47898</xdr:rowOff>
    </xdr:from>
    <xdr:to>
      <xdr:col>76</xdr:col>
      <xdr:colOff>114300</xdr:colOff>
      <xdr:row>84</xdr:row>
      <xdr:rowOff>83820</xdr:rowOff>
    </xdr:to>
    <xdr:cxnSp macro="">
      <xdr:nvCxnSpPr>
        <xdr:cNvPr id="678" name="直線コネクタ 677">
          <a:extLst>
            <a:ext uri="{FF2B5EF4-FFF2-40B4-BE49-F238E27FC236}">
              <a16:creationId xmlns:a16="http://schemas.microsoft.com/office/drawing/2014/main" id="{98F8B760-60C2-4C0A-9716-0CB6F1110087}"/>
            </a:ext>
          </a:extLst>
        </xdr:cNvPr>
        <xdr:cNvCxnSpPr/>
      </xdr:nvCxnSpPr>
      <xdr:spPr>
        <a:xfrm>
          <a:off x="13703300" y="144496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130992</xdr:rowOff>
    </xdr:from>
    <xdr:to>
      <xdr:col>67</xdr:col>
      <xdr:colOff>101600</xdr:colOff>
      <xdr:row>84</xdr:row>
      <xdr:rowOff>61142</xdr:rowOff>
    </xdr:to>
    <xdr:sp macro="" textlink="">
      <xdr:nvSpPr>
        <xdr:cNvPr id="679" name="楕円 678">
          <a:extLst>
            <a:ext uri="{FF2B5EF4-FFF2-40B4-BE49-F238E27FC236}">
              <a16:creationId xmlns:a16="http://schemas.microsoft.com/office/drawing/2014/main" id="{C75B4BD7-0ABB-49B4-A8B6-2EE9199CDBF5}"/>
            </a:ext>
          </a:extLst>
        </xdr:cNvPr>
        <xdr:cNvSpPr/>
      </xdr:nvSpPr>
      <xdr:spPr>
        <a:xfrm>
          <a:off x="12763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10342</xdr:rowOff>
    </xdr:from>
    <xdr:to>
      <xdr:col>71</xdr:col>
      <xdr:colOff>177800</xdr:colOff>
      <xdr:row>84</xdr:row>
      <xdr:rowOff>47898</xdr:rowOff>
    </xdr:to>
    <xdr:cxnSp macro="">
      <xdr:nvCxnSpPr>
        <xdr:cNvPr id="680" name="直線コネクタ 679">
          <a:extLst>
            <a:ext uri="{FF2B5EF4-FFF2-40B4-BE49-F238E27FC236}">
              <a16:creationId xmlns:a16="http://schemas.microsoft.com/office/drawing/2014/main" id="{946DF6BE-2679-4D7B-A19B-78F8552A09C2}"/>
            </a:ext>
          </a:extLst>
        </xdr:cNvPr>
        <xdr:cNvCxnSpPr/>
      </xdr:nvCxnSpPr>
      <xdr:spPr>
        <a:xfrm>
          <a:off x="12814300" y="1441214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58075</xdr:rowOff>
    </xdr:from>
    <xdr:ext cx="405111" cy="259045"/>
    <xdr:sp macro="" textlink="">
      <xdr:nvSpPr>
        <xdr:cNvPr id="681" name="n_1aveValue【児童館】&#10;有形固定資産減価償却率">
          <a:extLst>
            <a:ext uri="{FF2B5EF4-FFF2-40B4-BE49-F238E27FC236}">
              <a16:creationId xmlns:a16="http://schemas.microsoft.com/office/drawing/2014/main" id="{65BCE049-F3D4-48DD-87F8-7149B6D1E8C3}"/>
            </a:ext>
          </a:extLst>
        </xdr:cNvPr>
        <xdr:cNvSpPr txBox="1"/>
      </xdr:nvSpPr>
      <xdr:spPr>
        <a:xfrm>
          <a:off x="152660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141350</xdr:rowOff>
    </xdr:from>
    <xdr:ext cx="405111" cy="259045"/>
    <xdr:sp macro="" textlink="">
      <xdr:nvSpPr>
        <xdr:cNvPr id="682" name="n_2aveValue【児童館】&#10;有形固定資産減価償却率">
          <a:extLst>
            <a:ext uri="{FF2B5EF4-FFF2-40B4-BE49-F238E27FC236}">
              <a16:creationId xmlns:a16="http://schemas.microsoft.com/office/drawing/2014/main" id="{30701799-30C4-43EA-8CC6-07E68A74E7BE}"/>
            </a:ext>
          </a:extLst>
        </xdr:cNvPr>
        <xdr:cNvSpPr txBox="1"/>
      </xdr:nvSpPr>
      <xdr:spPr>
        <a:xfrm>
          <a:off x="14389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107059</xdr:rowOff>
    </xdr:from>
    <xdr:ext cx="405111" cy="259045"/>
    <xdr:sp macro="" textlink="">
      <xdr:nvSpPr>
        <xdr:cNvPr id="683" name="n_3aveValue【児童館】&#10;有形固定資産減価償却率">
          <a:extLst>
            <a:ext uri="{FF2B5EF4-FFF2-40B4-BE49-F238E27FC236}">
              <a16:creationId xmlns:a16="http://schemas.microsoft.com/office/drawing/2014/main" id="{04F89F74-A594-4E5B-BBCF-7DDCB47297F0}"/>
            </a:ext>
          </a:extLst>
        </xdr:cNvPr>
        <xdr:cNvSpPr txBox="1"/>
      </xdr:nvSpPr>
      <xdr:spPr>
        <a:xfrm>
          <a:off x="135007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162577</xdr:rowOff>
    </xdr:from>
    <xdr:ext cx="405111" cy="259045"/>
    <xdr:sp macro="" textlink="">
      <xdr:nvSpPr>
        <xdr:cNvPr id="684" name="n_4aveValue【児童館】&#10;有形固定資産減価償却率">
          <a:extLst>
            <a:ext uri="{FF2B5EF4-FFF2-40B4-BE49-F238E27FC236}">
              <a16:creationId xmlns:a16="http://schemas.microsoft.com/office/drawing/2014/main" id="{2E34A584-36C5-4501-9F09-6F32263A4CE4}"/>
            </a:ext>
          </a:extLst>
        </xdr:cNvPr>
        <xdr:cNvSpPr txBox="1"/>
      </xdr:nvSpPr>
      <xdr:spPr>
        <a:xfrm>
          <a:off x="12611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163303</xdr:rowOff>
    </xdr:from>
    <xdr:ext cx="405111" cy="259045"/>
    <xdr:sp macro="" textlink="">
      <xdr:nvSpPr>
        <xdr:cNvPr id="685" name="n_1mainValue【児童館】&#10;有形固定資産減価償却率">
          <a:extLst>
            <a:ext uri="{FF2B5EF4-FFF2-40B4-BE49-F238E27FC236}">
              <a16:creationId xmlns:a16="http://schemas.microsoft.com/office/drawing/2014/main" id="{573CD03B-3CB7-4772-87CD-7290AA8BDDE2}"/>
            </a:ext>
          </a:extLst>
        </xdr:cNvPr>
        <xdr:cNvSpPr txBox="1"/>
      </xdr:nvSpPr>
      <xdr:spPr>
        <a:xfrm>
          <a:off x="15266044" y="145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125747</xdr:rowOff>
    </xdr:from>
    <xdr:ext cx="405111" cy="259045"/>
    <xdr:sp macro="" textlink="">
      <xdr:nvSpPr>
        <xdr:cNvPr id="686" name="n_2mainValue【児童館】&#10;有形固定資産減価償却率">
          <a:extLst>
            <a:ext uri="{FF2B5EF4-FFF2-40B4-BE49-F238E27FC236}">
              <a16:creationId xmlns:a16="http://schemas.microsoft.com/office/drawing/2014/main" id="{30A25B05-B09F-4CDF-98A7-652529D6C40D}"/>
            </a:ext>
          </a:extLst>
        </xdr:cNvPr>
        <xdr:cNvSpPr txBox="1"/>
      </xdr:nvSpPr>
      <xdr:spPr>
        <a:xfrm>
          <a:off x="14389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89825</xdr:rowOff>
    </xdr:from>
    <xdr:ext cx="405111" cy="259045"/>
    <xdr:sp macro="" textlink="">
      <xdr:nvSpPr>
        <xdr:cNvPr id="687" name="n_3mainValue【児童館】&#10;有形固定資産減価償却率">
          <a:extLst>
            <a:ext uri="{FF2B5EF4-FFF2-40B4-BE49-F238E27FC236}">
              <a16:creationId xmlns:a16="http://schemas.microsoft.com/office/drawing/2014/main" id="{B29D3549-E853-4BC9-B939-27FAA7C3A7D4}"/>
            </a:ext>
          </a:extLst>
        </xdr:cNvPr>
        <xdr:cNvSpPr txBox="1"/>
      </xdr:nvSpPr>
      <xdr:spPr>
        <a:xfrm>
          <a:off x="13500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52269</xdr:rowOff>
    </xdr:from>
    <xdr:ext cx="405111" cy="259045"/>
    <xdr:sp macro="" textlink="">
      <xdr:nvSpPr>
        <xdr:cNvPr id="688" name="n_4mainValue【児童館】&#10;有形固定資産減価償却率">
          <a:extLst>
            <a:ext uri="{FF2B5EF4-FFF2-40B4-BE49-F238E27FC236}">
              <a16:creationId xmlns:a16="http://schemas.microsoft.com/office/drawing/2014/main" id="{D7AA2FDB-B831-413E-802F-484A25AEEA84}"/>
            </a:ext>
          </a:extLst>
        </xdr:cNvPr>
        <xdr:cNvSpPr txBox="1"/>
      </xdr:nvSpPr>
      <xdr:spPr>
        <a:xfrm>
          <a:off x="126117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8828B51B-8CA2-48AF-AF8D-C2DF89E6701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4EB9F2A5-4772-47B2-A723-83C8B3A1E55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AC73E0AE-D2B3-481E-9A66-A3DA144F069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77249E04-D5AF-45CC-BD16-680F24112B9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DA7AA849-17F6-43EC-BD68-B51777E7FF2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4C1D9118-892B-4DD3-B6DC-B24299AD35F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C61F9A48-E882-41CA-A45F-C24149CEA58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A2EBD7BF-84E4-4F41-B27A-BC6FABC2703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4930D102-F5E5-49F1-BA48-898AB594781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11ABF6C3-BFD9-4035-84D3-B8034BEBF81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9" name="直線コネクタ 698">
          <a:extLst>
            <a:ext uri="{FF2B5EF4-FFF2-40B4-BE49-F238E27FC236}">
              <a16:creationId xmlns:a16="http://schemas.microsoft.com/office/drawing/2014/main" id="{925EE308-4424-49BE-86CD-0E8F291EA01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0" name="テキスト ボックス 699">
          <a:extLst>
            <a:ext uri="{FF2B5EF4-FFF2-40B4-BE49-F238E27FC236}">
              <a16:creationId xmlns:a16="http://schemas.microsoft.com/office/drawing/2014/main" id="{A54BB0CC-32CD-4B02-B3BD-83572555DA4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1" name="直線コネクタ 700">
          <a:extLst>
            <a:ext uri="{FF2B5EF4-FFF2-40B4-BE49-F238E27FC236}">
              <a16:creationId xmlns:a16="http://schemas.microsoft.com/office/drawing/2014/main" id="{0CEADB08-100A-46EC-AA09-3B061F538CB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2" name="テキスト ボックス 701">
          <a:extLst>
            <a:ext uri="{FF2B5EF4-FFF2-40B4-BE49-F238E27FC236}">
              <a16:creationId xmlns:a16="http://schemas.microsoft.com/office/drawing/2014/main" id="{0EC81A66-FD98-42E2-9DDC-8573983084F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a:extLst>
            <a:ext uri="{FF2B5EF4-FFF2-40B4-BE49-F238E27FC236}">
              <a16:creationId xmlns:a16="http://schemas.microsoft.com/office/drawing/2014/main" id="{411AB487-7B7D-4563-9E93-EC48C25E235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a:extLst>
            <a:ext uri="{FF2B5EF4-FFF2-40B4-BE49-F238E27FC236}">
              <a16:creationId xmlns:a16="http://schemas.microsoft.com/office/drawing/2014/main" id="{FEF5C238-D0E7-421B-8984-7DFE0C876B2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5" name="直線コネクタ 704">
          <a:extLst>
            <a:ext uri="{FF2B5EF4-FFF2-40B4-BE49-F238E27FC236}">
              <a16:creationId xmlns:a16="http://schemas.microsoft.com/office/drawing/2014/main" id="{FD2A5449-7584-4186-A542-6945A59CB75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6" name="テキスト ボックス 705">
          <a:extLst>
            <a:ext uri="{FF2B5EF4-FFF2-40B4-BE49-F238E27FC236}">
              <a16:creationId xmlns:a16="http://schemas.microsoft.com/office/drawing/2014/main" id="{D61B53A1-D46C-4248-B03E-C87164CBF50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7" name="直線コネクタ 706">
          <a:extLst>
            <a:ext uri="{FF2B5EF4-FFF2-40B4-BE49-F238E27FC236}">
              <a16:creationId xmlns:a16="http://schemas.microsoft.com/office/drawing/2014/main" id="{19A539F2-7748-4C5C-B1CB-E1764532C04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8" name="テキスト ボックス 707">
          <a:extLst>
            <a:ext uri="{FF2B5EF4-FFF2-40B4-BE49-F238E27FC236}">
              <a16:creationId xmlns:a16="http://schemas.microsoft.com/office/drawing/2014/main" id="{A3230385-8CBF-48B0-808D-613239DCA30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9" name="直線コネクタ 708">
          <a:extLst>
            <a:ext uri="{FF2B5EF4-FFF2-40B4-BE49-F238E27FC236}">
              <a16:creationId xmlns:a16="http://schemas.microsoft.com/office/drawing/2014/main" id="{C7FC86F1-710E-49FB-86EF-EE39397314F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0" name="テキスト ボックス 709">
          <a:extLst>
            <a:ext uri="{FF2B5EF4-FFF2-40B4-BE49-F238E27FC236}">
              <a16:creationId xmlns:a16="http://schemas.microsoft.com/office/drawing/2014/main" id="{75831721-00EA-4541-83B8-8B59C7C333C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1" name="【児童館】&#10;一人当たり面積グラフ枠">
          <a:extLst>
            <a:ext uri="{FF2B5EF4-FFF2-40B4-BE49-F238E27FC236}">
              <a16:creationId xmlns:a16="http://schemas.microsoft.com/office/drawing/2014/main" id="{1A7ED9B5-BE82-4AD1-BB37-462F8162E2F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89536</xdr:rowOff>
    </xdr:from>
    <xdr:to>
      <xdr:col>116</xdr:col>
      <xdr:colOff>62864</xdr:colOff>
      <xdr:row>86</xdr:row>
      <xdr:rowOff>20955</xdr:rowOff>
    </xdr:to>
    <xdr:cxnSp macro="">
      <xdr:nvCxnSpPr>
        <xdr:cNvPr id="712" name="直線コネクタ 711">
          <a:extLst>
            <a:ext uri="{FF2B5EF4-FFF2-40B4-BE49-F238E27FC236}">
              <a16:creationId xmlns:a16="http://schemas.microsoft.com/office/drawing/2014/main" id="{50CA22F7-F8F4-4616-B348-5DCECC3F0004}"/>
            </a:ext>
          </a:extLst>
        </xdr:cNvPr>
        <xdr:cNvCxnSpPr/>
      </xdr:nvCxnSpPr>
      <xdr:spPr>
        <a:xfrm flipV="1">
          <a:off x="22160864" y="13291186"/>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24782</xdr:rowOff>
    </xdr:from>
    <xdr:ext cx="469744" cy="259045"/>
    <xdr:sp macro="" textlink="">
      <xdr:nvSpPr>
        <xdr:cNvPr id="713" name="【児童館】&#10;一人当たり面積最小値テキスト">
          <a:extLst>
            <a:ext uri="{FF2B5EF4-FFF2-40B4-BE49-F238E27FC236}">
              <a16:creationId xmlns:a16="http://schemas.microsoft.com/office/drawing/2014/main" id="{11971D78-40E2-43B9-AEEC-7796D70E0B46}"/>
            </a:ext>
          </a:extLst>
        </xdr:cNvPr>
        <xdr:cNvSpPr txBox="1"/>
      </xdr:nvSpPr>
      <xdr:spPr>
        <a:xfrm>
          <a:off x="22199600" y="1476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20955</xdr:rowOff>
    </xdr:from>
    <xdr:to>
      <xdr:col>116</xdr:col>
      <xdr:colOff>152400</xdr:colOff>
      <xdr:row>86</xdr:row>
      <xdr:rowOff>20955</xdr:rowOff>
    </xdr:to>
    <xdr:cxnSp macro="">
      <xdr:nvCxnSpPr>
        <xdr:cNvPr id="714" name="直線コネクタ 713">
          <a:extLst>
            <a:ext uri="{FF2B5EF4-FFF2-40B4-BE49-F238E27FC236}">
              <a16:creationId xmlns:a16="http://schemas.microsoft.com/office/drawing/2014/main" id="{31D71F87-C72A-4408-9BB8-E9A6E06B6419}"/>
            </a:ext>
          </a:extLst>
        </xdr:cNvPr>
        <xdr:cNvCxnSpPr/>
      </xdr:nvCxnSpPr>
      <xdr:spPr>
        <a:xfrm>
          <a:off x="22072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36213</xdr:rowOff>
    </xdr:from>
    <xdr:ext cx="469744" cy="259045"/>
    <xdr:sp macro="" textlink="">
      <xdr:nvSpPr>
        <xdr:cNvPr id="715" name="【児童館】&#10;一人当たり面積最大値テキスト">
          <a:extLst>
            <a:ext uri="{FF2B5EF4-FFF2-40B4-BE49-F238E27FC236}">
              <a16:creationId xmlns:a16="http://schemas.microsoft.com/office/drawing/2014/main" id="{6AE8D3FF-C913-4090-8932-122B9AA38B94}"/>
            </a:ext>
          </a:extLst>
        </xdr:cNvPr>
        <xdr:cNvSpPr txBox="1"/>
      </xdr:nvSpPr>
      <xdr:spPr>
        <a:xfrm>
          <a:off x="22199600" y="130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89536</xdr:rowOff>
    </xdr:from>
    <xdr:to>
      <xdr:col>116</xdr:col>
      <xdr:colOff>152400</xdr:colOff>
      <xdr:row>77</xdr:row>
      <xdr:rowOff>89536</xdr:rowOff>
    </xdr:to>
    <xdr:cxnSp macro="">
      <xdr:nvCxnSpPr>
        <xdr:cNvPr id="716" name="直線コネクタ 715">
          <a:extLst>
            <a:ext uri="{FF2B5EF4-FFF2-40B4-BE49-F238E27FC236}">
              <a16:creationId xmlns:a16="http://schemas.microsoft.com/office/drawing/2014/main" id="{CBCBB530-4713-47F3-911F-E06A1FDA1E25}"/>
            </a:ext>
          </a:extLst>
        </xdr:cNvPr>
        <xdr:cNvCxnSpPr/>
      </xdr:nvCxnSpPr>
      <xdr:spPr>
        <a:xfrm>
          <a:off x="22072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717" name="【児童館】&#10;一人当たり面積平均値テキスト">
          <a:extLst>
            <a:ext uri="{FF2B5EF4-FFF2-40B4-BE49-F238E27FC236}">
              <a16:creationId xmlns:a16="http://schemas.microsoft.com/office/drawing/2014/main" id="{ADA53A21-FB24-4B9C-B3FE-4463E0BB00C0}"/>
            </a:ext>
          </a:extLst>
        </xdr:cNvPr>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18" name="フローチャート: 判断 717">
          <a:extLst>
            <a:ext uri="{FF2B5EF4-FFF2-40B4-BE49-F238E27FC236}">
              <a16:creationId xmlns:a16="http://schemas.microsoft.com/office/drawing/2014/main" id="{332D6F74-4685-4F24-B6F0-9DDD26370E44}"/>
            </a:ext>
          </a:extLst>
        </xdr:cNvPr>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84455</xdr:rowOff>
    </xdr:from>
    <xdr:to>
      <xdr:col>112</xdr:col>
      <xdr:colOff>38100</xdr:colOff>
      <xdr:row>85</xdr:row>
      <xdr:rowOff>14605</xdr:rowOff>
    </xdr:to>
    <xdr:sp macro="" textlink="">
      <xdr:nvSpPr>
        <xdr:cNvPr id="719" name="フローチャート: 判断 718">
          <a:extLst>
            <a:ext uri="{FF2B5EF4-FFF2-40B4-BE49-F238E27FC236}">
              <a16:creationId xmlns:a16="http://schemas.microsoft.com/office/drawing/2014/main" id="{F523D513-337A-43B4-8D24-2C982E23F5D9}"/>
            </a:ext>
          </a:extLst>
        </xdr:cNvPr>
        <xdr:cNvSpPr/>
      </xdr:nvSpPr>
      <xdr:spPr>
        <a:xfrm>
          <a:off x="212725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57786</xdr:rowOff>
    </xdr:from>
    <xdr:to>
      <xdr:col>107</xdr:col>
      <xdr:colOff>101600</xdr:colOff>
      <xdr:row>84</xdr:row>
      <xdr:rowOff>159386</xdr:rowOff>
    </xdr:to>
    <xdr:sp macro="" textlink="">
      <xdr:nvSpPr>
        <xdr:cNvPr id="720" name="フローチャート: 判断 719">
          <a:extLst>
            <a:ext uri="{FF2B5EF4-FFF2-40B4-BE49-F238E27FC236}">
              <a16:creationId xmlns:a16="http://schemas.microsoft.com/office/drawing/2014/main" id="{34439189-7BE3-43B5-B033-079DA8651FBE}"/>
            </a:ext>
          </a:extLst>
        </xdr:cNvPr>
        <xdr:cNvSpPr/>
      </xdr:nvSpPr>
      <xdr:spPr>
        <a:xfrm>
          <a:off x="203835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21" name="フローチャート: 判断 720">
          <a:extLst>
            <a:ext uri="{FF2B5EF4-FFF2-40B4-BE49-F238E27FC236}">
              <a16:creationId xmlns:a16="http://schemas.microsoft.com/office/drawing/2014/main" id="{572E7913-4CBF-4094-95E8-0967C3121BDF}"/>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92075</xdr:rowOff>
    </xdr:from>
    <xdr:to>
      <xdr:col>98</xdr:col>
      <xdr:colOff>38100</xdr:colOff>
      <xdr:row>85</xdr:row>
      <xdr:rowOff>22225</xdr:rowOff>
    </xdr:to>
    <xdr:sp macro="" textlink="">
      <xdr:nvSpPr>
        <xdr:cNvPr id="722" name="フローチャート: 判断 721">
          <a:extLst>
            <a:ext uri="{FF2B5EF4-FFF2-40B4-BE49-F238E27FC236}">
              <a16:creationId xmlns:a16="http://schemas.microsoft.com/office/drawing/2014/main" id="{8ED6275B-2E3E-40E9-9330-C71A09DE605D}"/>
            </a:ext>
          </a:extLst>
        </xdr:cNvPr>
        <xdr:cNvSpPr/>
      </xdr:nvSpPr>
      <xdr:spPr>
        <a:xfrm>
          <a:off x="18605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7AC20DAF-3EC7-413F-850E-B65606CE500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E567D39A-A42C-44C4-A1EC-F43146F481C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90B984AA-08A6-4156-A798-A9C244B5B43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73D5F360-E101-4EB4-9CE6-5973A910947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A6CC536-2655-48CE-A85F-FCFE5F6EDBB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728" name="楕円 727">
          <a:extLst>
            <a:ext uri="{FF2B5EF4-FFF2-40B4-BE49-F238E27FC236}">
              <a16:creationId xmlns:a16="http://schemas.microsoft.com/office/drawing/2014/main" id="{B12C1784-E10A-4285-BB15-F4D993F4C716}"/>
            </a:ext>
          </a:extLst>
        </xdr:cNvPr>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729" name="【児童館】&#10;一人当たり面積該当値テキスト">
          <a:extLst>
            <a:ext uri="{FF2B5EF4-FFF2-40B4-BE49-F238E27FC236}">
              <a16:creationId xmlns:a16="http://schemas.microsoft.com/office/drawing/2014/main" id="{41AD0C71-07C6-4D7B-A300-2C48C0F03363}"/>
            </a:ext>
          </a:extLst>
        </xdr:cNvPr>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10161</xdr:rowOff>
    </xdr:from>
    <xdr:to>
      <xdr:col>112</xdr:col>
      <xdr:colOff>38100</xdr:colOff>
      <xdr:row>85</xdr:row>
      <xdr:rowOff>111761</xdr:rowOff>
    </xdr:to>
    <xdr:sp macro="" textlink="">
      <xdr:nvSpPr>
        <xdr:cNvPr id="730" name="楕円 729">
          <a:extLst>
            <a:ext uri="{FF2B5EF4-FFF2-40B4-BE49-F238E27FC236}">
              <a16:creationId xmlns:a16="http://schemas.microsoft.com/office/drawing/2014/main" id="{65D74AEF-CBE4-4341-B38D-7B86DF0E4B35}"/>
            </a:ext>
          </a:extLst>
        </xdr:cNvPr>
        <xdr:cNvSpPr/>
      </xdr:nvSpPr>
      <xdr:spPr>
        <a:xfrm>
          <a:off x="21272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60961</xdr:rowOff>
    </xdr:to>
    <xdr:cxnSp macro="">
      <xdr:nvCxnSpPr>
        <xdr:cNvPr id="731" name="直線コネクタ 730">
          <a:extLst>
            <a:ext uri="{FF2B5EF4-FFF2-40B4-BE49-F238E27FC236}">
              <a16:creationId xmlns:a16="http://schemas.microsoft.com/office/drawing/2014/main" id="{2F5A3733-EBB9-4F5A-905D-E49FD3EEA962}"/>
            </a:ext>
          </a:extLst>
        </xdr:cNvPr>
        <xdr:cNvCxnSpPr/>
      </xdr:nvCxnSpPr>
      <xdr:spPr>
        <a:xfrm flipV="1">
          <a:off x="21323300" y="146304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12064</xdr:rowOff>
    </xdr:from>
    <xdr:to>
      <xdr:col>107</xdr:col>
      <xdr:colOff>101600</xdr:colOff>
      <xdr:row>85</xdr:row>
      <xdr:rowOff>113664</xdr:rowOff>
    </xdr:to>
    <xdr:sp macro="" textlink="">
      <xdr:nvSpPr>
        <xdr:cNvPr id="732" name="楕円 731">
          <a:extLst>
            <a:ext uri="{FF2B5EF4-FFF2-40B4-BE49-F238E27FC236}">
              <a16:creationId xmlns:a16="http://schemas.microsoft.com/office/drawing/2014/main" id="{37406903-BD84-49A2-9AD4-E102BC070697}"/>
            </a:ext>
          </a:extLst>
        </xdr:cNvPr>
        <xdr:cNvSpPr/>
      </xdr:nvSpPr>
      <xdr:spPr>
        <a:xfrm>
          <a:off x="203835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60961</xdr:rowOff>
    </xdr:from>
    <xdr:to>
      <xdr:col>111</xdr:col>
      <xdr:colOff>177800</xdr:colOff>
      <xdr:row>85</xdr:row>
      <xdr:rowOff>62864</xdr:rowOff>
    </xdr:to>
    <xdr:cxnSp macro="">
      <xdr:nvCxnSpPr>
        <xdr:cNvPr id="733" name="直線コネクタ 732">
          <a:extLst>
            <a:ext uri="{FF2B5EF4-FFF2-40B4-BE49-F238E27FC236}">
              <a16:creationId xmlns:a16="http://schemas.microsoft.com/office/drawing/2014/main" id="{A32D84A9-1F59-47CA-BF71-59ABCABE5901}"/>
            </a:ext>
          </a:extLst>
        </xdr:cNvPr>
        <xdr:cNvCxnSpPr/>
      </xdr:nvCxnSpPr>
      <xdr:spPr>
        <a:xfrm flipV="1">
          <a:off x="20434300" y="146342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xdr:rowOff>
    </xdr:from>
    <xdr:to>
      <xdr:col>102</xdr:col>
      <xdr:colOff>165100</xdr:colOff>
      <xdr:row>85</xdr:row>
      <xdr:rowOff>117475</xdr:rowOff>
    </xdr:to>
    <xdr:sp macro="" textlink="">
      <xdr:nvSpPr>
        <xdr:cNvPr id="734" name="楕円 733">
          <a:extLst>
            <a:ext uri="{FF2B5EF4-FFF2-40B4-BE49-F238E27FC236}">
              <a16:creationId xmlns:a16="http://schemas.microsoft.com/office/drawing/2014/main" id="{B95D93A3-B80A-4327-9FFB-09EF3B4C51C8}"/>
            </a:ext>
          </a:extLst>
        </xdr:cNvPr>
        <xdr:cNvSpPr/>
      </xdr:nvSpPr>
      <xdr:spPr>
        <a:xfrm>
          <a:off x="19494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62864</xdr:rowOff>
    </xdr:from>
    <xdr:to>
      <xdr:col>107</xdr:col>
      <xdr:colOff>50800</xdr:colOff>
      <xdr:row>85</xdr:row>
      <xdr:rowOff>66675</xdr:rowOff>
    </xdr:to>
    <xdr:cxnSp macro="">
      <xdr:nvCxnSpPr>
        <xdr:cNvPr id="735" name="直線コネクタ 734">
          <a:extLst>
            <a:ext uri="{FF2B5EF4-FFF2-40B4-BE49-F238E27FC236}">
              <a16:creationId xmlns:a16="http://schemas.microsoft.com/office/drawing/2014/main" id="{9FCE190D-E755-4208-8146-CF886A261EC1}"/>
            </a:ext>
          </a:extLst>
        </xdr:cNvPr>
        <xdr:cNvCxnSpPr/>
      </xdr:nvCxnSpPr>
      <xdr:spPr>
        <a:xfrm flipV="1">
          <a:off x="19545300" y="146361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17780</xdr:rowOff>
    </xdr:from>
    <xdr:to>
      <xdr:col>98</xdr:col>
      <xdr:colOff>38100</xdr:colOff>
      <xdr:row>85</xdr:row>
      <xdr:rowOff>119380</xdr:rowOff>
    </xdr:to>
    <xdr:sp macro="" textlink="">
      <xdr:nvSpPr>
        <xdr:cNvPr id="736" name="楕円 735">
          <a:extLst>
            <a:ext uri="{FF2B5EF4-FFF2-40B4-BE49-F238E27FC236}">
              <a16:creationId xmlns:a16="http://schemas.microsoft.com/office/drawing/2014/main" id="{434E1897-3662-420B-9268-D628E46DCEDA}"/>
            </a:ext>
          </a:extLst>
        </xdr:cNvPr>
        <xdr:cNvSpPr/>
      </xdr:nvSpPr>
      <xdr:spPr>
        <a:xfrm>
          <a:off x="18605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66675</xdr:rowOff>
    </xdr:from>
    <xdr:to>
      <xdr:col>102</xdr:col>
      <xdr:colOff>114300</xdr:colOff>
      <xdr:row>85</xdr:row>
      <xdr:rowOff>68580</xdr:rowOff>
    </xdr:to>
    <xdr:cxnSp macro="">
      <xdr:nvCxnSpPr>
        <xdr:cNvPr id="737" name="直線コネクタ 736">
          <a:extLst>
            <a:ext uri="{FF2B5EF4-FFF2-40B4-BE49-F238E27FC236}">
              <a16:creationId xmlns:a16="http://schemas.microsoft.com/office/drawing/2014/main" id="{9BF900EF-E438-4FDD-BA01-17E2B401DB45}"/>
            </a:ext>
          </a:extLst>
        </xdr:cNvPr>
        <xdr:cNvCxnSpPr/>
      </xdr:nvCxnSpPr>
      <xdr:spPr>
        <a:xfrm flipV="1">
          <a:off x="18656300" y="146399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31132</xdr:rowOff>
    </xdr:from>
    <xdr:ext cx="469744" cy="259045"/>
    <xdr:sp macro="" textlink="">
      <xdr:nvSpPr>
        <xdr:cNvPr id="738" name="n_1aveValue【児童館】&#10;一人当たり面積">
          <a:extLst>
            <a:ext uri="{FF2B5EF4-FFF2-40B4-BE49-F238E27FC236}">
              <a16:creationId xmlns:a16="http://schemas.microsoft.com/office/drawing/2014/main" id="{336F910D-E3C5-4DC5-A48D-6CB445BDFEAF}"/>
            </a:ext>
          </a:extLst>
        </xdr:cNvPr>
        <xdr:cNvSpPr txBox="1"/>
      </xdr:nvSpPr>
      <xdr:spPr>
        <a:xfrm>
          <a:off x="21075727" y="1426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4463</xdr:rowOff>
    </xdr:from>
    <xdr:ext cx="469744" cy="259045"/>
    <xdr:sp macro="" textlink="">
      <xdr:nvSpPr>
        <xdr:cNvPr id="739" name="n_2aveValue【児童館】&#10;一人当たり面積">
          <a:extLst>
            <a:ext uri="{FF2B5EF4-FFF2-40B4-BE49-F238E27FC236}">
              <a16:creationId xmlns:a16="http://schemas.microsoft.com/office/drawing/2014/main" id="{93C9A279-33BA-4B64-9C88-0ABEA279C3C1}"/>
            </a:ext>
          </a:extLst>
        </xdr:cNvPr>
        <xdr:cNvSpPr txBox="1"/>
      </xdr:nvSpPr>
      <xdr:spPr>
        <a:xfrm>
          <a:off x="20199427" y="1423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40" name="n_3aveValue【児童館】&#10;一人当たり面積">
          <a:extLst>
            <a:ext uri="{FF2B5EF4-FFF2-40B4-BE49-F238E27FC236}">
              <a16:creationId xmlns:a16="http://schemas.microsoft.com/office/drawing/2014/main" id="{B0998E3D-A43C-4243-8E1F-7232146FB646}"/>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38752</xdr:rowOff>
    </xdr:from>
    <xdr:ext cx="469744" cy="259045"/>
    <xdr:sp macro="" textlink="">
      <xdr:nvSpPr>
        <xdr:cNvPr id="741" name="n_4aveValue【児童館】&#10;一人当たり面積">
          <a:extLst>
            <a:ext uri="{FF2B5EF4-FFF2-40B4-BE49-F238E27FC236}">
              <a16:creationId xmlns:a16="http://schemas.microsoft.com/office/drawing/2014/main" id="{0ED1F112-A5D0-4178-BBE8-E1D731C9A7CE}"/>
            </a:ext>
          </a:extLst>
        </xdr:cNvPr>
        <xdr:cNvSpPr txBox="1"/>
      </xdr:nvSpPr>
      <xdr:spPr>
        <a:xfrm>
          <a:off x="184214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102888</xdr:rowOff>
    </xdr:from>
    <xdr:ext cx="469744" cy="259045"/>
    <xdr:sp macro="" textlink="">
      <xdr:nvSpPr>
        <xdr:cNvPr id="742" name="n_1mainValue【児童館】&#10;一人当たり面積">
          <a:extLst>
            <a:ext uri="{FF2B5EF4-FFF2-40B4-BE49-F238E27FC236}">
              <a16:creationId xmlns:a16="http://schemas.microsoft.com/office/drawing/2014/main" id="{413E9625-AB06-47F8-9E24-8578DC9F9225}"/>
            </a:ext>
          </a:extLst>
        </xdr:cNvPr>
        <xdr:cNvSpPr txBox="1"/>
      </xdr:nvSpPr>
      <xdr:spPr>
        <a:xfrm>
          <a:off x="21075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104791</xdr:rowOff>
    </xdr:from>
    <xdr:ext cx="469744" cy="259045"/>
    <xdr:sp macro="" textlink="">
      <xdr:nvSpPr>
        <xdr:cNvPr id="743" name="n_2mainValue【児童館】&#10;一人当たり面積">
          <a:extLst>
            <a:ext uri="{FF2B5EF4-FFF2-40B4-BE49-F238E27FC236}">
              <a16:creationId xmlns:a16="http://schemas.microsoft.com/office/drawing/2014/main" id="{2FA97481-A4A9-4FE7-A03E-AAD8D37FF87D}"/>
            </a:ext>
          </a:extLst>
        </xdr:cNvPr>
        <xdr:cNvSpPr txBox="1"/>
      </xdr:nvSpPr>
      <xdr:spPr>
        <a:xfrm>
          <a:off x="20199427" y="1467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108602</xdr:rowOff>
    </xdr:from>
    <xdr:ext cx="469744" cy="259045"/>
    <xdr:sp macro="" textlink="">
      <xdr:nvSpPr>
        <xdr:cNvPr id="744" name="n_3mainValue【児童館】&#10;一人当たり面積">
          <a:extLst>
            <a:ext uri="{FF2B5EF4-FFF2-40B4-BE49-F238E27FC236}">
              <a16:creationId xmlns:a16="http://schemas.microsoft.com/office/drawing/2014/main" id="{17F4C8B0-A014-4320-98E0-C573C5D5D30C}"/>
            </a:ext>
          </a:extLst>
        </xdr:cNvPr>
        <xdr:cNvSpPr txBox="1"/>
      </xdr:nvSpPr>
      <xdr:spPr>
        <a:xfrm>
          <a:off x="193104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110507</xdr:rowOff>
    </xdr:from>
    <xdr:ext cx="469744" cy="259045"/>
    <xdr:sp macro="" textlink="">
      <xdr:nvSpPr>
        <xdr:cNvPr id="745" name="n_4mainValue【児童館】&#10;一人当たり面積">
          <a:extLst>
            <a:ext uri="{FF2B5EF4-FFF2-40B4-BE49-F238E27FC236}">
              <a16:creationId xmlns:a16="http://schemas.microsoft.com/office/drawing/2014/main" id="{83EF0F2E-FF2E-4934-B387-45892DB07F21}"/>
            </a:ext>
          </a:extLst>
        </xdr:cNvPr>
        <xdr:cNvSpPr txBox="1"/>
      </xdr:nvSpPr>
      <xdr:spPr>
        <a:xfrm>
          <a:off x="184214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a:extLst>
            <a:ext uri="{FF2B5EF4-FFF2-40B4-BE49-F238E27FC236}">
              <a16:creationId xmlns:a16="http://schemas.microsoft.com/office/drawing/2014/main" id="{94374F9B-ED24-4877-9526-26943A3DC8C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a:extLst>
            <a:ext uri="{FF2B5EF4-FFF2-40B4-BE49-F238E27FC236}">
              <a16:creationId xmlns:a16="http://schemas.microsoft.com/office/drawing/2014/main" id="{3AA3455A-290F-45F7-A770-CAE85BDE6E2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a:extLst>
            <a:ext uri="{FF2B5EF4-FFF2-40B4-BE49-F238E27FC236}">
              <a16:creationId xmlns:a16="http://schemas.microsoft.com/office/drawing/2014/main" id="{AA294C8E-7B1C-4244-A339-72E8496C943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a:extLst>
            <a:ext uri="{FF2B5EF4-FFF2-40B4-BE49-F238E27FC236}">
              <a16:creationId xmlns:a16="http://schemas.microsoft.com/office/drawing/2014/main" id="{D13E58C8-68DF-4C2D-9BE1-38DFE610CAB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a:extLst>
            <a:ext uri="{FF2B5EF4-FFF2-40B4-BE49-F238E27FC236}">
              <a16:creationId xmlns:a16="http://schemas.microsoft.com/office/drawing/2014/main" id="{AD610333-5D38-4189-9A1D-2EDF520B8BB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a:extLst>
            <a:ext uri="{FF2B5EF4-FFF2-40B4-BE49-F238E27FC236}">
              <a16:creationId xmlns:a16="http://schemas.microsoft.com/office/drawing/2014/main" id="{DE029529-32ED-42D4-A0C4-F806C5B5A37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a:extLst>
            <a:ext uri="{FF2B5EF4-FFF2-40B4-BE49-F238E27FC236}">
              <a16:creationId xmlns:a16="http://schemas.microsoft.com/office/drawing/2014/main" id="{79112584-BB25-4259-AAD3-E8F42F8D7BB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a:extLst>
            <a:ext uri="{FF2B5EF4-FFF2-40B4-BE49-F238E27FC236}">
              <a16:creationId xmlns:a16="http://schemas.microsoft.com/office/drawing/2014/main" id="{C26FE1AD-FA63-43A9-A30F-62D171E5D6E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a:extLst>
            <a:ext uri="{FF2B5EF4-FFF2-40B4-BE49-F238E27FC236}">
              <a16:creationId xmlns:a16="http://schemas.microsoft.com/office/drawing/2014/main" id="{2635EF66-25F8-424B-B503-5E2B633961D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a:extLst>
            <a:ext uri="{FF2B5EF4-FFF2-40B4-BE49-F238E27FC236}">
              <a16:creationId xmlns:a16="http://schemas.microsoft.com/office/drawing/2014/main" id="{051F824B-C8F8-4AC0-B643-92EEFE44351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a:extLst>
            <a:ext uri="{FF2B5EF4-FFF2-40B4-BE49-F238E27FC236}">
              <a16:creationId xmlns:a16="http://schemas.microsoft.com/office/drawing/2014/main" id="{99ECCFDD-636F-480B-A68B-F5369FBF3F6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7" name="直線コネクタ 756">
          <a:extLst>
            <a:ext uri="{FF2B5EF4-FFF2-40B4-BE49-F238E27FC236}">
              <a16:creationId xmlns:a16="http://schemas.microsoft.com/office/drawing/2014/main" id="{FD0ED70B-88A8-449D-902D-8DB15D0C5FD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8" name="テキスト ボックス 757">
          <a:extLst>
            <a:ext uri="{FF2B5EF4-FFF2-40B4-BE49-F238E27FC236}">
              <a16:creationId xmlns:a16="http://schemas.microsoft.com/office/drawing/2014/main" id="{4E1C500B-6A73-4E20-994A-2F25DFB9060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9" name="直線コネクタ 758">
          <a:extLst>
            <a:ext uri="{FF2B5EF4-FFF2-40B4-BE49-F238E27FC236}">
              <a16:creationId xmlns:a16="http://schemas.microsoft.com/office/drawing/2014/main" id="{4BA65360-5767-43B9-A8F2-C655034718A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0" name="テキスト ボックス 759">
          <a:extLst>
            <a:ext uri="{FF2B5EF4-FFF2-40B4-BE49-F238E27FC236}">
              <a16:creationId xmlns:a16="http://schemas.microsoft.com/office/drawing/2014/main" id="{A46121D7-A46C-4745-8522-9F97713980E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1" name="直線コネクタ 760">
          <a:extLst>
            <a:ext uri="{FF2B5EF4-FFF2-40B4-BE49-F238E27FC236}">
              <a16:creationId xmlns:a16="http://schemas.microsoft.com/office/drawing/2014/main" id="{9E41F6F5-75DD-405E-B38C-F5ED17B2BAE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2" name="テキスト ボックス 761">
          <a:extLst>
            <a:ext uri="{FF2B5EF4-FFF2-40B4-BE49-F238E27FC236}">
              <a16:creationId xmlns:a16="http://schemas.microsoft.com/office/drawing/2014/main" id="{BA2A1EC5-3AFB-456C-9A73-BA2167D9217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3" name="直線コネクタ 762">
          <a:extLst>
            <a:ext uri="{FF2B5EF4-FFF2-40B4-BE49-F238E27FC236}">
              <a16:creationId xmlns:a16="http://schemas.microsoft.com/office/drawing/2014/main" id="{CF93E66C-8BE5-4331-9E07-5AF3B8A3886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4" name="テキスト ボックス 763">
          <a:extLst>
            <a:ext uri="{FF2B5EF4-FFF2-40B4-BE49-F238E27FC236}">
              <a16:creationId xmlns:a16="http://schemas.microsoft.com/office/drawing/2014/main" id="{19BEA98B-430E-45C6-906C-39182D75530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5" name="直線コネクタ 764">
          <a:extLst>
            <a:ext uri="{FF2B5EF4-FFF2-40B4-BE49-F238E27FC236}">
              <a16:creationId xmlns:a16="http://schemas.microsoft.com/office/drawing/2014/main" id="{709E9EF8-6FFA-4508-B681-13E52F46B61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6" name="テキスト ボックス 765">
          <a:extLst>
            <a:ext uri="{FF2B5EF4-FFF2-40B4-BE49-F238E27FC236}">
              <a16:creationId xmlns:a16="http://schemas.microsoft.com/office/drawing/2014/main" id="{0187E4F2-609C-4EAA-8B7B-893E3D2B24B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7" name="直線コネクタ 766">
          <a:extLst>
            <a:ext uri="{FF2B5EF4-FFF2-40B4-BE49-F238E27FC236}">
              <a16:creationId xmlns:a16="http://schemas.microsoft.com/office/drawing/2014/main" id="{C3EAFC6D-C23A-4FCD-973A-62CFB012B79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8" name="テキスト ボックス 767">
          <a:extLst>
            <a:ext uri="{FF2B5EF4-FFF2-40B4-BE49-F238E27FC236}">
              <a16:creationId xmlns:a16="http://schemas.microsoft.com/office/drawing/2014/main" id="{53137CE3-9238-46E0-BDE3-7FF0F9DDA85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a:extLst>
            <a:ext uri="{FF2B5EF4-FFF2-40B4-BE49-F238E27FC236}">
              <a16:creationId xmlns:a16="http://schemas.microsoft.com/office/drawing/2014/main" id="{CDFD8DD7-63C6-40B8-9634-EFC993BB3B2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公民館】&#10;有形固定資産減価償却率グラフ枠">
          <a:extLst>
            <a:ext uri="{FF2B5EF4-FFF2-40B4-BE49-F238E27FC236}">
              <a16:creationId xmlns:a16="http://schemas.microsoft.com/office/drawing/2014/main" id="{50F27C02-21DE-4133-9280-473C20DFE07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771" name="直線コネクタ 770">
          <a:extLst>
            <a:ext uri="{FF2B5EF4-FFF2-40B4-BE49-F238E27FC236}">
              <a16:creationId xmlns:a16="http://schemas.microsoft.com/office/drawing/2014/main" id="{24B133D4-C8A7-4035-ADD7-DE33D7B4B108}"/>
            </a:ext>
          </a:extLst>
        </xdr:cNvPr>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2" name="【公民館】&#10;有形固定資産減価償却率最小値テキスト">
          <a:extLst>
            <a:ext uri="{FF2B5EF4-FFF2-40B4-BE49-F238E27FC236}">
              <a16:creationId xmlns:a16="http://schemas.microsoft.com/office/drawing/2014/main" id="{4661214C-1966-48A6-A77F-FFE486F19B2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3" name="直線コネクタ 772">
          <a:extLst>
            <a:ext uri="{FF2B5EF4-FFF2-40B4-BE49-F238E27FC236}">
              <a16:creationId xmlns:a16="http://schemas.microsoft.com/office/drawing/2014/main" id="{3E5C6102-9757-412D-8201-27C98A77B91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774" name="【公民館】&#10;有形固定資産減価償却率最大値テキスト">
          <a:extLst>
            <a:ext uri="{FF2B5EF4-FFF2-40B4-BE49-F238E27FC236}">
              <a16:creationId xmlns:a16="http://schemas.microsoft.com/office/drawing/2014/main" id="{654D263B-9B42-4033-8674-C6EC948B9215}"/>
            </a:ext>
          </a:extLst>
        </xdr:cNvPr>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775" name="直線コネクタ 774">
          <a:extLst>
            <a:ext uri="{FF2B5EF4-FFF2-40B4-BE49-F238E27FC236}">
              <a16:creationId xmlns:a16="http://schemas.microsoft.com/office/drawing/2014/main" id="{B3F5532C-1ABE-4878-8A77-521E4F16E1AE}"/>
            </a:ext>
          </a:extLst>
        </xdr:cNvPr>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28683</xdr:rowOff>
    </xdr:from>
    <xdr:ext cx="405111" cy="259045"/>
    <xdr:sp macro="" textlink="">
      <xdr:nvSpPr>
        <xdr:cNvPr id="776" name="【公民館】&#10;有形固定資産減価償却率平均値テキスト">
          <a:extLst>
            <a:ext uri="{FF2B5EF4-FFF2-40B4-BE49-F238E27FC236}">
              <a16:creationId xmlns:a16="http://schemas.microsoft.com/office/drawing/2014/main" id="{A28BFB83-4335-4FD0-8E87-BB1A0A2AF43F}"/>
            </a:ext>
          </a:extLst>
        </xdr:cNvPr>
        <xdr:cNvSpPr txBox="1"/>
      </xdr:nvSpPr>
      <xdr:spPr>
        <a:xfrm>
          <a:off x="16357600" y="1803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777" name="フローチャート: 判断 776">
          <a:extLst>
            <a:ext uri="{FF2B5EF4-FFF2-40B4-BE49-F238E27FC236}">
              <a16:creationId xmlns:a16="http://schemas.microsoft.com/office/drawing/2014/main" id="{2351573B-A93F-4327-A91F-3371C2BD142D}"/>
            </a:ext>
          </a:extLst>
        </xdr:cNvPr>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778" name="フローチャート: 判断 777">
          <a:extLst>
            <a:ext uri="{FF2B5EF4-FFF2-40B4-BE49-F238E27FC236}">
              <a16:creationId xmlns:a16="http://schemas.microsoft.com/office/drawing/2014/main" id="{921E6063-1E30-4B7D-A9DA-71531881C9A5}"/>
            </a:ext>
          </a:extLst>
        </xdr:cNvPr>
        <xdr:cNvSpPr/>
      </xdr:nvSpPr>
      <xdr:spPr>
        <a:xfrm>
          <a:off x="15430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779" name="フローチャート: 判断 778">
          <a:extLst>
            <a:ext uri="{FF2B5EF4-FFF2-40B4-BE49-F238E27FC236}">
              <a16:creationId xmlns:a16="http://schemas.microsoft.com/office/drawing/2014/main" id="{7DA067EC-70A1-422E-8234-544FBDE45B68}"/>
            </a:ext>
          </a:extLst>
        </xdr:cNvPr>
        <xdr:cNvSpPr/>
      </xdr:nvSpPr>
      <xdr:spPr>
        <a:xfrm>
          <a:off x="14541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780" name="フローチャート: 判断 779">
          <a:extLst>
            <a:ext uri="{FF2B5EF4-FFF2-40B4-BE49-F238E27FC236}">
              <a16:creationId xmlns:a16="http://schemas.microsoft.com/office/drawing/2014/main" id="{4050875D-5CC1-41C3-957A-4B5C701165D4}"/>
            </a:ext>
          </a:extLst>
        </xdr:cNvPr>
        <xdr:cNvSpPr/>
      </xdr:nvSpPr>
      <xdr:spPr>
        <a:xfrm>
          <a:off x="13652500" y="180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781" name="フローチャート: 判断 780">
          <a:extLst>
            <a:ext uri="{FF2B5EF4-FFF2-40B4-BE49-F238E27FC236}">
              <a16:creationId xmlns:a16="http://schemas.microsoft.com/office/drawing/2014/main" id="{A46A7757-9526-4FCB-9E27-C179B9C2A506}"/>
            </a:ext>
          </a:extLst>
        </xdr:cNvPr>
        <xdr:cNvSpPr/>
      </xdr:nvSpPr>
      <xdr:spPr>
        <a:xfrm>
          <a:off x="1276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5ED60541-4516-468F-9D34-1D423636312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70CACAA1-7CDA-47E9-B2EB-B81478D5581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1F9D011A-D759-47BD-BC76-FF3EB411C91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DA3D075E-B8D8-434F-9100-0D7902B4DEF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DCD648C6-2B8F-4D23-817F-BDC28391916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89081</xdr:rowOff>
    </xdr:from>
    <xdr:to>
      <xdr:col>85</xdr:col>
      <xdr:colOff>177800</xdr:colOff>
      <xdr:row>107</xdr:row>
      <xdr:rowOff>19231</xdr:rowOff>
    </xdr:to>
    <xdr:sp macro="" textlink="">
      <xdr:nvSpPr>
        <xdr:cNvPr id="787" name="楕円 786">
          <a:extLst>
            <a:ext uri="{FF2B5EF4-FFF2-40B4-BE49-F238E27FC236}">
              <a16:creationId xmlns:a16="http://schemas.microsoft.com/office/drawing/2014/main" id="{0E8F7F96-A45E-4C71-9CBB-B723D935A769}"/>
            </a:ext>
          </a:extLst>
        </xdr:cNvPr>
        <xdr:cNvSpPr/>
      </xdr:nvSpPr>
      <xdr:spPr>
        <a:xfrm>
          <a:off x="162687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67508</xdr:rowOff>
    </xdr:from>
    <xdr:ext cx="405111" cy="259045"/>
    <xdr:sp macro="" textlink="">
      <xdr:nvSpPr>
        <xdr:cNvPr id="788" name="【公民館】&#10;有形固定資産減価償却率該当値テキスト">
          <a:extLst>
            <a:ext uri="{FF2B5EF4-FFF2-40B4-BE49-F238E27FC236}">
              <a16:creationId xmlns:a16="http://schemas.microsoft.com/office/drawing/2014/main" id="{524A9836-2064-45A4-BD9A-BC7FAA644CD8}"/>
            </a:ext>
          </a:extLst>
        </xdr:cNvPr>
        <xdr:cNvSpPr txBox="1"/>
      </xdr:nvSpPr>
      <xdr:spPr>
        <a:xfrm>
          <a:off x="16357600"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56424</xdr:rowOff>
    </xdr:from>
    <xdr:to>
      <xdr:col>81</xdr:col>
      <xdr:colOff>101600</xdr:colOff>
      <xdr:row>106</xdr:row>
      <xdr:rowOff>158024</xdr:rowOff>
    </xdr:to>
    <xdr:sp macro="" textlink="">
      <xdr:nvSpPr>
        <xdr:cNvPr id="789" name="楕円 788">
          <a:extLst>
            <a:ext uri="{FF2B5EF4-FFF2-40B4-BE49-F238E27FC236}">
              <a16:creationId xmlns:a16="http://schemas.microsoft.com/office/drawing/2014/main" id="{70F88C6D-9262-4EFA-B62B-DB86C660B5F2}"/>
            </a:ext>
          </a:extLst>
        </xdr:cNvPr>
        <xdr:cNvSpPr/>
      </xdr:nvSpPr>
      <xdr:spPr>
        <a:xfrm>
          <a:off x="15430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107224</xdr:rowOff>
    </xdr:from>
    <xdr:to>
      <xdr:col>85</xdr:col>
      <xdr:colOff>127000</xdr:colOff>
      <xdr:row>106</xdr:row>
      <xdr:rowOff>139881</xdr:rowOff>
    </xdr:to>
    <xdr:cxnSp macro="">
      <xdr:nvCxnSpPr>
        <xdr:cNvPr id="790" name="直線コネクタ 789">
          <a:extLst>
            <a:ext uri="{FF2B5EF4-FFF2-40B4-BE49-F238E27FC236}">
              <a16:creationId xmlns:a16="http://schemas.microsoft.com/office/drawing/2014/main" id="{96810A2A-964F-4E9A-9F88-FC468EDBD722}"/>
            </a:ext>
          </a:extLst>
        </xdr:cNvPr>
        <xdr:cNvCxnSpPr/>
      </xdr:nvCxnSpPr>
      <xdr:spPr>
        <a:xfrm>
          <a:off x="15481300" y="182809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41729</xdr:rowOff>
    </xdr:from>
    <xdr:to>
      <xdr:col>76</xdr:col>
      <xdr:colOff>165100</xdr:colOff>
      <xdr:row>106</xdr:row>
      <xdr:rowOff>143329</xdr:rowOff>
    </xdr:to>
    <xdr:sp macro="" textlink="">
      <xdr:nvSpPr>
        <xdr:cNvPr id="791" name="楕円 790">
          <a:extLst>
            <a:ext uri="{FF2B5EF4-FFF2-40B4-BE49-F238E27FC236}">
              <a16:creationId xmlns:a16="http://schemas.microsoft.com/office/drawing/2014/main" id="{34F0E386-B2A5-4D90-9855-330DF208FEF2}"/>
            </a:ext>
          </a:extLst>
        </xdr:cNvPr>
        <xdr:cNvSpPr/>
      </xdr:nvSpPr>
      <xdr:spPr>
        <a:xfrm>
          <a:off x="14541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92529</xdr:rowOff>
    </xdr:from>
    <xdr:to>
      <xdr:col>81</xdr:col>
      <xdr:colOff>50800</xdr:colOff>
      <xdr:row>106</xdr:row>
      <xdr:rowOff>107224</xdr:rowOff>
    </xdr:to>
    <xdr:cxnSp macro="">
      <xdr:nvCxnSpPr>
        <xdr:cNvPr id="792" name="直線コネクタ 791">
          <a:extLst>
            <a:ext uri="{FF2B5EF4-FFF2-40B4-BE49-F238E27FC236}">
              <a16:creationId xmlns:a16="http://schemas.microsoft.com/office/drawing/2014/main" id="{BEC4B954-7E47-4249-ACA1-8944A006BCE4}"/>
            </a:ext>
          </a:extLst>
        </xdr:cNvPr>
        <xdr:cNvCxnSpPr/>
      </xdr:nvCxnSpPr>
      <xdr:spPr>
        <a:xfrm>
          <a:off x="14592300" y="1826622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xdr:rowOff>
    </xdr:from>
    <xdr:to>
      <xdr:col>72</xdr:col>
      <xdr:colOff>38100</xdr:colOff>
      <xdr:row>106</xdr:row>
      <xdr:rowOff>110671</xdr:rowOff>
    </xdr:to>
    <xdr:sp macro="" textlink="">
      <xdr:nvSpPr>
        <xdr:cNvPr id="793" name="楕円 792">
          <a:extLst>
            <a:ext uri="{FF2B5EF4-FFF2-40B4-BE49-F238E27FC236}">
              <a16:creationId xmlns:a16="http://schemas.microsoft.com/office/drawing/2014/main" id="{2A39DE86-42E1-4DDB-BE2B-446E5BFB0B53}"/>
            </a:ext>
          </a:extLst>
        </xdr:cNvPr>
        <xdr:cNvSpPr/>
      </xdr:nvSpPr>
      <xdr:spPr>
        <a:xfrm>
          <a:off x="1365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59871</xdr:rowOff>
    </xdr:from>
    <xdr:to>
      <xdr:col>76</xdr:col>
      <xdr:colOff>114300</xdr:colOff>
      <xdr:row>106</xdr:row>
      <xdr:rowOff>92529</xdr:rowOff>
    </xdr:to>
    <xdr:cxnSp macro="">
      <xdr:nvCxnSpPr>
        <xdr:cNvPr id="794" name="直線コネクタ 793">
          <a:extLst>
            <a:ext uri="{FF2B5EF4-FFF2-40B4-BE49-F238E27FC236}">
              <a16:creationId xmlns:a16="http://schemas.microsoft.com/office/drawing/2014/main" id="{129B1411-5472-4881-B04A-BDF77C05F75B}"/>
            </a:ext>
          </a:extLst>
        </xdr:cNvPr>
        <xdr:cNvCxnSpPr/>
      </xdr:nvCxnSpPr>
      <xdr:spPr>
        <a:xfrm>
          <a:off x="13703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147864</xdr:rowOff>
    </xdr:from>
    <xdr:to>
      <xdr:col>67</xdr:col>
      <xdr:colOff>101600</xdr:colOff>
      <xdr:row>106</xdr:row>
      <xdr:rowOff>78014</xdr:rowOff>
    </xdr:to>
    <xdr:sp macro="" textlink="">
      <xdr:nvSpPr>
        <xdr:cNvPr id="795" name="楕円 794">
          <a:extLst>
            <a:ext uri="{FF2B5EF4-FFF2-40B4-BE49-F238E27FC236}">
              <a16:creationId xmlns:a16="http://schemas.microsoft.com/office/drawing/2014/main" id="{BD81A1A2-3F2C-4778-BC1D-C2FB18A511DC}"/>
            </a:ext>
          </a:extLst>
        </xdr:cNvPr>
        <xdr:cNvSpPr/>
      </xdr:nvSpPr>
      <xdr:spPr>
        <a:xfrm>
          <a:off x="12763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27214</xdr:rowOff>
    </xdr:from>
    <xdr:to>
      <xdr:col>71</xdr:col>
      <xdr:colOff>177800</xdr:colOff>
      <xdr:row>106</xdr:row>
      <xdr:rowOff>59871</xdr:rowOff>
    </xdr:to>
    <xdr:cxnSp macro="">
      <xdr:nvCxnSpPr>
        <xdr:cNvPr id="796" name="直線コネクタ 795">
          <a:extLst>
            <a:ext uri="{FF2B5EF4-FFF2-40B4-BE49-F238E27FC236}">
              <a16:creationId xmlns:a16="http://schemas.microsoft.com/office/drawing/2014/main" id="{5E9EFDFD-746D-4A39-B413-9CA4F713530D}"/>
            </a:ext>
          </a:extLst>
        </xdr:cNvPr>
        <xdr:cNvCxnSpPr/>
      </xdr:nvCxnSpPr>
      <xdr:spPr>
        <a:xfrm>
          <a:off x="12814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138628</xdr:rowOff>
    </xdr:from>
    <xdr:ext cx="405111" cy="259045"/>
    <xdr:sp macro="" textlink="">
      <xdr:nvSpPr>
        <xdr:cNvPr id="797" name="n_1aveValue【公民館】&#10;有形固定資産減価償却率">
          <a:extLst>
            <a:ext uri="{FF2B5EF4-FFF2-40B4-BE49-F238E27FC236}">
              <a16:creationId xmlns:a16="http://schemas.microsoft.com/office/drawing/2014/main" id="{15B13906-AFD3-4256-A6BB-F3730093785C}"/>
            </a:ext>
          </a:extLst>
        </xdr:cNvPr>
        <xdr:cNvSpPr txBox="1"/>
      </xdr:nvSpPr>
      <xdr:spPr>
        <a:xfrm>
          <a:off x="15266044" y="17969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37391</xdr:rowOff>
    </xdr:from>
    <xdr:ext cx="405111" cy="259045"/>
    <xdr:sp macro="" textlink="">
      <xdr:nvSpPr>
        <xdr:cNvPr id="798" name="n_2aveValue【公民館】&#10;有形固定資産減価償却率">
          <a:extLst>
            <a:ext uri="{FF2B5EF4-FFF2-40B4-BE49-F238E27FC236}">
              <a16:creationId xmlns:a16="http://schemas.microsoft.com/office/drawing/2014/main" id="{AB0BA312-BD57-469F-B186-26C74317BE62}"/>
            </a:ext>
          </a:extLst>
        </xdr:cNvPr>
        <xdr:cNvSpPr txBox="1"/>
      </xdr:nvSpPr>
      <xdr:spPr>
        <a:xfrm>
          <a:off x="14389744" y="1786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30859</xdr:rowOff>
    </xdr:from>
    <xdr:ext cx="405111" cy="259045"/>
    <xdr:sp macro="" textlink="">
      <xdr:nvSpPr>
        <xdr:cNvPr id="799" name="n_3aveValue【公民館】&#10;有形固定資産減価償却率">
          <a:extLst>
            <a:ext uri="{FF2B5EF4-FFF2-40B4-BE49-F238E27FC236}">
              <a16:creationId xmlns:a16="http://schemas.microsoft.com/office/drawing/2014/main" id="{DAB50917-C53A-464A-BE06-DB8BD90D9E9B}"/>
            </a:ext>
          </a:extLst>
        </xdr:cNvPr>
        <xdr:cNvSpPr txBox="1"/>
      </xdr:nvSpPr>
      <xdr:spPr>
        <a:xfrm>
          <a:off x="13500744" y="1786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68415</xdr:rowOff>
    </xdr:from>
    <xdr:ext cx="405111" cy="259045"/>
    <xdr:sp macro="" textlink="">
      <xdr:nvSpPr>
        <xdr:cNvPr id="800" name="n_4aveValue【公民館】&#10;有形固定資産減価償却率">
          <a:extLst>
            <a:ext uri="{FF2B5EF4-FFF2-40B4-BE49-F238E27FC236}">
              <a16:creationId xmlns:a16="http://schemas.microsoft.com/office/drawing/2014/main" id="{2EFBF2AA-C576-443A-8544-950A6366FF3A}"/>
            </a:ext>
          </a:extLst>
        </xdr:cNvPr>
        <xdr:cNvSpPr txBox="1"/>
      </xdr:nvSpPr>
      <xdr:spPr>
        <a:xfrm>
          <a:off x="12611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149151</xdr:rowOff>
    </xdr:from>
    <xdr:ext cx="405111" cy="259045"/>
    <xdr:sp macro="" textlink="">
      <xdr:nvSpPr>
        <xdr:cNvPr id="801" name="n_1mainValue【公民館】&#10;有形固定資産減価償却率">
          <a:extLst>
            <a:ext uri="{FF2B5EF4-FFF2-40B4-BE49-F238E27FC236}">
              <a16:creationId xmlns:a16="http://schemas.microsoft.com/office/drawing/2014/main" id="{9A35EA92-AE81-4961-B824-59B785723B4C}"/>
            </a:ext>
          </a:extLst>
        </xdr:cNvPr>
        <xdr:cNvSpPr txBox="1"/>
      </xdr:nvSpPr>
      <xdr:spPr>
        <a:xfrm>
          <a:off x="152660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134456</xdr:rowOff>
    </xdr:from>
    <xdr:ext cx="405111" cy="259045"/>
    <xdr:sp macro="" textlink="">
      <xdr:nvSpPr>
        <xdr:cNvPr id="802" name="n_2mainValue【公民館】&#10;有形固定資産減価償却率">
          <a:extLst>
            <a:ext uri="{FF2B5EF4-FFF2-40B4-BE49-F238E27FC236}">
              <a16:creationId xmlns:a16="http://schemas.microsoft.com/office/drawing/2014/main" id="{BD04C80C-E566-4F98-BF4F-3093EE548ABD}"/>
            </a:ext>
          </a:extLst>
        </xdr:cNvPr>
        <xdr:cNvSpPr txBox="1"/>
      </xdr:nvSpPr>
      <xdr:spPr>
        <a:xfrm>
          <a:off x="14389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101798</xdr:rowOff>
    </xdr:from>
    <xdr:ext cx="405111" cy="259045"/>
    <xdr:sp macro="" textlink="">
      <xdr:nvSpPr>
        <xdr:cNvPr id="803" name="n_3mainValue【公民館】&#10;有形固定資産減価償却率">
          <a:extLst>
            <a:ext uri="{FF2B5EF4-FFF2-40B4-BE49-F238E27FC236}">
              <a16:creationId xmlns:a16="http://schemas.microsoft.com/office/drawing/2014/main" id="{6AB45B6C-8D90-40F4-862A-16A677C9097D}"/>
            </a:ext>
          </a:extLst>
        </xdr:cNvPr>
        <xdr:cNvSpPr txBox="1"/>
      </xdr:nvSpPr>
      <xdr:spPr>
        <a:xfrm>
          <a:off x="13500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69141</xdr:rowOff>
    </xdr:from>
    <xdr:ext cx="405111" cy="259045"/>
    <xdr:sp macro="" textlink="">
      <xdr:nvSpPr>
        <xdr:cNvPr id="804" name="n_4mainValue【公民館】&#10;有形固定資産減価償却率">
          <a:extLst>
            <a:ext uri="{FF2B5EF4-FFF2-40B4-BE49-F238E27FC236}">
              <a16:creationId xmlns:a16="http://schemas.microsoft.com/office/drawing/2014/main" id="{3A4B4170-51F1-432D-AC40-7A2E13B1E840}"/>
            </a:ext>
          </a:extLst>
        </xdr:cNvPr>
        <xdr:cNvSpPr txBox="1"/>
      </xdr:nvSpPr>
      <xdr:spPr>
        <a:xfrm>
          <a:off x="12611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a:extLst>
            <a:ext uri="{FF2B5EF4-FFF2-40B4-BE49-F238E27FC236}">
              <a16:creationId xmlns:a16="http://schemas.microsoft.com/office/drawing/2014/main" id="{DF83A33C-9943-4179-9338-2E76D44678C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a:extLst>
            <a:ext uri="{FF2B5EF4-FFF2-40B4-BE49-F238E27FC236}">
              <a16:creationId xmlns:a16="http://schemas.microsoft.com/office/drawing/2014/main" id="{C3AACE8C-5C5D-438D-B3D3-656B639E7E4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a:extLst>
            <a:ext uri="{FF2B5EF4-FFF2-40B4-BE49-F238E27FC236}">
              <a16:creationId xmlns:a16="http://schemas.microsoft.com/office/drawing/2014/main" id="{8A33132C-9AA5-4940-BF3F-D8A9F8D8764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a:extLst>
            <a:ext uri="{FF2B5EF4-FFF2-40B4-BE49-F238E27FC236}">
              <a16:creationId xmlns:a16="http://schemas.microsoft.com/office/drawing/2014/main" id="{AB4FB079-46FF-4BAE-861B-B05FDFB1995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a:extLst>
            <a:ext uri="{FF2B5EF4-FFF2-40B4-BE49-F238E27FC236}">
              <a16:creationId xmlns:a16="http://schemas.microsoft.com/office/drawing/2014/main" id="{2208B787-70FB-47DC-B4D7-286F3FCE5CB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a:extLst>
            <a:ext uri="{FF2B5EF4-FFF2-40B4-BE49-F238E27FC236}">
              <a16:creationId xmlns:a16="http://schemas.microsoft.com/office/drawing/2014/main" id="{588ED879-CC46-46AB-B745-E2D0E13B86B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a:extLst>
            <a:ext uri="{FF2B5EF4-FFF2-40B4-BE49-F238E27FC236}">
              <a16:creationId xmlns:a16="http://schemas.microsoft.com/office/drawing/2014/main" id="{CF9CE684-0F58-4C34-867D-82A3A2E2C4E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a:extLst>
            <a:ext uri="{FF2B5EF4-FFF2-40B4-BE49-F238E27FC236}">
              <a16:creationId xmlns:a16="http://schemas.microsoft.com/office/drawing/2014/main" id="{13A8AFC7-C0CB-44EF-A6A2-54DFCA2E3D6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a:extLst>
            <a:ext uri="{FF2B5EF4-FFF2-40B4-BE49-F238E27FC236}">
              <a16:creationId xmlns:a16="http://schemas.microsoft.com/office/drawing/2014/main" id="{AF479149-CD3E-4160-B99E-DFB3DDE7263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a:extLst>
            <a:ext uri="{FF2B5EF4-FFF2-40B4-BE49-F238E27FC236}">
              <a16:creationId xmlns:a16="http://schemas.microsoft.com/office/drawing/2014/main" id="{D9134992-A376-4F24-AF42-2CD2AE72381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5" name="直線コネクタ 814">
          <a:extLst>
            <a:ext uri="{FF2B5EF4-FFF2-40B4-BE49-F238E27FC236}">
              <a16:creationId xmlns:a16="http://schemas.microsoft.com/office/drawing/2014/main" id="{C794F1F9-A62D-49B4-B26A-DB8A020988A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6" name="テキスト ボックス 815">
          <a:extLst>
            <a:ext uri="{FF2B5EF4-FFF2-40B4-BE49-F238E27FC236}">
              <a16:creationId xmlns:a16="http://schemas.microsoft.com/office/drawing/2014/main" id="{866B9316-F6FF-4AA2-8505-08944094203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7" name="直線コネクタ 816">
          <a:extLst>
            <a:ext uri="{FF2B5EF4-FFF2-40B4-BE49-F238E27FC236}">
              <a16:creationId xmlns:a16="http://schemas.microsoft.com/office/drawing/2014/main" id="{89C18228-9131-4766-9C2F-828649FD7A8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8" name="テキスト ボックス 817">
          <a:extLst>
            <a:ext uri="{FF2B5EF4-FFF2-40B4-BE49-F238E27FC236}">
              <a16:creationId xmlns:a16="http://schemas.microsoft.com/office/drawing/2014/main" id="{E0B3FED1-C306-4580-A881-D35878F32A4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9" name="直線コネクタ 818">
          <a:extLst>
            <a:ext uri="{FF2B5EF4-FFF2-40B4-BE49-F238E27FC236}">
              <a16:creationId xmlns:a16="http://schemas.microsoft.com/office/drawing/2014/main" id="{13652654-1AF3-41DB-8C9A-3537CE41E9B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0" name="テキスト ボックス 819">
          <a:extLst>
            <a:ext uri="{FF2B5EF4-FFF2-40B4-BE49-F238E27FC236}">
              <a16:creationId xmlns:a16="http://schemas.microsoft.com/office/drawing/2014/main" id="{86111AB4-6BB8-4C40-A211-8BCD057170B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1" name="直線コネクタ 820">
          <a:extLst>
            <a:ext uri="{FF2B5EF4-FFF2-40B4-BE49-F238E27FC236}">
              <a16:creationId xmlns:a16="http://schemas.microsoft.com/office/drawing/2014/main" id="{F3F0B60C-B977-49A0-8C8D-322CEDDF6D4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2" name="テキスト ボックス 821">
          <a:extLst>
            <a:ext uri="{FF2B5EF4-FFF2-40B4-BE49-F238E27FC236}">
              <a16:creationId xmlns:a16="http://schemas.microsoft.com/office/drawing/2014/main" id="{D6FB1FC8-9B1F-4E84-9872-6D3CD237991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3" name="直線コネクタ 822">
          <a:extLst>
            <a:ext uri="{FF2B5EF4-FFF2-40B4-BE49-F238E27FC236}">
              <a16:creationId xmlns:a16="http://schemas.microsoft.com/office/drawing/2014/main" id="{F8E30C8E-C9DA-4538-99CA-8D70BBFE681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4" name="テキスト ボックス 823">
          <a:extLst>
            <a:ext uri="{FF2B5EF4-FFF2-40B4-BE49-F238E27FC236}">
              <a16:creationId xmlns:a16="http://schemas.microsoft.com/office/drawing/2014/main" id="{070503B1-4103-4DBF-A5A3-AD6D839E18C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9F3D7333-8AB2-4026-93B3-99B26D05BD3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6" name="テキスト ボックス 825">
          <a:extLst>
            <a:ext uri="{FF2B5EF4-FFF2-40B4-BE49-F238E27FC236}">
              <a16:creationId xmlns:a16="http://schemas.microsoft.com/office/drawing/2014/main" id="{EEA1BF92-2B79-4B99-8F45-06B5EBDC31BE}"/>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a:extLst>
            <a:ext uri="{FF2B5EF4-FFF2-40B4-BE49-F238E27FC236}">
              <a16:creationId xmlns:a16="http://schemas.microsoft.com/office/drawing/2014/main" id="{FBCED370-D703-40E9-BE67-01A97C6BDD7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828" name="直線コネクタ 827">
          <a:extLst>
            <a:ext uri="{FF2B5EF4-FFF2-40B4-BE49-F238E27FC236}">
              <a16:creationId xmlns:a16="http://schemas.microsoft.com/office/drawing/2014/main" id="{2C7E7143-F465-46C0-817B-68960D50C8E0}"/>
            </a:ext>
          </a:extLst>
        </xdr:cNvPr>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29" name="【公民館】&#10;一人当たり面積最小値テキスト">
          <a:extLst>
            <a:ext uri="{FF2B5EF4-FFF2-40B4-BE49-F238E27FC236}">
              <a16:creationId xmlns:a16="http://schemas.microsoft.com/office/drawing/2014/main" id="{096B13D3-8906-4E29-93E9-314582424AFD}"/>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30" name="直線コネクタ 829">
          <a:extLst>
            <a:ext uri="{FF2B5EF4-FFF2-40B4-BE49-F238E27FC236}">
              <a16:creationId xmlns:a16="http://schemas.microsoft.com/office/drawing/2014/main" id="{1754B580-AD96-426C-AA3E-5894527FE5C9}"/>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831" name="【公民館】&#10;一人当たり面積最大値テキスト">
          <a:extLst>
            <a:ext uri="{FF2B5EF4-FFF2-40B4-BE49-F238E27FC236}">
              <a16:creationId xmlns:a16="http://schemas.microsoft.com/office/drawing/2014/main" id="{C30774CB-0346-42A0-A440-AE40D6E8FADF}"/>
            </a:ext>
          </a:extLst>
        </xdr:cNvPr>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832" name="直線コネクタ 831">
          <a:extLst>
            <a:ext uri="{FF2B5EF4-FFF2-40B4-BE49-F238E27FC236}">
              <a16:creationId xmlns:a16="http://schemas.microsoft.com/office/drawing/2014/main" id="{43182987-4CC3-4C3F-B791-4DF94B03E2F9}"/>
            </a:ext>
          </a:extLst>
        </xdr:cNvPr>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128667</xdr:rowOff>
    </xdr:from>
    <xdr:ext cx="469744" cy="259045"/>
    <xdr:sp macro="" textlink="">
      <xdr:nvSpPr>
        <xdr:cNvPr id="833" name="【公民館】&#10;一人当たり面積平均値テキスト">
          <a:extLst>
            <a:ext uri="{FF2B5EF4-FFF2-40B4-BE49-F238E27FC236}">
              <a16:creationId xmlns:a16="http://schemas.microsoft.com/office/drawing/2014/main" id="{44D0B390-ED25-4F31-919A-35BC5E9B44CC}"/>
            </a:ext>
          </a:extLst>
        </xdr:cNvPr>
        <xdr:cNvSpPr txBox="1"/>
      </xdr:nvSpPr>
      <xdr:spPr>
        <a:xfrm>
          <a:off x="22199600" y="183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834" name="フローチャート: 判断 833">
          <a:extLst>
            <a:ext uri="{FF2B5EF4-FFF2-40B4-BE49-F238E27FC236}">
              <a16:creationId xmlns:a16="http://schemas.microsoft.com/office/drawing/2014/main" id="{316BDE94-D12A-472B-B15E-55CD8DE4F6F5}"/>
            </a:ext>
          </a:extLst>
        </xdr:cNvPr>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835" name="フローチャート: 判断 834">
          <a:extLst>
            <a:ext uri="{FF2B5EF4-FFF2-40B4-BE49-F238E27FC236}">
              <a16:creationId xmlns:a16="http://schemas.microsoft.com/office/drawing/2014/main" id="{ABB318F1-7CBA-406A-869B-FAD1AC521975}"/>
            </a:ext>
          </a:extLst>
        </xdr:cNvPr>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836" name="フローチャート: 判断 835">
          <a:extLst>
            <a:ext uri="{FF2B5EF4-FFF2-40B4-BE49-F238E27FC236}">
              <a16:creationId xmlns:a16="http://schemas.microsoft.com/office/drawing/2014/main" id="{1B5AC75F-9219-49A5-AE14-553A7172A71B}"/>
            </a:ext>
          </a:extLst>
        </xdr:cNvPr>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837" name="フローチャート: 判断 836">
          <a:extLst>
            <a:ext uri="{FF2B5EF4-FFF2-40B4-BE49-F238E27FC236}">
              <a16:creationId xmlns:a16="http://schemas.microsoft.com/office/drawing/2014/main" id="{CD74B336-5487-429A-B0FA-45DD42CE3341}"/>
            </a:ext>
          </a:extLst>
        </xdr:cNvPr>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838" name="フローチャート: 判断 837">
          <a:extLst>
            <a:ext uri="{FF2B5EF4-FFF2-40B4-BE49-F238E27FC236}">
              <a16:creationId xmlns:a16="http://schemas.microsoft.com/office/drawing/2014/main" id="{033BE93E-7262-45B2-8D38-65C8D5585204}"/>
            </a:ext>
          </a:extLst>
        </xdr:cNvPr>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2CCC9286-8591-4177-8791-AE5F221470F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3CDB1430-7B67-4591-8ECD-22BB6F4F17C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8433E5F9-520D-4F8F-9E24-77CBB9F0CBD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19D0812-CD94-4D0A-A47E-8FADF3257AF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5D29CEB4-75D8-444F-A118-B82B4C7253C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30163</xdr:rowOff>
    </xdr:from>
    <xdr:to>
      <xdr:col>116</xdr:col>
      <xdr:colOff>114300</xdr:colOff>
      <xdr:row>108</xdr:row>
      <xdr:rowOff>131763</xdr:rowOff>
    </xdr:to>
    <xdr:sp macro="" textlink="">
      <xdr:nvSpPr>
        <xdr:cNvPr id="844" name="楕円 843">
          <a:extLst>
            <a:ext uri="{FF2B5EF4-FFF2-40B4-BE49-F238E27FC236}">
              <a16:creationId xmlns:a16="http://schemas.microsoft.com/office/drawing/2014/main" id="{1826F49A-05FC-4630-B417-CB02FD169BFA}"/>
            </a:ext>
          </a:extLst>
        </xdr:cNvPr>
        <xdr:cNvSpPr/>
      </xdr:nvSpPr>
      <xdr:spPr>
        <a:xfrm>
          <a:off x="22110700" y="185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116540</xdr:rowOff>
    </xdr:from>
    <xdr:ext cx="469744" cy="259045"/>
    <xdr:sp macro="" textlink="">
      <xdr:nvSpPr>
        <xdr:cNvPr id="845" name="【公民館】&#10;一人当たり面積該当値テキスト">
          <a:extLst>
            <a:ext uri="{FF2B5EF4-FFF2-40B4-BE49-F238E27FC236}">
              <a16:creationId xmlns:a16="http://schemas.microsoft.com/office/drawing/2014/main" id="{88ABDF47-A7AD-4096-A446-0448F7431373}"/>
            </a:ext>
          </a:extLst>
        </xdr:cNvPr>
        <xdr:cNvSpPr txBox="1"/>
      </xdr:nvSpPr>
      <xdr:spPr>
        <a:xfrm>
          <a:off x="22199600" y="1846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31305</xdr:rowOff>
    </xdr:from>
    <xdr:to>
      <xdr:col>112</xdr:col>
      <xdr:colOff>38100</xdr:colOff>
      <xdr:row>108</xdr:row>
      <xdr:rowOff>132905</xdr:rowOff>
    </xdr:to>
    <xdr:sp macro="" textlink="">
      <xdr:nvSpPr>
        <xdr:cNvPr id="846" name="楕円 845">
          <a:extLst>
            <a:ext uri="{FF2B5EF4-FFF2-40B4-BE49-F238E27FC236}">
              <a16:creationId xmlns:a16="http://schemas.microsoft.com/office/drawing/2014/main" id="{F34DE765-0E61-4946-AAD9-18D48BBA6921}"/>
            </a:ext>
          </a:extLst>
        </xdr:cNvPr>
        <xdr:cNvSpPr/>
      </xdr:nvSpPr>
      <xdr:spPr>
        <a:xfrm>
          <a:off x="21272500" y="1854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80963</xdr:rowOff>
    </xdr:from>
    <xdr:to>
      <xdr:col>116</xdr:col>
      <xdr:colOff>63500</xdr:colOff>
      <xdr:row>108</xdr:row>
      <xdr:rowOff>82105</xdr:rowOff>
    </xdr:to>
    <xdr:cxnSp macro="">
      <xdr:nvCxnSpPr>
        <xdr:cNvPr id="847" name="直線コネクタ 846">
          <a:extLst>
            <a:ext uri="{FF2B5EF4-FFF2-40B4-BE49-F238E27FC236}">
              <a16:creationId xmlns:a16="http://schemas.microsoft.com/office/drawing/2014/main" id="{57C8B774-057C-4201-AE26-4FFA221E16EB}"/>
            </a:ext>
          </a:extLst>
        </xdr:cNvPr>
        <xdr:cNvCxnSpPr/>
      </xdr:nvCxnSpPr>
      <xdr:spPr>
        <a:xfrm flipV="1">
          <a:off x="21323300" y="18597563"/>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32068</xdr:rowOff>
    </xdr:from>
    <xdr:to>
      <xdr:col>107</xdr:col>
      <xdr:colOff>101600</xdr:colOff>
      <xdr:row>108</xdr:row>
      <xdr:rowOff>133668</xdr:rowOff>
    </xdr:to>
    <xdr:sp macro="" textlink="">
      <xdr:nvSpPr>
        <xdr:cNvPr id="848" name="楕円 847">
          <a:extLst>
            <a:ext uri="{FF2B5EF4-FFF2-40B4-BE49-F238E27FC236}">
              <a16:creationId xmlns:a16="http://schemas.microsoft.com/office/drawing/2014/main" id="{3E8EFC02-9779-477D-A13C-6C9E13719773}"/>
            </a:ext>
          </a:extLst>
        </xdr:cNvPr>
        <xdr:cNvSpPr/>
      </xdr:nvSpPr>
      <xdr:spPr>
        <a:xfrm>
          <a:off x="20383500" y="1854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82105</xdr:rowOff>
    </xdr:from>
    <xdr:to>
      <xdr:col>111</xdr:col>
      <xdr:colOff>177800</xdr:colOff>
      <xdr:row>108</xdr:row>
      <xdr:rowOff>82868</xdr:rowOff>
    </xdr:to>
    <xdr:cxnSp macro="">
      <xdr:nvCxnSpPr>
        <xdr:cNvPr id="849" name="直線コネクタ 848">
          <a:extLst>
            <a:ext uri="{FF2B5EF4-FFF2-40B4-BE49-F238E27FC236}">
              <a16:creationId xmlns:a16="http://schemas.microsoft.com/office/drawing/2014/main" id="{45345519-2F97-4FB0-ADB3-3EAF04B0A51D}"/>
            </a:ext>
          </a:extLst>
        </xdr:cNvPr>
        <xdr:cNvCxnSpPr/>
      </xdr:nvCxnSpPr>
      <xdr:spPr>
        <a:xfrm flipV="1">
          <a:off x="20434300" y="1859870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33210</xdr:rowOff>
    </xdr:from>
    <xdr:to>
      <xdr:col>102</xdr:col>
      <xdr:colOff>165100</xdr:colOff>
      <xdr:row>108</xdr:row>
      <xdr:rowOff>134810</xdr:rowOff>
    </xdr:to>
    <xdr:sp macro="" textlink="">
      <xdr:nvSpPr>
        <xdr:cNvPr id="850" name="楕円 849">
          <a:extLst>
            <a:ext uri="{FF2B5EF4-FFF2-40B4-BE49-F238E27FC236}">
              <a16:creationId xmlns:a16="http://schemas.microsoft.com/office/drawing/2014/main" id="{03ED78C7-9F88-4FB7-83BE-C8CA82FB195E}"/>
            </a:ext>
          </a:extLst>
        </xdr:cNvPr>
        <xdr:cNvSpPr/>
      </xdr:nvSpPr>
      <xdr:spPr>
        <a:xfrm>
          <a:off x="19494500" y="185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82868</xdr:rowOff>
    </xdr:from>
    <xdr:to>
      <xdr:col>107</xdr:col>
      <xdr:colOff>50800</xdr:colOff>
      <xdr:row>108</xdr:row>
      <xdr:rowOff>84010</xdr:rowOff>
    </xdr:to>
    <xdr:cxnSp macro="">
      <xdr:nvCxnSpPr>
        <xdr:cNvPr id="851" name="直線コネクタ 850">
          <a:extLst>
            <a:ext uri="{FF2B5EF4-FFF2-40B4-BE49-F238E27FC236}">
              <a16:creationId xmlns:a16="http://schemas.microsoft.com/office/drawing/2014/main" id="{521D5E43-F81F-44BC-8B4F-FDF5B4CC3B99}"/>
            </a:ext>
          </a:extLst>
        </xdr:cNvPr>
        <xdr:cNvCxnSpPr/>
      </xdr:nvCxnSpPr>
      <xdr:spPr>
        <a:xfrm flipV="1">
          <a:off x="19545300" y="1859946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33782</xdr:rowOff>
    </xdr:from>
    <xdr:to>
      <xdr:col>98</xdr:col>
      <xdr:colOff>38100</xdr:colOff>
      <xdr:row>108</xdr:row>
      <xdr:rowOff>135382</xdr:rowOff>
    </xdr:to>
    <xdr:sp macro="" textlink="">
      <xdr:nvSpPr>
        <xdr:cNvPr id="852" name="楕円 851">
          <a:extLst>
            <a:ext uri="{FF2B5EF4-FFF2-40B4-BE49-F238E27FC236}">
              <a16:creationId xmlns:a16="http://schemas.microsoft.com/office/drawing/2014/main" id="{34DF49AB-2817-48CB-BAF3-21CE44EA5E11}"/>
            </a:ext>
          </a:extLst>
        </xdr:cNvPr>
        <xdr:cNvSpPr/>
      </xdr:nvSpPr>
      <xdr:spPr>
        <a:xfrm>
          <a:off x="18605500" y="185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84010</xdr:rowOff>
    </xdr:from>
    <xdr:to>
      <xdr:col>102</xdr:col>
      <xdr:colOff>114300</xdr:colOff>
      <xdr:row>108</xdr:row>
      <xdr:rowOff>84582</xdr:rowOff>
    </xdr:to>
    <xdr:cxnSp macro="">
      <xdr:nvCxnSpPr>
        <xdr:cNvPr id="853" name="直線コネクタ 852">
          <a:extLst>
            <a:ext uri="{FF2B5EF4-FFF2-40B4-BE49-F238E27FC236}">
              <a16:creationId xmlns:a16="http://schemas.microsoft.com/office/drawing/2014/main" id="{3A695575-4B61-4F99-8471-C3C34820176C}"/>
            </a:ext>
          </a:extLst>
        </xdr:cNvPr>
        <xdr:cNvCxnSpPr/>
      </xdr:nvCxnSpPr>
      <xdr:spPr>
        <a:xfrm flipV="1">
          <a:off x="18656300" y="1860061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62565</xdr:rowOff>
    </xdr:from>
    <xdr:ext cx="469744" cy="259045"/>
    <xdr:sp macro="" textlink="">
      <xdr:nvSpPr>
        <xdr:cNvPr id="854" name="n_1aveValue【公民館】&#10;一人当たり面積">
          <a:extLst>
            <a:ext uri="{FF2B5EF4-FFF2-40B4-BE49-F238E27FC236}">
              <a16:creationId xmlns:a16="http://schemas.microsoft.com/office/drawing/2014/main" id="{6908FC6B-FE77-4149-9B0B-9A1023DE3097}"/>
            </a:ext>
          </a:extLst>
        </xdr:cNvPr>
        <xdr:cNvSpPr txBox="1"/>
      </xdr:nvSpPr>
      <xdr:spPr>
        <a:xfrm>
          <a:off x="21075727" y="1823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51897</xdr:rowOff>
    </xdr:from>
    <xdr:ext cx="469744" cy="259045"/>
    <xdr:sp macro="" textlink="">
      <xdr:nvSpPr>
        <xdr:cNvPr id="855" name="n_2aveValue【公民館】&#10;一人当たり面積">
          <a:extLst>
            <a:ext uri="{FF2B5EF4-FFF2-40B4-BE49-F238E27FC236}">
              <a16:creationId xmlns:a16="http://schemas.microsoft.com/office/drawing/2014/main" id="{8E53DBFF-2A4A-4929-87C6-B40C84412612}"/>
            </a:ext>
          </a:extLst>
        </xdr:cNvPr>
        <xdr:cNvSpPr txBox="1"/>
      </xdr:nvSpPr>
      <xdr:spPr>
        <a:xfrm>
          <a:off x="20199427" y="1822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59135</xdr:rowOff>
    </xdr:from>
    <xdr:ext cx="469744" cy="259045"/>
    <xdr:sp macro="" textlink="">
      <xdr:nvSpPr>
        <xdr:cNvPr id="856" name="n_3aveValue【公民館】&#10;一人当たり面積">
          <a:extLst>
            <a:ext uri="{FF2B5EF4-FFF2-40B4-BE49-F238E27FC236}">
              <a16:creationId xmlns:a16="http://schemas.microsoft.com/office/drawing/2014/main" id="{5D51EDEE-05DD-4A67-A3DC-076B5D92174D}"/>
            </a:ext>
          </a:extLst>
        </xdr:cNvPr>
        <xdr:cNvSpPr txBox="1"/>
      </xdr:nvSpPr>
      <xdr:spPr>
        <a:xfrm>
          <a:off x="19310427" y="1823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87710</xdr:rowOff>
    </xdr:from>
    <xdr:ext cx="469744" cy="259045"/>
    <xdr:sp macro="" textlink="">
      <xdr:nvSpPr>
        <xdr:cNvPr id="857" name="n_4aveValue【公民館】&#10;一人当たり面積">
          <a:extLst>
            <a:ext uri="{FF2B5EF4-FFF2-40B4-BE49-F238E27FC236}">
              <a16:creationId xmlns:a16="http://schemas.microsoft.com/office/drawing/2014/main" id="{8EE3B114-1D4A-4BE4-A928-09C18ED7DCEB}"/>
            </a:ext>
          </a:extLst>
        </xdr:cNvPr>
        <xdr:cNvSpPr txBox="1"/>
      </xdr:nvSpPr>
      <xdr:spPr>
        <a:xfrm>
          <a:off x="18421427" y="1826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124032</xdr:rowOff>
    </xdr:from>
    <xdr:ext cx="469744" cy="259045"/>
    <xdr:sp macro="" textlink="">
      <xdr:nvSpPr>
        <xdr:cNvPr id="858" name="n_1mainValue【公民館】&#10;一人当たり面積">
          <a:extLst>
            <a:ext uri="{FF2B5EF4-FFF2-40B4-BE49-F238E27FC236}">
              <a16:creationId xmlns:a16="http://schemas.microsoft.com/office/drawing/2014/main" id="{405A8978-D2FA-4F8F-A3DA-E2C7B58A9DC3}"/>
            </a:ext>
          </a:extLst>
        </xdr:cNvPr>
        <xdr:cNvSpPr txBox="1"/>
      </xdr:nvSpPr>
      <xdr:spPr>
        <a:xfrm>
          <a:off x="21075727" y="1864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124795</xdr:rowOff>
    </xdr:from>
    <xdr:ext cx="469744" cy="259045"/>
    <xdr:sp macro="" textlink="">
      <xdr:nvSpPr>
        <xdr:cNvPr id="859" name="n_2mainValue【公民館】&#10;一人当たり面積">
          <a:extLst>
            <a:ext uri="{FF2B5EF4-FFF2-40B4-BE49-F238E27FC236}">
              <a16:creationId xmlns:a16="http://schemas.microsoft.com/office/drawing/2014/main" id="{3E84868D-C81D-4BCF-A501-932A6728AEF4}"/>
            </a:ext>
          </a:extLst>
        </xdr:cNvPr>
        <xdr:cNvSpPr txBox="1"/>
      </xdr:nvSpPr>
      <xdr:spPr>
        <a:xfrm>
          <a:off x="20199427" y="1864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125937</xdr:rowOff>
    </xdr:from>
    <xdr:ext cx="469744" cy="259045"/>
    <xdr:sp macro="" textlink="">
      <xdr:nvSpPr>
        <xdr:cNvPr id="860" name="n_3mainValue【公民館】&#10;一人当たり面積">
          <a:extLst>
            <a:ext uri="{FF2B5EF4-FFF2-40B4-BE49-F238E27FC236}">
              <a16:creationId xmlns:a16="http://schemas.microsoft.com/office/drawing/2014/main" id="{CD40C97B-B35D-4874-BAC1-F56774A771EB}"/>
            </a:ext>
          </a:extLst>
        </xdr:cNvPr>
        <xdr:cNvSpPr txBox="1"/>
      </xdr:nvSpPr>
      <xdr:spPr>
        <a:xfrm>
          <a:off x="19310427" y="1864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126509</xdr:rowOff>
    </xdr:from>
    <xdr:ext cx="469744" cy="259045"/>
    <xdr:sp macro="" textlink="">
      <xdr:nvSpPr>
        <xdr:cNvPr id="861" name="n_4mainValue【公民館】&#10;一人当たり面積">
          <a:extLst>
            <a:ext uri="{FF2B5EF4-FFF2-40B4-BE49-F238E27FC236}">
              <a16:creationId xmlns:a16="http://schemas.microsoft.com/office/drawing/2014/main" id="{25107777-5570-462D-A78C-7072AD8724AA}"/>
            </a:ext>
          </a:extLst>
        </xdr:cNvPr>
        <xdr:cNvSpPr txBox="1"/>
      </xdr:nvSpPr>
      <xdr:spPr>
        <a:xfrm>
          <a:off x="18421427" y="1864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FDACD50D-8664-4B2F-A51B-C70696550C9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CC9BA173-2E52-46AD-AA51-04DEA4D9B39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80760477-CFFD-45EE-9D17-4300000D2F0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ほとんどの施設において有形固定資産減価償却率は類似団体内平均値以下となっているが、児童館、公民館については双方とも建設時期が古いため数値が高止まりとなっている。</a:t>
          </a:r>
        </a:p>
        <a:p>
          <a:r>
            <a:rPr kumimoji="1" lang="ja-JP" altLang="en-US" sz="1300">
              <a:latin typeface="ＭＳ Ｐゴシック" panose="020B0600070205080204" pitchFamily="50" charset="-128"/>
              <a:ea typeface="ＭＳ Ｐゴシック" panose="020B0600070205080204" pitchFamily="50" charset="-128"/>
            </a:rPr>
            <a:t>橋梁、公営住宅の有形固定資産減価償却率は類似団体内平均値を大きく下回っている。橋梁については施設数が少なく比較的新しいため平均値より低くなっている。公営住宅については近年若者住宅を整備したことや老朽化した公営住宅を除却することで適正に管理しているためである。</a:t>
          </a:r>
        </a:p>
        <a:p>
          <a:r>
            <a:rPr kumimoji="1" lang="ja-JP" altLang="en-US" sz="1300">
              <a:latin typeface="ＭＳ Ｐゴシック" panose="020B0600070205080204" pitchFamily="50" charset="-128"/>
              <a:ea typeface="ＭＳ Ｐゴシック" panose="020B0600070205080204" pitchFamily="50" charset="-128"/>
            </a:rPr>
            <a:t>一人当たり面積については、ほぼ類似団体内平均値と同水準であり、人口に対して余剰となる施設が少ないと言える。</a:t>
          </a:r>
        </a:p>
        <a:p>
          <a:r>
            <a:rPr kumimoji="1" lang="ja-JP" altLang="en-US" sz="1300">
              <a:latin typeface="ＭＳ Ｐゴシック" panose="020B0600070205080204" pitchFamily="50" charset="-128"/>
              <a:ea typeface="ＭＳ Ｐゴシック" panose="020B0600070205080204" pitchFamily="50" charset="-128"/>
            </a:rPr>
            <a:t>幼稚園等の有形固定資産減価償却率は、平均値を下回っており、これは幼稚園施設を拡張したためで、子育て環境の整備が進んでいると言える。</a:t>
          </a:r>
        </a:p>
        <a:p>
          <a:r>
            <a:rPr kumimoji="1" lang="ja-JP" altLang="en-US" sz="1300">
              <a:latin typeface="ＭＳ Ｐゴシック" panose="020B0600070205080204" pitchFamily="50" charset="-128"/>
              <a:ea typeface="ＭＳ Ｐゴシック" panose="020B0600070205080204" pitchFamily="50" charset="-128"/>
            </a:rPr>
            <a:t>児童館・公民館の有形固定資産減価償却率は、平均値を大きく上回っているが、人口規模に応じた効率的な管理を今後も続ける必要がある。減価償却率、一人当たりの数値が平均値の施設については、整備不要とせず、長期的な施設環境を維持できる取組みを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0A118F-EC3F-43D1-97C5-5C44F33FD8A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F47E77-DC9A-4290-BC30-A3E0277D768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A3994FE-4FC9-4767-9E98-97B0DD31412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EC7FA23-9500-4E7A-8ED7-819B7271C72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C227AD4-DD8D-4543-971A-031C2298B91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3E5CBF7-A4E3-4340-BCC8-5709C5A8407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EBC68EF-D9CD-419D-8B0D-B3D95BCD360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1552B78-8D1E-4A8C-9205-2C66A124E39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C0DC86A-36C2-457C-81A8-D222BDC2629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128AF35-CD3C-440D-8835-7BA49A512B3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3,349
3,329
59.77
5,385,382
5,147,648
135,260
2,629,208
5,191,142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5487549-C4A6-4775-9C82-5F854D60459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4435C74-F62F-4F2D-A81C-E01AA9125AC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7A8DB36-A5D4-49C5-B7C7-833487916BD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142FE79-D45D-4578-8CB2-15178E6F522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971FE5-4C8B-4B2C-B778-18BD95EA1CC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9642EFE-A9E1-44B6-85B0-76146117DE0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1F06B62-966E-4334-895E-7C2363DAC36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2586A27-2A55-4A00-A5C9-75074BF2265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3C87996-F6A8-4B09-B0C0-F5D5AFEBCD7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3B9D372-9E50-4D65-B48A-D9ECB49A38E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2B8746E-B334-493A-AD79-6B804CE7ED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86D873F-9290-4A4D-8B15-BEA0E2C85E5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05FC884-2779-45C9-9A4D-B28FA09699B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21DF848-CCEE-4BED-BFCA-0CAF9779F98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A32B0C4-22D2-40AA-B3AA-C283AD6514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AC9A392-3F76-4F34-96FA-A23B7F2B808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15D14A0-A98D-4AF3-8B2A-7D77E014A3A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4C7F880-F0C8-4C05-B17E-CBCA12E9660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04998AF-70CF-4449-848D-92185981BBD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C26AA51-5972-4F90-9C6B-72C87280336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D207447-14C2-4CAC-A914-35A0C53052D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F36BD02-FF06-4C13-A196-34431B86044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D96A721-EC47-4064-BF63-3796912058C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AE42C95-CCA8-42D8-B5CB-3A43082BE4F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FC318F7-7EA3-4E07-BF70-DFBC1DDA531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39C91EA-5965-457C-969A-944F9475400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4F77983-D145-4F1D-ADF8-335C2F638D1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3411792-99D5-4919-898B-CF1B0381050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0E53712-4B11-4B1F-A13C-AC73FB7E45A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3CC2F1D-BB86-4B64-B760-6725D53E4BB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F27AB9D-3658-4BC2-969F-93C28BB2AF1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237E473-0E19-41C0-8D48-135A8513720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39D37F7-0497-4FF0-8ADF-B3A41DED3A4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F52548A-6632-4933-8D89-7702A77B88D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827CFB3-7235-4D15-8880-3FAB98221C0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7FD2D09-1630-4915-9413-17259603ADD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D6E1F9AF-064E-45A3-B5DA-578D1AE6624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775C4FA-3CFC-46B3-AF09-D54E4CA5ACD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36CDCAE-B705-4B31-8CEA-0CF0B8B62C6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79BF5F6E-1CA5-452B-B3AF-531A2E7A0A1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5142AFE-7615-48F6-AF2F-0EA5D0467F9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06129B7-B01A-4B43-995D-CE9FC61F2C9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A9F39FC9-10A8-4CE9-9FE2-85C0E97601A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32AE0C7D-D123-4F8B-96D3-AAE15DDFD4C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EC29388-E422-4D44-9610-6B100FC5EDE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45AF2AE-2C15-4F1D-B48C-2D6D6A26270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0B3AD76-CE36-4DA4-BA1A-E7B53A546CD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C0D98471-5555-4A89-ACAE-8C60B2ABAF0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5412AD3F-2292-4E6D-8EFE-D94D3DEAB3B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A1426EEE-1ABA-4484-B1AB-13E002818F5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3C70ADE9-ED07-450D-BC9C-FB8009D3D4F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E5A2E441-E88B-4895-91EA-DB1407C82F7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1586235E-0639-4509-B84D-A31ED455E82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DB6C49CE-BC34-4B83-B1C6-47DBCC6FFCB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A5699478-12A4-4EB1-81BD-9A4666D09F9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D1EA7E2D-FDCA-4568-9A08-132A6DE7154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BBEE07BB-EB4A-4C1D-8094-0A91346E44E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7E2BFD07-4FFF-4544-ADF2-215D9D74888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60E45B89-E81A-4308-8817-79A9B5F0C04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5BEF7F9E-6BF5-48D9-96CC-F8411D04EF4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C8003F7D-946E-4CB2-A056-C4A571E5DF5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921D34A-F1DA-42F1-9789-28CCAC9FA25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FC595435-7F9B-492B-AD84-A19159272287}"/>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B05715E5-3734-4ECD-8C5B-18709489E5E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E3648D16-BF6A-4BD1-885B-CACA05DD64C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A31C4276-6E58-4450-A373-480081646DCE}"/>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a:extLst>
            <a:ext uri="{FF2B5EF4-FFF2-40B4-BE49-F238E27FC236}">
              <a16:creationId xmlns:a16="http://schemas.microsoft.com/office/drawing/2014/main" id="{A943FBE5-554F-4B9F-AA32-5A03D03F09B4}"/>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3B81B180-CCF1-47C4-9259-39E38C5EDA08}"/>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a:extLst>
            <a:ext uri="{FF2B5EF4-FFF2-40B4-BE49-F238E27FC236}">
              <a16:creationId xmlns:a16="http://schemas.microsoft.com/office/drawing/2014/main" id="{699EB288-DB85-45C9-91EA-E09FA7D2CBD3}"/>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81" name="フローチャート: 判断 80">
          <a:extLst>
            <a:ext uri="{FF2B5EF4-FFF2-40B4-BE49-F238E27FC236}">
              <a16:creationId xmlns:a16="http://schemas.microsoft.com/office/drawing/2014/main" id="{213BA8F0-DD32-434C-966E-F003F7027E3E}"/>
            </a:ext>
          </a:extLst>
        </xdr:cNvPr>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82" name="フローチャート: 判断 81">
          <a:extLst>
            <a:ext uri="{FF2B5EF4-FFF2-40B4-BE49-F238E27FC236}">
              <a16:creationId xmlns:a16="http://schemas.microsoft.com/office/drawing/2014/main" id="{C67100E0-E488-4255-84A2-B201161AB0FA}"/>
            </a:ext>
          </a:extLst>
        </xdr:cNvPr>
        <xdr:cNvSpPr/>
      </xdr:nvSpPr>
      <xdr:spPr>
        <a:xfrm>
          <a:off x="2857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83" name="フローチャート: 判断 82">
          <a:extLst>
            <a:ext uri="{FF2B5EF4-FFF2-40B4-BE49-F238E27FC236}">
              <a16:creationId xmlns:a16="http://schemas.microsoft.com/office/drawing/2014/main" id="{D44B8040-7F91-468C-8552-A7F5B28CBAD7}"/>
            </a:ext>
          </a:extLst>
        </xdr:cNvPr>
        <xdr:cNvSpPr/>
      </xdr:nvSpPr>
      <xdr:spPr>
        <a:xfrm>
          <a:off x="1968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84" name="フローチャート: 判断 83">
          <a:extLst>
            <a:ext uri="{FF2B5EF4-FFF2-40B4-BE49-F238E27FC236}">
              <a16:creationId xmlns:a16="http://schemas.microsoft.com/office/drawing/2014/main" id="{76E41255-38BC-4416-A846-F6B29ADBBE7B}"/>
            </a:ext>
          </a:extLst>
        </xdr:cNvPr>
        <xdr:cNvSpPr/>
      </xdr:nvSpPr>
      <xdr:spPr>
        <a:xfrm>
          <a:off x="1079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D7242D9-02F1-4905-A5CB-AB3CDD3D087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77C912E-8E2B-4D22-98B6-BB86D2E576D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5A3DF96-D5D8-4594-9289-FBDC6FF59BA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88593437-EC21-4E0D-AF31-743A3FEA9A9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FD62286-7A4F-4DA0-A1C0-1E5D7F68D40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83094</xdr:rowOff>
    </xdr:from>
    <xdr:to>
      <xdr:col>24</xdr:col>
      <xdr:colOff>114300</xdr:colOff>
      <xdr:row>63</xdr:row>
      <xdr:rowOff>13244</xdr:rowOff>
    </xdr:to>
    <xdr:sp macro="" textlink="">
      <xdr:nvSpPr>
        <xdr:cNvPr id="90" name="楕円 89">
          <a:extLst>
            <a:ext uri="{FF2B5EF4-FFF2-40B4-BE49-F238E27FC236}">
              <a16:creationId xmlns:a16="http://schemas.microsoft.com/office/drawing/2014/main" id="{636AF5C2-E948-4690-9F4E-B78717FBF4BC}"/>
            </a:ext>
          </a:extLst>
        </xdr:cNvPr>
        <xdr:cNvSpPr/>
      </xdr:nvSpPr>
      <xdr:spPr>
        <a:xfrm>
          <a:off x="45847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61521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722E3CF-2E39-42BD-8DBC-644004F2E8D4}"/>
            </a:ext>
          </a:extLst>
        </xdr:cNvPr>
        <xdr:cNvSpPr txBox="1"/>
      </xdr:nvSpPr>
      <xdr:spPr>
        <a:xfrm>
          <a:off x="4673600"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47172</xdr:rowOff>
    </xdr:from>
    <xdr:to>
      <xdr:col>20</xdr:col>
      <xdr:colOff>38100</xdr:colOff>
      <xdr:row>62</xdr:row>
      <xdr:rowOff>148772</xdr:rowOff>
    </xdr:to>
    <xdr:sp macro="" textlink="">
      <xdr:nvSpPr>
        <xdr:cNvPr id="92" name="楕円 91">
          <a:extLst>
            <a:ext uri="{FF2B5EF4-FFF2-40B4-BE49-F238E27FC236}">
              <a16:creationId xmlns:a16="http://schemas.microsoft.com/office/drawing/2014/main" id="{2081578A-8CC4-45D8-AF38-F4C0A5EA694C}"/>
            </a:ext>
          </a:extLst>
        </xdr:cNvPr>
        <xdr:cNvSpPr/>
      </xdr:nvSpPr>
      <xdr:spPr>
        <a:xfrm>
          <a:off x="3746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97972</xdr:rowOff>
    </xdr:from>
    <xdr:to>
      <xdr:col>24</xdr:col>
      <xdr:colOff>63500</xdr:colOff>
      <xdr:row>62</xdr:row>
      <xdr:rowOff>133894</xdr:rowOff>
    </xdr:to>
    <xdr:cxnSp macro="">
      <xdr:nvCxnSpPr>
        <xdr:cNvPr id="93" name="直線コネクタ 92">
          <a:extLst>
            <a:ext uri="{FF2B5EF4-FFF2-40B4-BE49-F238E27FC236}">
              <a16:creationId xmlns:a16="http://schemas.microsoft.com/office/drawing/2014/main" id="{690B2124-56C8-4D24-B2EE-45A0BB6A2BF3}"/>
            </a:ext>
          </a:extLst>
        </xdr:cNvPr>
        <xdr:cNvCxnSpPr/>
      </xdr:nvCxnSpPr>
      <xdr:spPr>
        <a:xfrm>
          <a:off x="3797300" y="1072787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11249</xdr:rowOff>
    </xdr:from>
    <xdr:to>
      <xdr:col>15</xdr:col>
      <xdr:colOff>101600</xdr:colOff>
      <xdr:row>62</xdr:row>
      <xdr:rowOff>112849</xdr:rowOff>
    </xdr:to>
    <xdr:sp macro="" textlink="">
      <xdr:nvSpPr>
        <xdr:cNvPr id="94" name="楕円 93">
          <a:extLst>
            <a:ext uri="{FF2B5EF4-FFF2-40B4-BE49-F238E27FC236}">
              <a16:creationId xmlns:a16="http://schemas.microsoft.com/office/drawing/2014/main" id="{982F72F7-F50F-4BFC-82F1-81FB111E0FEA}"/>
            </a:ext>
          </a:extLst>
        </xdr:cNvPr>
        <xdr:cNvSpPr/>
      </xdr:nvSpPr>
      <xdr:spPr>
        <a:xfrm>
          <a:off x="2857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62049</xdr:rowOff>
    </xdr:from>
    <xdr:to>
      <xdr:col>19</xdr:col>
      <xdr:colOff>177800</xdr:colOff>
      <xdr:row>62</xdr:row>
      <xdr:rowOff>97972</xdr:rowOff>
    </xdr:to>
    <xdr:cxnSp macro="">
      <xdr:nvCxnSpPr>
        <xdr:cNvPr id="95" name="直線コネクタ 94">
          <a:extLst>
            <a:ext uri="{FF2B5EF4-FFF2-40B4-BE49-F238E27FC236}">
              <a16:creationId xmlns:a16="http://schemas.microsoft.com/office/drawing/2014/main" id="{93EA9970-4EDC-483D-A50C-7C57B213621E}"/>
            </a:ext>
          </a:extLst>
        </xdr:cNvPr>
        <xdr:cNvCxnSpPr/>
      </xdr:nvCxnSpPr>
      <xdr:spPr>
        <a:xfrm>
          <a:off x="2908300" y="106919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146776</xdr:rowOff>
    </xdr:from>
    <xdr:to>
      <xdr:col>10</xdr:col>
      <xdr:colOff>165100</xdr:colOff>
      <xdr:row>62</xdr:row>
      <xdr:rowOff>76926</xdr:rowOff>
    </xdr:to>
    <xdr:sp macro="" textlink="">
      <xdr:nvSpPr>
        <xdr:cNvPr id="96" name="楕円 95">
          <a:extLst>
            <a:ext uri="{FF2B5EF4-FFF2-40B4-BE49-F238E27FC236}">
              <a16:creationId xmlns:a16="http://schemas.microsoft.com/office/drawing/2014/main" id="{DB55929E-AAAE-4E08-A955-0931B4394A52}"/>
            </a:ext>
          </a:extLst>
        </xdr:cNvPr>
        <xdr:cNvSpPr/>
      </xdr:nvSpPr>
      <xdr:spPr>
        <a:xfrm>
          <a:off x="1968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26126</xdr:rowOff>
    </xdr:from>
    <xdr:to>
      <xdr:col>15</xdr:col>
      <xdr:colOff>50800</xdr:colOff>
      <xdr:row>62</xdr:row>
      <xdr:rowOff>62049</xdr:rowOff>
    </xdr:to>
    <xdr:cxnSp macro="">
      <xdr:nvCxnSpPr>
        <xdr:cNvPr id="97" name="直線コネクタ 96">
          <a:extLst>
            <a:ext uri="{FF2B5EF4-FFF2-40B4-BE49-F238E27FC236}">
              <a16:creationId xmlns:a16="http://schemas.microsoft.com/office/drawing/2014/main" id="{FC25768D-D013-4C1A-9A6E-FB512ECEFDB1}"/>
            </a:ext>
          </a:extLst>
        </xdr:cNvPr>
        <xdr:cNvCxnSpPr/>
      </xdr:nvCxnSpPr>
      <xdr:spPr>
        <a:xfrm>
          <a:off x="2019300" y="1065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110853</xdr:rowOff>
    </xdr:from>
    <xdr:to>
      <xdr:col>6</xdr:col>
      <xdr:colOff>38100</xdr:colOff>
      <xdr:row>62</xdr:row>
      <xdr:rowOff>41003</xdr:rowOff>
    </xdr:to>
    <xdr:sp macro="" textlink="">
      <xdr:nvSpPr>
        <xdr:cNvPr id="98" name="楕円 97">
          <a:extLst>
            <a:ext uri="{FF2B5EF4-FFF2-40B4-BE49-F238E27FC236}">
              <a16:creationId xmlns:a16="http://schemas.microsoft.com/office/drawing/2014/main" id="{89729F91-3299-4538-A596-50A283E0BC91}"/>
            </a:ext>
          </a:extLst>
        </xdr:cNvPr>
        <xdr:cNvSpPr/>
      </xdr:nvSpPr>
      <xdr:spPr>
        <a:xfrm>
          <a:off x="1079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161653</xdr:rowOff>
    </xdr:from>
    <xdr:to>
      <xdr:col>10</xdr:col>
      <xdr:colOff>114300</xdr:colOff>
      <xdr:row>62</xdr:row>
      <xdr:rowOff>26126</xdr:rowOff>
    </xdr:to>
    <xdr:cxnSp macro="">
      <xdr:nvCxnSpPr>
        <xdr:cNvPr id="99" name="直線コネクタ 98">
          <a:extLst>
            <a:ext uri="{FF2B5EF4-FFF2-40B4-BE49-F238E27FC236}">
              <a16:creationId xmlns:a16="http://schemas.microsoft.com/office/drawing/2014/main" id="{EED5BEE0-F7AC-4B30-B9A5-2A0CF8F8A222}"/>
            </a:ext>
          </a:extLst>
        </xdr:cNvPr>
        <xdr:cNvCxnSpPr/>
      </xdr:nvCxnSpPr>
      <xdr:spPr>
        <a:xfrm>
          <a:off x="1130300" y="106201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122844</xdr:rowOff>
    </xdr:from>
    <xdr:ext cx="405111" cy="259045"/>
    <xdr:sp macro="" textlink="">
      <xdr:nvSpPr>
        <xdr:cNvPr id="100" name="n_1aveValue【体育館・プール】&#10;有形固定資産減価償却率">
          <a:extLst>
            <a:ext uri="{FF2B5EF4-FFF2-40B4-BE49-F238E27FC236}">
              <a16:creationId xmlns:a16="http://schemas.microsoft.com/office/drawing/2014/main" id="{936687E5-796E-4F68-8506-124C1E8EF4CD}"/>
            </a:ext>
          </a:extLst>
        </xdr:cNvPr>
        <xdr:cNvSpPr txBox="1"/>
      </xdr:nvSpPr>
      <xdr:spPr>
        <a:xfrm>
          <a:off x="3582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82023</xdr:rowOff>
    </xdr:from>
    <xdr:ext cx="405111" cy="259045"/>
    <xdr:sp macro="" textlink="">
      <xdr:nvSpPr>
        <xdr:cNvPr id="101" name="n_2aveValue【体育館・プール】&#10;有形固定資産減価償却率">
          <a:extLst>
            <a:ext uri="{FF2B5EF4-FFF2-40B4-BE49-F238E27FC236}">
              <a16:creationId xmlns:a16="http://schemas.microsoft.com/office/drawing/2014/main" id="{054D4785-FBD1-4DE7-970C-C4D333979020}"/>
            </a:ext>
          </a:extLst>
        </xdr:cNvPr>
        <xdr:cNvSpPr txBox="1"/>
      </xdr:nvSpPr>
      <xdr:spPr>
        <a:xfrm>
          <a:off x="2705744" y="1036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70593</xdr:rowOff>
    </xdr:from>
    <xdr:ext cx="405111" cy="259045"/>
    <xdr:sp macro="" textlink="">
      <xdr:nvSpPr>
        <xdr:cNvPr id="102" name="n_3aveValue【体育館・プール】&#10;有形固定資産減価償却率">
          <a:extLst>
            <a:ext uri="{FF2B5EF4-FFF2-40B4-BE49-F238E27FC236}">
              <a16:creationId xmlns:a16="http://schemas.microsoft.com/office/drawing/2014/main" id="{0E89A5D9-6588-4670-9855-A30731A83D41}"/>
            </a:ext>
          </a:extLst>
        </xdr:cNvPr>
        <xdr:cNvSpPr txBox="1"/>
      </xdr:nvSpPr>
      <xdr:spPr>
        <a:xfrm>
          <a:off x="1816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63154</xdr:rowOff>
    </xdr:from>
    <xdr:ext cx="405111" cy="259045"/>
    <xdr:sp macro="" textlink="">
      <xdr:nvSpPr>
        <xdr:cNvPr id="103" name="n_4aveValue【体育館・プール】&#10;有形固定資産減価償却率">
          <a:extLst>
            <a:ext uri="{FF2B5EF4-FFF2-40B4-BE49-F238E27FC236}">
              <a16:creationId xmlns:a16="http://schemas.microsoft.com/office/drawing/2014/main" id="{416857F2-6E54-4ED8-95E3-DB1BAAA269A9}"/>
            </a:ext>
          </a:extLst>
        </xdr:cNvPr>
        <xdr:cNvSpPr txBox="1"/>
      </xdr:nvSpPr>
      <xdr:spPr>
        <a:xfrm>
          <a:off x="927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139899</xdr:rowOff>
    </xdr:from>
    <xdr:ext cx="405111" cy="259045"/>
    <xdr:sp macro="" textlink="">
      <xdr:nvSpPr>
        <xdr:cNvPr id="104" name="n_1mainValue【体育館・プール】&#10;有形固定資産減価償却率">
          <a:extLst>
            <a:ext uri="{FF2B5EF4-FFF2-40B4-BE49-F238E27FC236}">
              <a16:creationId xmlns:a16="http://schemas.microsoft.com/office/drawing/2014/main" id="{0AF51B78-8A60-4D19-9192-5B63B1FCCAB1}"/>
            </a:ext>
          </a:extLst>
        </xdr:cNvPr>
        <xdr:cNvSpPr txBox="1"/>
      </xdr:nvSpPr>
      <xdr:spPr>
        <a:xfrm>
          <a:off x="35820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103976</xdr:rowOff>
    </xdr:from>
    <xdr:ext cx="405111" cy="259045"/>
    <xdr:sp macro="" textlink="">
      <xdr:nvSpPr>
        <xdr:cNvPr id="105" name="n_2mainValue【体育館・プール】&#10;有形固定資産減価償却率">
          <a:extLst>
            <a:ext uri="{FF2B5EF4-FFF2-40B4-BE49-F238E27FC236}">
              <a16:creationId xmlns:a16="http://schemas.microsoft.com/office/drawing/2014/main" id="{CBC63007-F745-4894-A007-1165D15E72A1}"/>
            </a:ext>
          </a:extLst>
        </xdr:cNvPr>
        <xdr:cNvSpPr txBox="1"/>
      </xdr:nvSpPr>
      <xdr:spPr>
        <a:xfrm>
          <a:off x="2705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68053</xdr:rowOff>
    </xdr:from>
    <xdr:ext cx="405111" cy="259045"/>
    <xdr:sp macro="" textlink="">
      <xdr:nvSpPr>
        <xdr:cNvPr id="106" name="n_3mainValue【体育館・プール】&#10;有形固定資産減価償却率">
          <a:extLst>
            <a:ext uri="{FF2B5EF4-FFF2-40B4-BE49-F238E27FC236}">
              <a16:creationId xmlns:a16="http://schemas.microsoft.com/office/drawing/2014/main" id="{5C24D22D-DD18-4A89-B515-F8B6D0058321}"/>
            </a:ext>
          </a:extLst>
        </xdr:cNvPr>
        <xdr:cNvSpPr txBox="1"/>
      </xdr:nvSpPr>
      <xdr:spPr>
        <a:xfrm>
          <a:off x="1816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57530</xdr:rowOff>
    </xdr:from>
    <xdr:ext cx="405111" cy="259045"/>
    <xdr:sp macro="" textlink="">
      <xdr:nvSpPr>
        <xdr:cNvPr id="107" name="n_4mainValue【体育館・プール】&#10;有形固定資産減価償却率">
          <a:extLst>
            <a:ext uri="{FF2B5EF4-FFF2-40B4-BE49-F238E27FC236}">
              <a16:creationId xmlns:a16="http://schemas.microsoft.com/office/drawing/2014/main" id="{798C25B5-1B57-4E3C-B986-C11B33DFB68E}"/>
            </a:ext>
          </a:extLst>
        </xdr:cNvPr>
        <xdr:cNvSpPr txBox="1"/>
      </xdr:nvSpPr>
      <xdr:spPr>
        <a:xfrm>
          <a:off x="927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CDE891E-B42F-4B5E-B1F3-CC833C7AF0A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AFCE4FF4-D97B-4496-807B-7BEB8D0D39C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4C1143AC-02DC-4620-94B7-81DB1436586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59A3124D-C41B-43D5-B1A1-5AC251C545E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9FBEEAE5-D01A-461E-9ECD-4C2A92D2380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51AE517C-987E-4D39-A27E-5BDEE0C3025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6F1B10F6-AE29-454B-AE7A-559B69D1992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3A8D04F3-5C12-4247-9226-E0CD5B55B3A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E22C526C-3B08-4C4E-88EA-754E29CD5FC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F933339-6989-42F7-91FB-53684021680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6C31EFC8-B4DE-4C43-98EB-F1DA066C0D8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426381AE-7193-4740-8818-EF3EBD391ED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569EF12D-DFF5-47E2-9A7E-82FED66BD62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1EC81DCD-65BD-455E-A8DE-CCDB687C251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937A0E2C-FB87-4DE7-B22E-538FDCC63D1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17EBA769-95A1-4F59-BD20-4DB50B6D032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E9F019B1-0135-4B69-8B3F-A1AC9666007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4974A1B2-4436-47BF-A8E1-A939FE94A4D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F02EB081-E576-4976-9FC5-B9BE0B9073A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69E735C8-1E14-4A78-A048-4431FD05709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58F931F4-9FE1-4DA9-BAE5-66091D707E1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59C518F6-5EBA-4238-BD8E-3789F925ACB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BDCC0A97-81A2-4F81-B3BA-CD3DF5BFBAD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131" name="直線コネクタ 130">
          <a:extLst>
            <a:ext uri="{FF2B5EF4-FFF2-40B4-BE49-F238E27FC236}">
              <a16:creationId xmlns:a16="http://schemas.microsoft.com/office/drawing/2014/main" id="{471220A9-1901-426F-B20D-4EC2EC796E0C}"/>
            </a:ext>
          </a:extLst>
        </xdr:cNvPr>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132" name="【体育館・プール】&#10;一人当たり面積最小値テキスト">
          <a:extLst>
            <a:ext uri="{FF2B5EF4-FFF2-40B4-BE49-F238E27FC236}">
              <a16:creationId xmlns:a16="http://schemas.microsoft.com/office/drawing/2014/main" id="{36F4A13C-47A9-40B0-B880-66DC4DBA4468}"/>
            </a:ext>
          </a:extLst>
        </xdr:cNvPr>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133" name="直線コネクタ 132">
          <a:extLst>
            <a:ext uri="{FF2B5EF4-FFF2-40B4-BE49-F238E27FC236}">
              <a16:creationId xmlns:a16="http://schemas.microsoft.com/office/drawing/2014/main" id="{5A2CA59D-566F-41E2-AA4F-EB6F2A07FE4C}"/>
            </a:ext>
          </a:extLst>
        </xdr:cNvPr>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134" name="【体育館・プール】&#10;一人当たり面積最大値テキスト">
          <a:extLst>
            <a:ext uri="{FF2B5EF4-FFF2-40B4-BE49-F238E27FC236}">
              <a16:creationId xmlns:a16="http://schemas.microsoft.com/office/drawing/2014/main" id="{BCCBE6AD-9400-498C-B61C-BF92F1525FF9}"/>
            </a:ext>
          </a:extLst>
        </xdr:cNvPr>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35" name="直線コネクタ 134">
          <a:extLst>
            <a:ext uri="{FF2B5EF4-FFF2-40B4-BE49-F238E27FC236}">
              <a16:creationId xmlns:a16="http://schemas.microsoft.com/office/drawing/2014/main" id="{98431AF5-7035-46FB-B24B-3DC2DA4C9312}"/>
            </a:ext>
          </a:extLst>
        </xdr:cNvPr>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27703</xdr:rowOff>
    </xdr:from>
    <xdr:ext cx="469744" cy="259045"/>
    <xdr:sp macro="" textlink="">
      <xdr:nvSpPr>
        <xdr:cNvPr id="136" name="【体育館・プール】&#10;一人当たり面積平均値テキスト">
          <a:extLst>
            <a:ext uri="{FF2B5EF4-FFF2-40B4-BE49-F238E27FC236}">
              <a16:creationId xmlns:a16="http://schemas.microsoft.com/office/drawing/2014/main" id="{4BD0A11A-4BF4-44FC-86B6-4F6F466E9423}"/>
            </a:ext>
          </a:extLst>
        </xdr:cNvPr>
        <xdr:cNvSpPr txBox="1"/>
      </xdr:nvSpPr>
      <xdr:spPr>
        <a:xfrm>
          <a:off x="10515600" y="10486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137" name="フローチャート: 判断 136">
          <a:extLst>
            <a:ext uri="{FF2B5EF4-FFF2-40B4-BE49-F238E27FC236}">
              <a16:creationId xmlns:a16="http://schemas.microsoft.com/office/drawing/2014/main" id="{13D344B0-BF3E-4885-AD0C-F1384E67EDF7}"/>
            </a:ext>
          </a:extLst>
        </xdr:cNvPr>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157988</xdr:rowOff>
    </xdr:from>
    <xdr:to>
      <xdr:col>50</xdr:col>
      <xdr:colOff>165100</xdr:colOff>
      <xdr:row>62</xdr:row>
      <xdr:rowOff>88138</xdr:rowOff>
    </xdr:to>
    <xdr:sp macro="" textlink="">
      <xdr:nvSpPr>
        <xdr:cNvPr id="138" name="フローチャート: 判断 137">
          <a:extLst>
            <a:ext uri="{FF2B5EF4-FFF2-40B4-BE49-F238E27FC236}">
              <a16:creationId xmlns:a16="http://schemas.microsoft.com/office/drawing/2014/main" id="{894C97B4-6196-4F95-A608-231D402BF123}"/>
            </a:ext>
          </a:extLst>
        </xdr:cNvPr>
        <xdr:cNvSpPr/>
      </xdr:nvSpPr>
      <xdr:spPr>
        <a:xfrm>
          <a:off x="9588500" y="10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7493</xdr:rowOff>
    </xdr:from>
    <xdr:to>
      <xdr:col>46</xdr:col>
      <xdr:colOff>38100</xdr:colOff>
      <xdr:row>62</xdr:row>
      <xdr:rowOff>109093</xdr:rowOff>
    </xdr:to>
    <xdr:sp macro="" textlink="">
      <xdr:nvSpPr>
        <xdr:cNvPr id="139" name="フローチャート: 判断 138">
          <a:extLst>
            <a:ext uri="{FF2B5EF4-FFF2-40B4-BE49-F238E27FC236}">
              <a16:creationId xmlns:a16="http://schemas.microsoft.com/office/drawing/2014/main" id="{898B6A43-08DB-404B-ADE9-698B4EC15C2C}"/>
            </a:ext>
          </a:extLst>
        </xdr:cNvPr>
        <xdr:cNvSpPr/>
      </xdr:nvSpPr>
      <xdr:spPr>
        <a:xfrm>
          <a:off x="8699500" y="106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127127</xdr:rowOff>
    </xdr:from>
    <xdr:to>
      <xdr:col>41</xdr:col>
      <xdr:colOff>101600</xdr:colOff>
      <xdr:row>62</xdr:row>
      <xdr:rowOff>57277</xdr:rowOff>
    </xdr:to>
    <xdr:sp macro="" textlink="">
      <xdr:nvSpPr>
        <xdr:cNvPr id="140" name="フローチャート: 判断 139">
          <a:extLst>
            <a:ext uri="{FF2B5EF4-FFF2-40B4-BE49-F238E27FC236}">
              <a16:creationId xmlns:a16="http://schemas.microsoft.com/office/drawing/2014/main" id="{FCDFEF53-B898-4168-AEDC-6FE7BD85F9A5}"/>
            </a:ext>
          </a:extLst>
        </xdr:cNvPr>
        <xdr:cNvSpPr/>
      </xdr:nvSpPr>
      <xdr:spPr>
        <a:xfrm>
          <a:off x="7810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56642</xdr:rowOff>
    </xdr:from>
    <xdr:to>
      <xdr:col>36</xdr:col>
      <xdr:colOff>165100</xdr:colOff>
      <xdr:row>62</xdr:row>
      <xdr:rowOff>158242</xdr:rowOff>
    </xdr:to>
    <xdr:sp macro="" textlink="">
      <xdr:nvSpPr>
        <xdr:cNvPr id="141" name="フローチャート: 判断 140">
          <a:extLst>
            <a:ext uri="{FF2B5EF4-FFF2-40B4-BE49-F238E27FC236}">
              <a16:creationId xmlns:a16="http://schemas.microsoft.com/office/drawing/2014/main" id="{E598AB1D-6177-4007-9D52-55DAFC1C4301}"/>
            </a:ext>
          </a:extLst>
        </xdr:cNvPr>
        <xdr:cNvSpPr/>
      </xdr:nvSpPr>
      <xdr:spPr>
        <a:xfrm>
          <a:off x="6921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47183973-CFAF-479D-A8A0-4805262927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6DE2DB5E-BF29-4585-9147-E383F64BA21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849ED636-8098-4C79-92C7-57BFF079E4B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4AC21399-26AE-4132-B286-ECF5E965925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7E42EF09-4A79-40E3-A2F9-FF67C804BE4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137033</xdr:rowOff>
    </xdr:from>
    <xdr:to>
      <xdr:col>55</xdr:col>
      <xdr:colOff>50800</xdr:colOff>
      <xdr:row>63</xdr:row>
      <xdr:rowOff>67183</xdr:rowOff>
    </xdr:to>
    <xdr:sp macro="" textlink="">
      <xdr:nvSpPr>
        <xdr:cNvPr id="147" name="楕円 146">
          <a:extLst>
            <a:ext uri="{FF2B5EF4-FFF2-40B4-BE49-F238E27FC236}">
              <a16:creationId xmlns:a16="http://schemas.microsoft.com/office/drawing/2014/main" id="{C5D607BE-FADA-4605-92CC-CB4FAC92AAB9}"/>
            </a:ext>
          </a:extLst>
        </xdr:cNvPr>
        <xdr:cNvSpPr/>
      </xdr:nvSpPr>
      <xdr:spPr>
        <a:xfrm>
          <a:off x="10426700" y="1076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115460</xdr:rowOff>
    </xdr:from>
    <xdr:ext cx="469744" cy="259045"/>
    <xdr:sp macro="" textlink="">
      <xdr:nvSpPr>
        <xdr:cNvPr id="148" name="【体育館・プール】&#10;一人当たり面積該当値テキスト">
          <a:extLst>
            <a:ext uri="{FF2B5EF4-FFF2-40B4-BE49-F238E27FC236}">
              <a16:creationId xmlns:a16="http://schemas.microsoft.com/office/drawing/2014/main" id="{54A31BCE-D40D-4C3D-883A-9C7E07FB46B9}"/>
            </a:ext>
          </a:extLst>
        </xdr:cNvPr>
        <xdr:cNvSpPr txBox="1"/>
      </xdr:nvSpPr>
      <xdr:spPr>
        <a:xfrm>
          <a:off x="10515600" y="107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141224</xdr:rowOff>
    </xdr:from>
    <xdr:to>
      <xdr:col>50</xdr:col>
      <xdr:colOff>165100</xdr:colOff>
      <xdr:row>63</xdr:row>
      <xdr:rowOff>71374</xdr:rowOff>
    </xdr:to>
    <xdr:sp macro="" textlink="">
      <xdr:nvSpPr>
        <xdr:cNvPr id="149" name="楕円 148">
          <a:extLst>
            <a:ext uri="{FF2B5EF4-FFF2-40B4-BE49-F238E27FC236}">
              <a16:creationId xmlns:a16="http://schemas.microsoft.com/office/drawing/2014/main" id="{E6761AE6-EC5D-418D-B56C-954B0F1F7D89}"/>
            </a:ext>
          </a:extLst>
        </xdr:cNvPr>
        <xdr:cNvSpPr/>
      </xdr:nvSpPr>
      <xdr:spPr>
        <a:xfrm>
          <a:off x="9588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16383</xdr:rowOff>
    </xdr:from>
    <xdr:to>
      <xdr:col>55</xdr:col>
      <xdr:colOff>0</xdr:colOff>
      <xdr:row>63</xdr:row>
      <xdr:rowOff>20574</xdr:rowOff>
    </xdr:to>
    <xdr:cxnSp macro="">
      <xdr:nvCxnSpPr>
        <xdr:cNvPr id="150" name="直線コネクタ 149">
          <a:extLst>
            <a:ext uri="{FF2B5EF4-FFF2-40B4-BE49-F238E27FC236}">
              <a16:creationId xmlns:a16="http://schemas.microsoft.com/office/drawing/2014/main" id="{89E30F96-F532-42A0-BA7C-B2A0DB55CD62}"/>
            </a:ext>
          </a:extLst>
        </xdr:cNvPr>
        <xdr:cNvCxnSpPr/>
      </xdr:nvCxnSpPr>
      <xdr:spPr>
        <a:xfrm flipV="1">
          <a:off x="9639300" y="10817733"/>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143510</xdr:rowOff>
    </xdr:from>
    <xdr:to>
      <xdr:col>46</xdr:col>
      <xdr:colOff>38100</xdr:colOff>
      <xdr:row>63</xdr:row>
      <xdr:rowOff>73660</xdr:rowOff>
    </xdr:to>
    <xdr:sp macro="" textlink="">
      <xdr:nvSpPr>
        <xdr:cNvPr id="151" name="楕円 150">
          <a:extLst>
            <a:ext uri="{FF2B5EF4-FFF2-40B4-BE49-F238E27FC236}">
              <a16:creationId xmlns:a16="http://schemas.microsoft.com/office/drawing/2014/main" id="{0D4E9BA7-74A1-43AB-829A-686BF32E86AB}"/>
            </a:ext>
          </a:extLst>
        </xdr:cNvPr>
        <xdr:cNvSpPr/>
      </xdr:nvSpPr>
      <xdr:spPr>
        <a:xfrm>
          <a:off x="869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20574</xdr:rowOff>
    </xdr:from>
    <xdr:to>
      <xdr:col>50</xdr:col>
      <xdr:colOff>114300</xdr:colOff>
      <xdr:row>63</xdr:row>
      <xdr:rowOff>22860</xdr:rowOff>
    </xdr:to>
    <xdr:cxnSp macro="">
      <xdr:nvCxnSpPr>
        <xdr:cNvPr id="152" name="直線コネクタ 151">
          <a:extLst>
            <a:ext uri="{FF2B5EF4-FFF2-40B4-BE49-F238E27FC236}">
              <a16:creationId xmlns:a16="http://schemas.microsoft.com/office/drawing/2014/main" id="{B9041239-1032-4C50-9CCA-4B2C0D02D64A}"/>
            </a:ext>
          </a:extLst>
        </xdr:cNvPr>
        <xdr:cNvCxnSpPr/>
      </xdr:nvCxnSpPr>
      <xdr:spPr>
        <a:xfrm flipV="1">
          <a:off x="8750300" y="108219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147320</xdr:rowOff>
    </xdr:from>
    <xdr:to>
      <xdr:col>41</xdr:col>
      <xdr:colOff>101600</xdr:colOff>
      <xdr:row>63</xdr:row>
      <xdr:rowOff>77470</xdr:rowOff>
    </xdr:to>
    <xdr:sp macro="" textlink="">
      <xdr:nvSpPr>
        <xdr:cNvPr id="153" name="楕円 152">
          <a:extLst>
            <a:ext uri="{FF2B5EF4-FFF2-40B4-BE49-F238E27FC236}">
              <a16:creationId xmlns:a16="http://schemas.microsoft.com/office/drawing/2014/main" id="{6D7B1AC1-D308-4623-9942-4754F60BCE60}"/>
            </a:ext>
          </a:extLst>
        </xdr:cNvPr>
        <xdr:cNvSpPr/>
      </xdr:nvSpPr>
      <xdr:spPr>
        <a:xfrm>
          <a:off x="7810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22860</xdr:rowOff>
    </xdr:from>
    <xdr:to>
      <xdr:col>45</xdr:col>
      <xdr:colOff>177800</xdr:colOff>
      <xdr:row>63</xdr:row>
      <xdr:rowOff>26670</xdr:rowOff>
    </xdr:to>
    <xdr:cxnSp macro="">
      <xdr:nvCxnSpPr>
        <xdr:cNvPr id="154" name="直線コネクタ 153">
          <a:extLst>
            <a:ext uri="{FF2B5EF4-FFF2-40B4-BE49-F238E27FC236}">
              <a16:creationId xmlns:a16="http://schemas.microsoft.com/office/drawing/2014/main" id="{1FC2A5A0-DAA9-4CC8-9983-6EE181A3EDBC}"/>
            </a:ext>
          </a:extLst>
        </xdr:cNvPr>
        <xdr:cNvCxnSpPr/>
      </xdr:nvCxnSpPr>
      <xdr:spPr>
        <a:xfrm flipV="1">
          <a:off x="7861300" y="1082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149225</xdr:rowOff>
    </xdr:from>
    <xdr:to>
      <xdr:col>36</xdr:col>
      <xdr:colOff>165100</xdr:colOff>
      <xdr:row>63</xdr:row>
      <xdr:rowOff>79375</xdr:rowOff>
    </xdr:to>
    <xdr:sp macro="" textlink="">
      <xdr:nvSpPr>
        <xdr:cNvPr id="155" name="楕円 154">
          <a:extLst>
            <a:ext uri="{FF2B5EF4-FFF2-40B4-BE49-F238E27FC236}">
              <a16:creationId xmlns:a16="http://schemas.microsoft.com/office/drawing/2014/main" id="{54C4E411-3539-446B-BEDD-8B09B1207F85}"/>
            </a:ext>
          </a:extLst>
        </xdr:cNvPr>
        <xdr:cNvSpPr/>
      </xdr:nvSpPr>
      <xdr:spPr>
        <a:xfrm>
          <a:off x="6921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26670</xdr:rowOff>
    </xdr:from>
    <xdr:to>
      <xdr:col>41</xdr:col>
      <xdr:colOff>50800</xdr:colOff>
      <xdr:row>63</xdr:row>
      <xdr:rowOff>28575</xdr:rowOff>
    </xdr:to>
    <xdr:cxnSp macro="">
      <xdr:nvCxnSpPr>
        <xdr:cNvPr id="156" name="直線コネクタ 155">
          <a:extLst>
            <a:ext uri="{FF2B5EF4-FFF2-40B4-BE49-F238E27FC236}">
              <a16:creationId xmlns:a16="http://schemas.microsoft.com/office/drawing/2014/main" id="{866A52A2-63D5-4DC1-B568-4DA169AEF0A1}"/>
            </a:ext>
          </a:extLst>
        </xdr:cNvPr>
        <xdr:cNvCxnSpPr/>
      </xdr:nvCxnSpPr>
      <xdr:spPr>
        <a:xfrm flipV="1">
          <a:off x="6972300" y="108280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104665</xdr:rowOff>
    </xdr:from>
    <xdr:ext cx="469744" cy="259045"/>
    <xdr:sp macro="" textlink="">
      <xdr:nvSpPr>
        <xdr:cNvPr id="157" name="n_1aveValue【体育館・プール】&#10;一人当たり面積">
          <a:extLst>
            <a:ext uri="{FF2B5EF4-FFF2-40B4-BE49-F238E27FC236}">
              <a16:creationId xmlns:a16="http://schemas.microsoft.com/office/drawing/2014/main" id="{E4B8F923-0362-43A0-A90F-4D30E7B78F0D}"/>
            </a:ext>
          </a:extLst>
        </xdr:cNvPr>
        <xdr:cNvSpPr txBox="1"/>
      </xdr:nvSpPr>
      <xdr:spPr>
        <a:xfrm>
          <a:off x="9391727" y="1039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125620</xdr:rowOff>
    </xdr:from>
    <xdr:ext cx="469744" cy="259045"/>
    <xdr:sp macro="" textlink="">
      <xdr:nvSpPr>
        <xdr:cNvPr id="158" name="n_2aveValue【体育館・プール】&#10;一人当たり面積">
          <a:extLst>
            <a:ext uri="{FF2B5EF4-FFF2-40B4-BE49-F238E27FC236}">
              <a16:creationId xmlns:a16="http://schemas.microsoft.com/office/drawing/2014/main" id="{3CC6C754-B9B2-4773-A95C-FD7C6F2023D7}"/>
            </a:ext>
          </a:extLst>
        </xdr:cNvPr>
        <xdr:cNvSpPr txBox="1"/>
      </xdr:nvSpPr>
      <xdr:spPr>
        <a:xfrm>
          <a:off x="8515427" y="1041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73804</xdr:rowOff>
    </xdr:from>
    <xdr:ext cx="469744" cy="259045"/>
    <xdr:sp macro="" textlink="">
      <xdr:nvSpPr>
        <xdr:cNvPr id="159" name="n_3aveValue【体育館・プール】&#10;一人当たり面積">
          <a:extLst>
            <a:ext uri="{FF2B5EF4-FFF2-40B4-BE49-F238E27FC236}">
              <a16:creationId xmlns:a16="http://schemas.microsoft.com/office/drawing/2014/main" id="{7BA64E09-E0B0-43FF-863E-A22B0E3D3CA2}"/>
            </a:ext>
          </a:extLst>
        </xdr:cNvPr>
        <xdr:cNvSpPr txBox="1"/>
      </xdr:nvSpPr>
      <xdr:spPr>
        <a:xfrm>
          <a:off x="7626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3319</xdr:rowOff>
    </xdr:from>
    <xdr:ext cx="469744" cy="259045"/>
    <xdr:sp macro="" textlink="">
      <xdr:nvSpPr>
        <xdr:cNvPr id="160" name="n_4aveValue【体育館・プール】&#10;一人当たり面積">
          <a:extLst>
            <a:ext uri="{FF2B5EF4-FFF2-40B4-BE49-F238E27FC236}">
              <a16:creationId xmlns:a16="http://schemas.microsoft.com/office/drawing/2014/main" id="{3CA63DD4-F357-4883-AC8F-30E904063FB0}"/>
            </a:ext>
          </a:extLst>
        </xdr:cNvPr>
        <xdr:cNvSpPr txBox="1"/>
      </xdr:nvSpPr>
      <xdr:spPr>
        <a:xfrm>
          <a:off x="6737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62501</xdr:rowOff>
    </xdr:from>
    <xdr:ext cx="469744" cy="259045"/>
    <xdr:sp macro="" textlink="">
      <xdr:nvSpPr>
        <xdr:cNvPr id="161" name="n_1mainValue【体育館・プール】&#10;一人当たり面積">
          <a:extLst>
            <a:ext uri="{FF2B5EF4-FFF2-40B4-BE49-F238E27FC236}">
              <a16:creationId xmlns:a16="http://schemas.microsoft.com/office/drawing/2014/main" id="{CC01B66B-0274-443B-ACC0-CFAB2A10B10C}"/>
            </a:ext>
          </a:extLst>
        </xdr:cNvPr>
        <xdr:cNvSpPr txBox="1"/>
      </xdr:nvSpPr>
      <xdr:spPr>
        <a:xfrm>
          <a:off x="93917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64787</xdr:rowOff>
    </xdr:from>
    <xdr:ext cx="469744" cy="259045"/>
    <xdr:sp macro="" textlink="">
      <xdr:nvSpPr>
        <xdr:cNvPr id="162" name="n_2mainValue【体育館・プール】&#10;一人当たり面積">
          <a:extLst>
            <a:ext uri="{FF2B5EF4-FFF2-40B4-BE49-F238E27FC236}">
              <a16:creationId xmlns:a16="http://schemas.microsoft.com/office/drawing/2014/main" id="{20AA680F-84E9-456D-882B-C9B20D383AE1}"/>
            </a:ext>
          </a:extLst>
        </xdr:cNvPr>
        <xdr:cNvSpPr txBox="1"/>
      </xdr:nvSpPr>
      <xdr:spPr>
        <a:xfrm>
          <a:off x="8515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68597</xdr:rowOff>
    </xdr:from>
    <xdr:ext cx="469744" cy="259045"/>
    <xdr:sp macro="" textlink="">
      <xdr:nvSpPr>
        <xdr:cNvPr id="163" name="n_3mainValue【体育館・プール】&#10;一人当たり面積">
          <a:extLst>
            <a:ext uri="{FF2B5EF4-FFF2-40B4-BE49-F238E27FC236}">
              <a16:creationId xmlns:a16="http://schemas.microsoft.com/office/drawing/2014/main" id="{06A5B88E-78CE-4F9C-B3D0-033AC66CAE63}"/>
            </a:ext>
          </a:extLst>
        </xdr:cNvPr>
        <xdr:cNvSpPr txBox="1"/>
      </xdr:nvSpPr>
      <xdr:spPr>
        <a:xfrm>
          <a:off x="7626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70502</xdr:rowOff>
    </xdr:from>
    <xdr:ext cx="469744" cy="259045"/>
    <xdr:sp macro="" textlink="">
      <xdr:nvSpPr>
        <xdr:cNvPr id="164" name="n_4mainValue【体育館・プール】&#10;一人当たり面積">
          <a:extLst>
            <a:ext uri="{FF2B5EF4-FFF2-40B4-BE49-F238E27FC236}">
              <a16:creationId xmlns:a16="http://schemas.microsoft.com/office/drawing/2014/main" id="{5DDE4BBF-E578-4345-AD35-40895B29A91A}"/>
            </a:ext>
          </a:extLst>
        </xdr:cNvPr>
        <xdr:cNvSpPr txBox="1"/>
      </xdr:nvSpPr>
      <xdr:spPr>
        <a:xfrm>
          <a:off x="6737427" y="1087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7445F6C1-B3CE-432D-8C26-1D56BE724C5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28B368B6-D626-4A98-8407-8A77CECAB51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D4858BFC-3887-4EDC-8E28-9B7344F9023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E18824DC-5DCD-420E-AE70-EDB4B7E8A23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B02FC149-00A0-4D39-BB40-0E4AB4C9C22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B0B3E8E9-DBBF-4460-ACB3-61D783C70FC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BA6FF893-6787-44B1-86C5-80F75729471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DD362457-D499-4858-8224-26F8DCD763D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4F44329C-862E-4A14-8F5D-88FCD43B2E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54094CE5-CA02-4B1B-B8D8-A9CA649B101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81942FD3-B0E2-4F30-BFCA-F455E55E264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3137C30A-928F-4DD4-9A5A-393F54FF8F8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CB8C751A-EF80-4A49-9197-A5990F9A20F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6AA68D85-DB3D-469C-A23E-301055212E5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F538061A-A3E1-401F-BB24-E6FACDAFF7A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14D06C71-DA94-41AF-8972-CB531A795B6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3B025015-C012-4C65-8AB4-5A5540A7101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635CC2C2-1190-4693-BE7A-6AC1C010165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F8C1BB4D-6681-4B78-BDD1-C5C54B2CFA9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872EA6F6-B43F-4457-B157-03A211AAE84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00B05977-8D23-40A8-A5A6-CD25A07728F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82764A9D-8A0F-4070-A8E8-55DF955A321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643EDC0E-30D1-4AFD-B526-4FCDDA119FB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4F08BC48-7955-4A72-A5CD-F9283620A1B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712A665D-6B73-4CC5-8EF7-445DF35827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190" name="直線コネクタ 189">
          <a:extLst>
            <a:ext uri="{FF2B5EF4-FFF2-40B4-BE49-F238E27FC236}">
              <a16:creationId xmlns:a16="http://schemas.microsoft.com/office/drawing/2014/main" id="{64DC0963-F244-4B4D-8011-37FAA6EC21AA}"/>
            </a:ext>
          </a:extLst>
        </xdr:cNvPr>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191" name="【福祉施設】&#10;有形固定資産減価償却率最小値テキスト">
          <a:extLst>
            <a:ext uri="{FF2B5EF4-FFF2-40B4-BE49-F238E27FC236}">
              <a16:creationId xmlns:a16="http://schemas.microsoft.com/office/drawing/2014/main" id="{48936B62-F4B2-4AE6-B4BD-B84A78898FE4}"/>
            </a:ext>
          </a:extLst>
        </xdr:cNvPr>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92" name="直線コネクタ 191">
          <a:extLst>
            <a:ext uri="{FF2B5EF4-FFF2-40B4-BE49-F238E27FC236}">
              <a16:creationId xmlns:a16="http://schemas.microsoft.com/office/drawing/2014/main" id="{477BF242-72E1-49DD-9F40-DE4D86C66307}"/>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28D06788-29BF-40F9-9E39-B9BF0E36668F}"/>
            </a:ext>
          </a:extLst>
        </xdr:cNvPr>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194" name="直線コネクタ 193">
          <a:extLst>
            <a:ext uri="{FF2B5EF4-FFF2-40B4-BE49-F238E27FC236}">
              <a16:creationId xmlns:a16="http://schemas.microsoft.com/office/drawing/2014/main" id="{E113CE5C-1762-4464-B2FE-6A4718E0A81D}"/>
            </a:ext>
          </a:extLst>
        </xdr:cNvPr>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165298</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3DF46E92-9A11-486A-83F2-A81970DE5AB6}"/>
            </a:ext>
          </a:extLst>
        </xdr:cNvPr>
        <xdr:cNvSpPr txBox="1"/>
      </xdr:nvSpPr>
      <xdr:spPr>
        <a:xfrm>
          <a:off x="4673600" y="13881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196" name="フローチャート: 判断 195">
          <a:extLst>
            <a:ext uri="{FF2B5EF4-FFF2-40B4-BE49-F238E27FC236}">
              <a16:creationId xmlns:a16="http://schemas.microsoft.com/office/drawing/2014/main" id="{350A321F-B59F-4945-AC65-2257D2C65871}"/>
            </a:ext>
          </a:extLst>
        </xdr:cNvPr>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197" name="フローチャート: 判断 196">
          <a:extLst>
            <a:ext uri="{FF2B5EF4-FFF2-40B4-BE49-F238E27FC236}">
              <a16:creationId xmlns:a16="http://schemas.microsoft.com/office/drawing/2014/main" id="{D625D49D-A676-4298-B978-4A075AA11938}"/>
            </a:ext>
          </a:extLst>
        </xdr:cNvPr>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198" name="フローチャート: 判断 197">
          <a:extLst>
            <a:ext uri="{FF2B5EF4-FFF2-40B4-BE49-F238E27FC236}">
              <a16:creationId xmlns:a16="http://schemas.microsoft.com/office/drawing/2014/main" id="{7E8939B4-AEA0-4571-B4EF-8F14726782DB}"/>
            </a:ext>
          </a:extLst>
        </xdr:cNvPr>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199" name="フローチャート: 判断 198">
          <a:extLst>
            <a:ext uri="{FF2B5EF4-FFF2-40B4-BE49-F238E27FC236}">
              <a16:creationId xmlns:a16="http://schemas.microsoft.com/office/drawing/2014/main" id="{4617CE1A-13CE-4ACB-B60F-A14F6A41F257}"/>
            </a:ext>
          </a:extLst>
        </xdr:cNvPr>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00" name="フローチャート: 判断 199">
          <a:extLst>
            <a:ext uri="{FF2B5EF4-FFF2-40B4-BE49-F238E27FC236}">
              <a16:creationId xmlns:a16="http://schemas.microsoft.com/office/drawing/2014/main" id="{3943C1B0-2934-4BCB-97B3-8609ECC72532}"/>
            </a:ext>
          </a:extLst>
        </xdr:cNvPr>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365F0F2E-127D-4605-A996-14C62BA0C67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35F2D7EE-9217-4C31-BDEF-069F786CFDB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4A67F07C-3B87-4876-AAA8-38C0F88720C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D025A331-3FF5-4138-A1F8-438D314437E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245F941D-6FD2-439F-ACF6-8DC5992E5EE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77107</xdr:rowOff>
    </xdr:from>
    <xdr:to>
      <xdr:col>24</xdr:col>
      <xdr:colOff>114300</xdr:colOff>
      <xdr:row>86</xdr:row>
      <xdr:rowOff>7257</xdr:rowOff>
    </xdr:to>
    <xdr:sp macro="" textlink="">
      <xdr:nvSpPr>
        <xdr:cNvPr id="206" name="楕円 205">
          <a:extLst>
            <a:ext uri="{FF2B5EF4-FFF2-40B4-BE49-F238E27FC236}">
              <a16:creationId xmlns:a16="http://schemas.microsoft.com/office/drawing/2014/main" id="{F172A448-228E-4D9B-B8AD-4B93288C5AB5}"/>
            </a:ext>
          </a:extLst>
        </xdr:cNvPr>
        <xdr:cNvSpPr/>
      </xdr:nvSpPr>
      <xdr:spPr>
        <a:xfrm>
          <a:off x="45847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55534</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21371638-74C0-4E0C-A298-147C063D5CB8}"/>
            </a:ext>
          </a:extLst>
        </xdr:cNvPr>
        <xdr:cNvSpPr txBox="1"/>
      </xdr:nvSpPr>
      <xdr:spPr>
        <a:xfrm>
          <a:off x="4673600"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46082</xdr:rowOff>
    </xdr:from>
    <xdr:to>
      <xdr:col>20</xdr:col>
      <xdr:colOff>38100</xdr:colOff>
      <xdr:row>85</xdr:row>
      <xdr:rowOff>147682</xdr:rowOff>
    </xdr:to>
    <xdr:sp macro="" textlink="">
      <xdr:nvSpPr>
        <xdr:cNvPr id="208" name="楕円 207">
          <a:extLst>
            <a:ext uri="{FF2B5EF4-FFF2-40B4-BE49-F238E27FC236}">
              <a16:creationId xmlns:a16="http://schemas.microsoft.com/office/drawing/2014/main" id="{1134C8B0-05BE-46F2-8615-70951B64EC3C}"/>
            </a:ext>
          </a:extLst>
        </xdr:cNvPr>
        <xdr:cNvSpPr/>
      </xdr:nvSpPr>
      <xdr:spPr>
        <a:xfrm>
          <a:off x="3746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96882</xdr:rowOff>
    </xdr:from>
    <xdr:to>
      <xdr:col>24</xdr:col>
      <xdr:colOff>63500</xdr:colOff>
      <xdr:row>85</xdr:row>
      <xdr:rowOff>127907</xdr:rowOff>
    </xdr:to>
    <xdr:cxnSp macro="">
      <xdr:nvCxnSpPr>
        <xdr:cNvPr id="209" name="直線コネクタ 208">
          <a:extLst>
            <a:ext uri="{FF2B5EF4-FFF2-40B4-BE49-F238E27FC236}">
              <a16:creationId xmlns:a16="http://schemas.microsoft.com/office/drawing/2014/main" id="{64EE26CD-151D-4F0A-8558-AFF23ABB437F}"/>
            </a:ext>
          </a:extLst>
        </xdr:cNvPr>
        <xdr:cNvCxnSpPr/>
      </xdr:nvCxnSpPr>
      <xdr:spPr>
        <a:xfrm>
          <a:off x="3797300" y="1467013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13426</xdr:rowOff>
    </xdr:from>
    <xdr:to>
      <xdr:col>15</xdr:col>
      <xdr:colOff>101600</xdr:colOff>
      <xdr:row>85</xdr:row>
      <xdr:rowOff>115026</xdr:rowOff>
    </xdr:to>
    <xdr:sp macro="" textlink="">
      <xdr:nvSpPr>
        <xdr:cNvPr id="210" name="楕円 209">
          <a:extLst>
            <a:ext uri="{FF2B5EF4-FFF2-40B4-BE49-F238E27FC236}">
              <a16:creationId xmlns:a16="http://schemas.microsoft.com/office/drawing/2014/main" id="{6D642A71-6208-4093-816A-606ABB4986CA}"/>
            </a:ext>
          </a:extLst>
        </xdr:cNvPr>
        <xdr:cNvSpPr/>
      </xdr:nvSpPr>
      <xdr:spPr>
        <a:xfrm>
          <a:off x="28575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64226</xdr:rowOff>
    </xdr:from>
    <xdr:to>
      <xdr:col>19</xdr:col>
      <xdr:colOff>177800</xdr:colOff>
      <xdr:row>85</xdr:row>
      <xdr:rowOff>96882</xdr:rowOff>
    </xdr:to>
    <xdr:cxnSp macro="">
      <xdr:nvCxnSpPr>
        <xdr:cNvPr id="211" name="直線コネクタ 210">
          <a:extLst>
            <a:ext uri="{FF2B5EF4-FFF2-40B4-BE49-F238E27FC236}">
              <a16:creationId xmlns:a16="http://schemas.microsoft.com/office/drawing/2014/main" id="{5DB4BDCA-870E-4945-BA26-658A249DF5E7}"/>
            </a:ext>
          </a:extLst>
        </xdr:cNvPr>
        <xdr:cNvCxnSpPr/>
      </xdr:nvCxnSpPr>
      <xdr:spPr>
        <a:xfrm>
          <a:off x="2908300" y="146374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152219</xdr:rowOff>
    </xdr:from>
    <xdr:to>
      <xdr:col>10</xdr:col>
      <xdr:colOff>165100</xdr:colOff>
      <xdr:row>85</xdr:row>
      <xdr:rowOff>82369</xdr:rowOff>
    </xdr:to>
    <xdr:sp macro="" textlink="">
      <xdr:nvSpPr>
        <xdr:cNvPr id="212" name="楕円 211">
          <a:extLst>
            <a:ext uri="{FF2B5EF4-FFF2-40B4-BE49-F238E27FC236}">
              <a16:creationId xmlns:a16="http://schemas.microsoft.com/office/drawing/2014/main" id="{024D2925-072C-4947-9F1A-5D85FCA1F930}"/>
            </a:ext>
          </a:extLst>
        </xdr:cNvPr>
        <xdr:cNvSpPr/>
      </xdr:nvSpPr>
      <xdr:spPr>
        <a:xfrm>
          <a:off x="1968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31569</xdr:rowOff>
    </xdr:from>
    <xdr:to>
      <xdr:col>15</xdr:col>
      <xdr:colOff>50800</xdr:colOff>
      <xdr:row>85</xdr:row>
      <xdr:rowOff>64226</xdr:rowOff>
    </xdr:to>
    <xdr:cxnSp macro="">
      <xdr:nvCxnSpPr>
        <xdr:cNvPr id="213" name="直線コネクタ 212">
          <a:extLst>
            <a:ext uri="{FF2B5EF4-FFF2-40B4-BE49-F238E27FC236}">
              <a16:creationId xmlns:a16="http://schemas.microsoft.com/office/drawing/2014/main" id="{2EC3D5E5-21DF-457C-BC62-5F1B445735DB}"/>
            </a:ext>
          </a:extLst>
        </xdr:cNvPr>
        <xdr:cNvCxnSpPr/>
      </xdr:nvCxnSpPr>
      <xdr:spPr>
        <a:xfrm>
          <a:off x="2019300" y="146048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121194</xdr:rowOff>
    </xdr:from>
    <xdr:to>
      <xdr:col>6</xdr:col>
      <xdr:colOff>38100</xdr:colOff>
      <xdr:row>85</xdr:row>
      <xdr:rowOff>51344</xdr:rowOff>
    </xdr:to>
    <xdr:sp macro="" textlink="">
      <xdr:nvSpPr>
        <xdr:cNvPr id="214" name="楕円 213">
          <a:extLst>
            <a:ext uri="{FF2B5EF4-FFF2-40B4-BE49-F238E27FC236}">
              <a16:creationId xmlns:a16="http://schemas.microsoft.com/office/drawing/2014/main" id="{12B43F62-2F12-4740-B5F6-2C18522A2B0D}"/>
            </a:ext>
          </a:extLst>
        </xdr:cNvPr>
        <xdr:cNvSpPr/>
      </xdr:nvSpPr>
      <xdr:spPr>
        <a:xfrm>
          <a:off x="1079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544</xdr:rowOff>
    </xdr:from>
    <xdr:to>
      <xdr:col>10</xdr:col>
      <xdr:colOff>114300</xdr:colOff>
      <xdr:row>85</xdr:row>
      <xdr:rowOff>31569</xdr:rowOff>
    </xdr:to>
    <xdr:cxnSp macro="">
      <xdr:nvCxnSpPr>
        <xdr:cNvPr id="215" name="直線コネクタ 214">
          <a:extLst>
            <a:ext uri="{FF2B5EF4-FFF2-40B4-BE49-F238E27FC236}">
              <a16:creationId xmlns:a16="http://schemas.microsoft.com/office/drawing/2014/main" id="{56B22044-2FC4-47D7-9825-58AE0A2A7E93}"/>
            </a:ext>
          </a:extLst>
        </xdr:cNvPr>
        <xdr:cNvCxnSpPr/>
      </xdr:nvCxnSpPr>
      <xdr:spPr>
        <a:xfrm>
          <a:off x="1130300" y="145737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126654</xdr:rowOff>
    </xdr:from>
    <xdr:ext cx="405111" cy="259045"/>
    <xdr:sp macro="" textlink="">
      <xdr:nvSpPr>
        <xdr:cNvPr id="216" name="n_1aveValue【福祉施設】&#10;有形固定資産減価償却率">
          <a:extLst>
            <a:ext uri="{FF2B5EF4-FFF2-40B4-BE49-F238E27FC236}">
              <a16:creationId xmlns:a16="http://schemas.microsoft.com/office/drawing/2014/main" id="{EB83E751-C9E1-4881-A685-3D11CB0CAFA5}"/>
            </a:ext>
          </a:extLst>
        </xdr:cNvPr>
        <xdr:cNvSpPr txBox="1"/>
      </xdr:nvSpPr>
      <xdr:spPr>
        <a:xfrm>
          <a:off x="3582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217" name="n_2aveValue【福祉施設】&#10;有形固定資産減価償却率">
          <a:extLst>
            <a:ext uri="{FF2B5EF4-FFF2-40B4-BE49-F238E27FC236}">
              <a16:creationId xmlns:a16="http://schemas.microsoft.com/office/drawing/2014/main" id="{D9C64B34-AA91-4EA3-B058-923C6AE889F9}"/>
            </a:ext>
          </a:extLst>
        </xdr:cNvPr>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218" name="n_3aveValue【福祉施設】&#10;有形固定資産減価償却率">
          <a:extLst>
            <a:ext uri="{FF2B5EF4-FFF2-40B4-BE49-F238E27FC236}">
              <a16:creationId xmlns:a16="http://schemas.microsoft.com/office/drawing/2014/main" id="{30060037-4E57-494C-B7D7-FD8BC4BC9D44}"/>
            </a:ext>
          </a:extLst>
        </xdr:cNvPr>
        <xdr:cNvSpPr txBox="1"/>
      </xdr:nvSpPr>
      <xdr:spPr>
        <a:xfrm>
          <a:off x="1816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219" name="n_4aveValue【福祉施設】&#10;有形固定資産減価償却率">
          <a:extLst>
            <a:ext uri="{FF2B5EF4-FFF2-40B4-BE49-F238E27FC236}">
              <a16:creationId xmlns:a16="http://schemas.microsoft.com/office/drawing/2014/main" id="{7217D5B8-7F03-428A-8189-47D23A063102}"/>
            </a:ext>
          </a:extLst>
        </xdr:cNvPr>
        <xdr:cNvSpPr txBox="1"/>
      </xdr:nvSpPr>
      <xdr:spPr>
        <a:xfrm>
          <a:off x="927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138809</xdr:rowOff>
    </xdr:from>
    <xdr:ext cx="405111" cy="259045"/>
    <xdr:sp macro="" textlink="">
      <xdr:nvSpPr>
        <xdr:cNvPr id="220" name="n_1mainValue【福祉施設】&#10;有形固定資産減価償却率">
          <a:extLst>
            <a:ext uri="{FF2B5EF4-FFF2-40B4-BE49-F238E27FC236}">
              <a16:creationId xmlns:a16="http://schemas.microsoft.com/office/drawing/2014/main" id="{053AA90C-BEAD-4751-9563-E7CAEAABFFBE}"/>
            </a:ext>
          </a:extLst>
        </xdr:cNvPr>
        <xdr:cNvSpPr txBox="1"/>
      </xdr:nvSpPr>
      <xdr:spPr>
        <a:xfrm>
          <a:off x="35820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106153</xdr:rowOff>
    </xdr:from>
    <xdr:ext cx="405111" cy="259045"/>
    <xdr:sp macro="" textlink="">
      <xdr:nvSpPr>
        <xdr:cNvPr id="221" name="n_2mainValue【福祉施設】&#10;有形固定資産減価償却率">
          <a:extLst>
            <a:ext uri="{FF2B5EF4-FFF2-40B4-BE49-F238E27FC236}">
              <a16:creationId xmlns:a16="http://schemas.microsoft.com/office/drawing/2014/main" id="{BBF20080-EEEA-4DCA-9DFC-8FB915A091E6}"/>
            </a:ext>
          </a:extLst>
        </xdr:cNvPr>
        <xdr:cNvSpPr txBox="1"/>
      </xdr:nvSpPr>
      <xdr:spPr>
        <a:xfrm>
          <a:off x="2705744"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73496</xdr:rowOff>
    </xdr:from>
    <xdr:ext cx="405111" cy="259045"/>
    <xdr:sp macro="" textlink="">
      <xdr:nvSpPr>
        <xdr:cNvPr id="222" name="n_3mainValue【福祉施設】&#10;有形固定資産減価償却率">
          <a:extLst>
            <a:ext uri="{FF2B5EF4-FFF2-40B4-BE49-F238E27FC236}">
              <a16:creationId xmlns:a16="http://schemas.microsoft.com/office/drawing/2014/main" id="{1560F8EB-36C9-4D85-9B73-4F851E76ECDE}"/>
            </a:ext>
          </a:extLst>
        </xdr:cNvPr>
        <xdr:cNvSpPr txBox="1"/>
      </xdr:nvSpPr>
      <xdr:spPr>
        <a:xfrm>
          <a:off x="1816744"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42471</xdr:rowOff>
    </xdr:from>
    <xdr:ext cx="405111" cy="259045"/>
    <xdr:sp macro="" textlink="">
      <xdr:nvSpPr>
        <xdr:cNvPr id="223" name="n_4mainValue【福祉施設】&#10;有形固定資産減価償却率">
          <a:extLst>
            <a:ext uri="{FF2B5EF4-FFF2-40B4-BE49-F238E27FC236}">
              <a16:creationId xmlns:a16="http://schemas.microsoft.com/office/drawing/2014/main" id="{A7E2F264-0F1C-48B8-A24E-90066D0DF5E5}"/>
            </a:ext>
          </a:extLst>
        </xdr:cNvPr>
        <xdr:cNvSpPr txBox="1"/>
      </xdr:nvSpPr>
      <xdr:spPr>
        <a:xfrm>
          <a:off x="927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9B02A1E3-2CA7-4862-A32C-F55BA624480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B7004F0A-8D3B-4A2D-97F9-983D19B76FF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81AAB4BE-DC24-4A9A-8F5F-01421F10A4C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2A4280B0-3415-4ED9-9BE2-8AA1A2D6B7D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65A91D68-09AF-4869-B79B-42BD3AA355D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470775CB-A1D8-441D-842D-6CD5CBC8C91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CA8A65F5-09CB-4D7F-ABB9-8C311C9CEF9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F45BA6BD-9730-4920-B95D-9B6499BCC3C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EE3C438C-C31E-4C9B-80A9-078E7C5A4F0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82F615A5-07EB-4BA1-9A14-17B512C4D34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44FD80F8-2759-4BF3-9062-4C9792B85A7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DC4A5309-D01F-45DF-9B8F-D0EC098A737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CE97BDAA-2DE9-4666-8389-6888C437FEC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20841A40-DB15-4523-A136-85A93287BE8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9D7585DF-B824-4C6A-ADA5-9E2F4EB6E86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7C8C0A0F-67FC-4584-A2B4-9C26CFA599F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5D93F07D-5FBE-4468-8A07-F83C688E5F4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C13745EC-377F-45C0-A05B-1C9868ECD97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69ABE481-B731-4D29-BC74-0D780D2A13A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39367F9C-6B65-46C2-B412-8F7FB621C39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A261804A-EF50-4EB3-92B1-7C5449F1F16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245" name="直線コネクタ 244">
          <a:extLst>
            <a:ext uri="{FF2B5EF4-FFF2-40B4-BE49-F238E27FC236}">
              <a16:creationId xmlns:a16="http://schemas.microsoft.com/office/drawing/2014/main" id="{27813887-67C9-4994-A44C-F241BFBA23A4}"/>
            </a:ext>
          </a:extLst>
        </xdr:cNvPr>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246" name="【福祉施設】&#10;一人当たり面積最小値テキスト">
          <a:extLst>
            <a:ext uri="{FF2B5EF4-FFF2-40B4-BE49-F238E27FC236}">
              <a16:creationId xmlns:a16="http://schemas.microsoft.com/office/drawing/2014/main" id="{EA5F8FE8-C82B-4F11-A04A-F78A6131851B}"/>
            </a:ext>
          </a:extLst>
        </xdr:cNvPr>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247" name="直線コネクタ 246">
          <a:extLst>
            <a:ext uri="{FF2B5EF4-FFF2-40B4-BE49-F238E27FC236}">
              <a16:creationId xmlns:a16="http://schemas.microsoft.com/office/drawing/2014/main" id="{7AC1ED01-289D-44A2-AC99-5DDFB4F82511}"/>
            </a:ext>
          </a:extLst>
        </xdr:cNvPr>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248" name="【福祉施設】&#10;一人当たり面積最大値テキスト">
          <a:extLst>
            <a:ext uri="{FF2B5EF4-FFF2-40B4-BE49-F238E27FC236}">
              <a16:creationId xmlns:a16="http://schemas.microsoft.com/office/drawing/2014/main" id="{142DED81-1B5C-4147-83B7-5BC751282245}"/>
            </a:ext>
          </a:extLst>
        </xdr:cNvPr>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249" name="直線コネクタ 248">
          <a:extLst>
            <a:ext uri="{FF2B5EF4-FFF2-40B4-BE49-F238E27FC236}">
              <a16:creationId xmlns:a16="http://schemas.microsoft.com/office/drawing/2014/main" id="{E5871492-0D5D-44EA-9710-75DC0B44A4AE}"/>
            </a:ext>
          </a:extLst>
        </xdr:cNvPr>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156024</xdr:rowOff>
    </xdr:from>
    <xdr:ext cx="469744" cy="259045"/>
    <xdr:sp macro="" textlink="">
      <xdr:nvSpPr>
        <xdr:cNvPr id="250" name="【福祉施設】&#10;一人当たり面積平均値テキスト">
          <a:extLst>
            <a:ext uri="{FF2B5EF4-FFF2-40B4-BE49-F238E27FC236}">
              <a16:creationId xmlns:a16="http://schemas.microsoft.com/office/drawing/2014/main" id="{9BED7CB9-185D-469A-A4B1-1B401991CBDF}"/>
            </a:ext>
          </a:extLst>
        </xdr:cNvPr>
        <xdr:cNvSpPr txBox="1"/>
      </xdr:nvSpPr>
      <xdr:spPr>
        <a:xfrm>
          <a:off x="10515600" y="14386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251" name="フローチャート: 判断 250">
          <a:extLst>
            <a:ext uri="{FF2B5EF4-FFF2-40B4-BE49-F238E27FC236}">
              <a16:creationId xmlns:a16="http://schemas.microsoft.com/office/drawing/2014/main" id="{A298116F-A150-49CC-B2A6-608062AF87B6}"/>
            </a:ext>
          </a:extLst>
        </xdr:cNvPr>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a:extLst>
            <a:ext uri="{FF2B5EF4-FFF2-40B4-BE49-F238E27FC236}">
              <a16:creationId xmlns:a16="http://schemas.microsoft.com/office/drawing/2014/main" id="{35790641-0A8C-42F4-B2BC-F1346D6CA22D}"/>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253" name="フローチャート: 判断 252">
          <a:extLst>
            <a:ext uri="{FF2B5EF4-FFF2-40B4-BE49-F238E27FC236}">
              <a16:creationId xmlns:a16="http://schemas.microsoft.com/office/drawing/2014/main" id="{41CD10CB-8C96-4CAB-99F9-8C72392E245B}"/>
            </a:ext>
          </a:extLst>
        </xdr:cNvPr>
        <xdr:cNvSpPr/>
      </xdr:nvSpPr>
      <xdr:spPr>
        <a:xfrm>
          <a:off x="8699500" y="1453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254" name="フローチャート: 判断 253">
          <a:extLst>
            <a:ext uri="{FF2B5EF4-FFF2-40B4-BE49-F238E27FC236}">
              <a16:creationId xmlns:a16="http://schemas.microsoft.com/office/drawing/2014/main" id="{09F1FD4F-6EE6-41D6-96B2-881A7A1EE038}"/>
            </a:ext>
          </a:extLst>
        </xdr:cNvPr>
        <xdr:cNvSpPr/>
      </xdr:nvSpPr>
      <xdr:spPr>
        <a:xfrm>
          <a:off x="7810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255" name="フローチャート: 判断 254">
          <a:extLst>
            <a:ext uri="{FF2B5EF4-FFF2-40B4-BE49-F238E27FC236}">
              <a16:creationId xmlns:a16="http://schemas.microsoft.com/office/drawing/2014/main" id="{F54920A2-ACC4-47CF-9E2A-3B7C6F04FC94}"/>
            </a:ext>
          </a:extLst>
        </xdr:cNvPr>
        <xdr:cNvSpPr/>
      </xdr:nvSpPr>
      <xdr:spPr>
        <a:xfrm>
          <a:off x="6921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FAE61EED-AB8F-4766-B02C-43D2C1B949E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473CF370-4B5C-4805-8FD1-7184C72CEB0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942956BB-3574-4D0C-A441-01A2708B93E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1FFFAEE0-6C7F-4F5E-8B6B-33DADE7CAC6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36C224DB-BDDE-4271-BC40-EA3ACD1C75D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110973</xdr:rowOff>
    </xdr:from>
    <xdr:to>
      <xdr:col>55</xdr:col>
      <xdr:colOff>50800</xdr:colOff>
      <xdr:row>86</xdr:row>
      <xdr:rowOff>41123</xdr:rowOff>
    </xdr:to>
    <xdr:sp macro="" textlink="">
      <xdr:nvSpPr>
        <xdr:cNvPr id="261" name="楕円 260">
          <a:extLst>
            <a:ext uri="{FF2B5EF4-FFF2-40B4-BE49-F238E27FC236}">
              <a16:creationId xmlns:a16="http://schemas.microsoft.com/office/drawing/2014/main" id="{10B40D00-F50E-48DB-B8CF-E098A4CB351E}"/>
            </a:ext>
          </a:extLst>
        </xdr:cNvPr>
        <xdr:cNvSpPr/>
      </xdr:nvSpPr>
      <xdr:spPr>
        <a:xfrm>
          <a:off x="10426700" y="1468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25900</xdr:rowOff>
    </xdr:from>
    <xdr:ext cx="469744" cy="259045"/>
    <xdr:sp macro="" textlink="">
      <xdr:nvSpPr>
        <xdr:cNvPr id="262" name="【福祉施設】&#10;一人当たり面積該当値テキスト">
          <a:extLst>
            <a:ext uri="{FF2B5EF4-FFF2-40B4-BE49-F238E27FC236}">
              <a16:creationId xmlns:a16="http://schemas.microsoft.com/office/drawing/2014/main" id="{45A1D309-AF2D-40C6-99C4-0429F551F183}"/>
            </a:ext>
          </a:extLst>
        </xdr:cNvPr>
        <xdr:cNvSpPr txBox="1"/>
      </xdr:nvSpPr>
      <xdr:spPr>
        <a:xfrm>
          <a:off x="10515600" y="1459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111658</xdr:rowOff>
    </xdr:from>
    <xdr:to>
      <xdr:col>50</xdr:col>
      <xdr:colOff>165100</xdr:colOff>
      <xdr:row>86</xdr:row>
      <xdr:rowOff>41808</xdr:rowOff>
    </xdr:to>
    <xdr:sp macro="" textlink="">
      <xdr:nvSpPr>
        <xdr:cNvPr id="263" name="楕円 262">
          <a:extLst>
            <a:ext uri="{FF2B5EF4-FFF2-40B4-BE49-F238E27FC236}">
              <a16:creationId xmlns:a16="http://schemas.microsoft.com/office/drawing/2014/main" id="{2AF198B1-1550-4576-A13D-DE0DE4252BAF}"/>
            </a:ext>
          </a:extLst>
        </xdr:cNvPr>
        <xdr:cNvSpPr/>
      </xdr:nvSpPr>
      <xdr:spPr>
        <a:xfrm>
          <a:off x="9588500" y="1468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161773</xdr:rowOff>
    </xdr:from>
    <xdr:to>
      <xdr:col>55</xdr:col>
      <xdr:colOff>0</xdr:colOff>
      <xdr:row>85</xdr:row>
      <xdr:rowOff>162458</xdr:rowOff>
    </xdr:to>
    <xdr:cxnSp macro="">
      <xdr:nvCxnSpPr>
        <xdr:cNvPr id="264" name="直線コネクタ 263">
          <a:extLst>
            <a:ext uri="{FF2B5EF4-FFF2-40B4-BE49-F238E27FC236}">
              <a16:creationId xmlns:a16="http://schemas.microsoft.com/office/drawing/2014/main" id="{8947D419-540B-4251-99B0-BC47A3F34527}"/>
            </a:ext>
          </a:extLst>
        </xdr:cNvPr>
        <xdr:cNvCxnSpPr/>
      </xdr:nvCxnSpPr>
      <xdr:spPr>
        <a:xfrm flipV="1">
          <a:off x="9639300" y="14735023"/>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112116</xdr:rowOff>
    </xdr:from>
    <xdr:to>
      <xdr:col>46</xdr:col>
      <xdr:colOff>38100</xdr:colOff>
      <xdr:row>86</xdr:row>
      <xdr:rowOff>42266</xdr:rowOff>
    </xdr:to>
    <xdr:sp macro="" textlink="">
      <xdr:nvSpPr>
        <xdr:cNvPr id="265" name="楕円 264">
          <a:extLst>
            <a:ext uri="{FF2B5EF4-FFF2-40B4-BE49-F238E27FC236}">
              <a16:creationId xmlns:a16="http://schemas.microsoft.com/office/drawing/2014/main" id="{20BF0A40-CE7D-44E3-A3B4-38FCCD9B9A17}"/>
            </a:ext>
          </a:extLst>
        </xdr:cNvPr>
        <xdr:cNvSpPr/>
      </xdr:nvSpPr>
      <xdr:spPr>
        <a:xfrm>
          <a:off x="86995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162458</xdr:rowOff>
    </xdr:from>
    <xdr:to>
      <xdr:col>50</xdr:col>
      <xdr:colOff>114300</xdr:colOff>
      <xdr:row>85</xdr:row>
      <xdr:rowOff>162916</xdr:rowOff>
    </xdr:to>
    <xdr:cxnSp macro="">
      <xdr:nvCxnSpPr>
        <xdr:cNvPr id="266" name="直線コネクタ 265">
          <a:extLst>
            <a:ext uri="{FF2B5EF4-FFF2-40B4-BE49-F238E27FC236}">
              <a16:creationId xmlns:a16="http://schemas.microsoft.com/office/drawing/2014/main" id="{E5A210E7-F4C8-45EC-AAEC-D5B270A0BC41}"/>
            </a:ext>
          </a:extLst>
        </xdr:cNvPr>
        <xdr:cNvCxnSpPr/>
      </xdr:nvCxnSpPr>
      <xdr:spPr>
        <a:xfrm flipV="1">
          <a:off x="8750300" y="147357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113030</xdr:rowOff>
    </xdr:from>
    <xdr:to>
      <xdr:col>41</xdr:col>
      <xdr:colOff>101600</xdr:colOff>
      <xdr:row>86</xdr:row>
      <xdr:rowOff>43180</xdr:rowOff>
    </xdr:to>
    <xdr:sp macro="" textlink="">
      <xdr:nvSpPr>
        <xdr:cNvPr id="267" name="楕円 266">
          <a:extLst>
            <a:ext uri="{FF2B5EF4-FFF2-40B4-BE49-F238E27FC236}">
              <a16:creationId xmlns:a16="http://schemas.microsoft.com/office/drawing/2014/main" id="{D266D70F-2EA7-4BC7-A0EB-CED390310056}"/>
            </a:ext>
          </a:extLst>
        </xdr:cNvPr>
        <xdr:cNvSpPr/>
      </xdr:nvSpPr>
      <xdr:spPr>
        <a:xfrm>
          <a:off x="7810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162916</xdr:rowOff>
    </xdr:from>
    <xdr:to>
      <xdr:col>45</xdr:col>
      <xdr:colOff>177800</xdr:colOff>
      <xdr:row>85</xdr:row>
      <xdr:rowOff>163830</xdr:rowOff>
    </xdr:to>
    <xdr:cxnSp macro="">
      <xdr:nvCxnSpPr>
        <xdr:cNvPr id="268" name="直線コネクタ 267">
          <a:extLst>
            <a:ext uri="{FF2B5EF4-FFF2-40B4-BE49-F238E27FC236}">
              <a16:creationId xmlns:a16="http://schemas.microsoft.com/office/drawing/2014/main" id="{F8A263FF-C221-430F-B5F5-375849BC7A08}"/>
            </a:ext>
          </a:extLst>
        </xdr:cNvPr>
        <xdr:cNvCxnSpPr/>
      </xdr:nvCxnSpPr>
      <xdr:spPr>
        <a:xfrm flipV="1">
          <a:off x="7861300" y="1473616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113488</xdr:rowOff>
    </xdr:from>
    <xdr:to>
      <xdr:col>36</xdr:col>
      <xdr:colOff>165100</xdr:colOff>
      <xdr:row>86</xdr:row>
      <xdr:rowOff>43638</xdr:rowOff>
    </xdr:to>
    <xdr:sp macro="" textlink="">
      <xdr:nvSpPr>
        <xdr:cNvPr id="269" name="楕円 268">
          <a:extLst>
            <a:ext uri="{FF2B5EF4-FFF2-40B4-BE49-F238E27FC236}">
              <a16:creationId xmlns:a16="http://schemas.microsoft.com/office/drawing/2014/main" id="{CE89E6E8-AC5C-4CAB-AE4C-0A1B85254B5C}"/>
            </a:ext>
          </a:extLst>
        </xdr:cNvPr>
        <xdr:cNvSpPr/>
      </xdr:nvSpPr>
      <xdr:spPr>
        <a:xfrm>
          <a:off x="69215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163830</xdr:rowOff>
    </xdr:from>
    <xdr:to>
      <xdr:col>41</xdr:col>
      <xdr:colOff>50800</xdr:colOff>
      <xdr:row>85</xdr:row>
      <xdr:rowOff>164288</xdr:rowOff>
    </xdr:to>
    <xdr:cxnSp macro="">
      <xdr:nvCxnSpPr>
        <xdr:cNvPr id="270" name="直線コネクタ 269">
          <a:extLst>
            <a:ext uri="{FF2B5EF4-FFF2-40B4-BE49-F238E27FC236}">
              <a16:creationId xmlns:a16="http://schemas.microsoft.com/office/drawing/2014/main" id="{BE39F204-3207-4ECD-B828-9667BC14E802}"/>
            </a:ext>
          </a:extLst>
        </xdr:cNvPr>
        <xdr:cNvCxnSpPr/>
      </xdr:nvCxnSpPr>
      <xdr:spPr>
        <a:xfrm flipV="1">
          <a:off x="6972300" y="1473708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71" name="n_1aveValue【福祉施設】&#10;一人当たり面積">
          <a:extLst>
            <a:ext uri="{FF2B5EF4-FFF2-40B4-BE49-F238E27FC236}">
              <a16:creationId xmlns:a16="http://schemas.microsoft.com/office/drawing/2014/main" id="{4474F0E1-CAB6-4C68-90CC-BD8F04E8BBD4}"/>
            </a:ext>
          </a:extLst>
        </xdr:cNvPr>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78681</xdr:rowOff>
    </xdr:from>
    <xdr:ext cx="469744" cy="259045"/>
    <xdr:sp macro="" textlink="">
      <xdr:nvSpPr>
        <xdr:cNvPr id="272" name="n_2aveValue【福祉施設】&#10;一人当たり面積">
          <a:extLst>
            <a:ext uri="{FF2B5EF4-FFF2-40B4-BE49-F238E27FC236}">
              <a16:creationId xmlns:a16="http://schemas.microsoft.com/office/drawing/2014/main" id="{FF42AC3F-C358-4FB9-9A83-04D7A3529B30}"/>
            </a:ext>
          </a:extLst>
        </xdr:cNvPr>
        <xdr:cNvSpPr txBox="1"/>
      </xdr:nvSpPr>
      <xdr:spPr>
        <a:xfrm>
          <a:off x="8515427" y="1430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77767</xdr:rowOff>
    </xdr:from>
    <xdr:ext cx="469744" cy="259045"/>
    <xdr:sp macro="" textlink="">
      <xdr:nvSpPr>
        <xdr:cNvPr id="273" name="n_3aveValue【福祉施設】&#10;一人当たり面積">
          <a:extLst>
            <a:ext uri="{FF2B5EF4-FFF2-40B4-BE49-F238E27FC236}">
              <a16:creationId xmlns:a16="http://schemas.microsoft.com/office/drawing/2014/main" id="{DA02FFD2-E1D5-4D1D-A7DE-4195EBBE3C34}"/>
            </a:ext>
          </a:extLst>
        </xdr:cNvPr>
        <xdr:cNvSpPr txBox="1"/>
      </xdr:nvSpPr>
      <xdr:spPr>
        <a:xfrm>
          <a:off x="7626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114343</xdr:rowOff>
    </xdr:from>
    <xdr:ext cx="469744" cy="259045"/>
    <xdr:sp macro="" textlink="">
      <xdr:nvSpPr>
        <xdr:cNvPr id="274" name="n_4aveValue【福祉施設】&#10;一人当たり面積">
          <a:extLst>
            <a:ext uri="{FF2B5EF4-FFF2-40B4-BE49-F238E27FC236}">
              <a16:creationId xmlns:a16="http://schemas.microsoft.com/office/drawing/2014/main" id="{CAC3C770-C2D7-4E26-AE46-DCAE6B3C2B80}"/>
            </a:ext>
          </a:extLst>
        </xdr:cNvPr>
        <xdr:cNvSpPr txBox="1"/>
      </xdr:nvSpPr>
      <xdr:spPr>
        <a:xfrm>
          <a:off x="6737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32935</xdr:rowOff>
    </xdr:from>
    <xdr:ext cx="469744" cy="259045"/>
    <xdr:sp macro="" textlink="">
      <xdr:nvSpPr>
        <xdr:cNvPr id="275" name="n_1mainValue【福祉施設】&#10;一人当たり面積">
          <a:extLst>
            <a:ext uri="{FF2B5EF4-FFF2-40B4-BE49-F238E27FC236}">
              <a16:creationId xmlns:a16="http://schemas.microsoft.com/office/drawing/2014/main" id="{028D9F3B-8EF1-47FA-8882-DF681D03FA23}"/>
            </a:ext>
          </a:extLst>
        </xdr:cNvPr>
        <xdr:cNvSpPr txBox="1"/>
      </xdr:nvSpPr>
      <xdr:spPr>
        <a:xfrm>
          <a:off x="9391727" y="1477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33393</xdr:rowOff>
    </xdr:from>
    <xdr:ext cx="469744" cy="259045"/>
    <xdr:sp macro="" textlink="">
      <xdr:nvSpPr>
        <xdr:cNvPr id="276" name="n_2mainValue【福祉施設】&#10;一人当たり面積">
          <a:extLst>
            <a:ext uri="{FF2B5EF4-FFF2-40B4-BE49-F238E27FC236}">
              <a16:creationId xmlns:a16="http://schemas.microsoft.com/office/drawing/2014/main" id="{0F2BB90C-7562-458A-99B8-30F9237EF976}"/>
            </a:ext>
          </a:extLst>
        </xdr:cNvPr>
        <xdr:cNvSpPr txBox="1"/>
      </xdr:nvSpPr>
      <xdr:spPr>
        <a:xfrm>
          <a:off x="8515427" y="1477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34307</xdr:rowOff>
    </xdr:from>
    <xdr:ext cx="469744" cy="259045"/>
    <xdr:sp macro="" textlink="">
      <xdr:nvSpPr>
        <xdr:cNvPr id="277" name="n_3mainValue【福祉施設】&#10;一人当たり面積">
          <a:extLst>
            <a:ext uri="{FF2B5EF4-FFF2-40B4-BE49-F238E27FC236}">
              <a16:creationId xmlns:a16="http://schemas.microsoft.com/office/drawing/2014/main" id="{02F1E24C-1532-4509-8159-054069D973F4}"/>
            </a:ext>
          </a:extLst>
        </xdr:cNvPr>
        <xdr:cNvSpPr txBox="1"/>
      </xdr:nvSpPr>
      <xdr:spPr>
        <a:xfrm>
          <a:off x="7626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34765</xdr:rowOff>
    </xdr:from>
    <xdr:ext cx="469744" cy="259045"/>
    <xdr:sp macro="" textlink="">
      <xdr:nvSpPr>
        <xdr:cNvPr id="278" name="n_4mainValue【福祉施設】&#10;一人当たり面積">
          <a:extLst>
            <a:ext uri="{FF2B5EF4-FFF2-40B4-BE49-F238E27FC236}">
              <a16:creationId xmlns:a16="http://schemas.microsoft.com/office/drawing/2014/main" id="{127E7238-F3E0-43BF-A23F-4757D9B71216}"/>
            </a:ext>
          </a:extLst>
        </xdr:cNvPr>
        <xdr:cNvSpPr txBox="1"/>
      </xdr:nvSpPr>
      <xdr:spPr>
        <a:xfrm>
          <a:off x="6737427" y="147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30258015-9D57-4905-AE9D-B05A527C8A7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8D9A1C7D-906E-43A2-A146-40780FD6CEC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576E4B35-9406-4648-9A51-9AC57DE48D8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9F13EC1F-1973-4AAE-8562-C76AA7B29B4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94175744-41E5-41EC-8370-C3F3F24174C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3E55A519-6371-438F-9398-06318BCB813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7A616EB0-BF6D-4990-9F48-9469F5CCDB3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8BD675A6-0CE9-4911-A3F9-A3A219227B3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4E1FB8B9-F8C0-49A8-A1BC-00BB0400EFD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6F697AFA-0543-4795-83DF-4928A26F6E8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057DE4C1-B769-4224-8041-0DFCAD29140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8281B7AC-1C2C-4D76-A146-E8ACC73114A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EB5F2CF9-67D7-4B6F-B764-DE3988121B4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5904BE8E-1E9F-4378-A36B-0F5A59791B6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ED916363-511A-4D86-8F94-2E953ADA730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9317E50F-49F6-4B04-9DBC-8D4FB5517FE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AE4E3D10-0E3E-4F6C-BD25-146D95D6378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A23585B2-3869-41FD-976D-69AC890BE1D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4BD2A7DC-7538-4CF7-BD0A-963C8110D67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9DCEA513-0FEC-4803-93D1-02633015659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F5D63E86-D248-4272-9E41-F3B4ABB8B8A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F789EA7E-CD94-4FFD-8396-0A8DD6798A9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66513C10-0A0C-43AC-B2F4-0AEF4A8AEED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97A21B5-D127-4EC1-B291-C79EB171E8F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A5BFE344-BAD0-441C-9FB6-65F08F48EA7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50DA501E-F8C0-4A21-BAD6-0E8CF0A22DD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30018056-2AEA-4BD5-A369-382ED3D4225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a:extLst>
            <a:ext uri="{FF2B5EF4-FFF2-40B4-BE49-F238E27FC236}">
              <a16:creationId xmlns:a16="http://schemas.microsoft.com/office/drawing/2014/main" id="{28008A82-4401-4028-9E99-C6EA9CEA70D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a:extLst>
            <a:ext uri="{FF2B5EF4-FFF2-40B4-BE49-F238E27FC236}">
              <a16:creationId xmlns:a16="http://schemas.microsoft.com/office/drawing/2014/main" id="{A38E1068-E4FA-49A7-BF3C-D85335EDF11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a:extLst>
            <a:ext uri="{FF2B5EF4-FFF2-40B4-BE49-F238E27FC236}">
              <a16:creationId xmlns:a16="http://schemas.microsoft.com/office/drawing/2014/main" id="{120CC995-953D-4506-868B-4BD158CB86F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a:extLst>
            <a:ext uri="{FF2B5EF4-FFF2-40B4-BE49-F238E27FC236}">
              <a16:creationId xmlns:a16="http://schemas.microsoft.com/office/drawing/2014/main" id="{B16E8847-41A3-41C9-BC58-B41D13FC6F5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a:extLst>
            <a:ext uri="{FF2B5EF4-FFF2-40B4-BE49-F238E27FC236}">
              <a16:creationId xmlns:a16="http://schemas.microsoft.com/office/drawing/2014/main" id="{6D4336BA-4F0D-4082-BA49-FCEB4755A28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a:extLst>
            <a:ext uri="{FF2B5EF4-FFF2-40B4-BE49-F238E27FC236}">
              <a16:creationId xmlns:a16="http://schemas.microsoft.com/office/drawing/2014/main" id="{14471C31-FCCE-4EC8-BB74-EC01481DA96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a:extLst>
            <a:ext uri="{FF2B5EF4-FFF2-40B4-BE49-F238E27FC236}">
              <a16:creationId xmlns:a16="http://schemas.microsoft.com/office/drawing/2014/main" id="{4398C53B-6D41-4E33-A8B9-042C615E442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a:extLst>
            <a:ext uri="{FF2B5EF4-FFF2-40B4-BE49-F238E27FC236}">
              <a16:creationId xmlns:a16="http://schemas.microsoft.com/office/drawing/2014/main" id="{42C3871F-94E9-400F-81BF-4C67E318245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a:extLst>
            <a:ext uri="{FF2B5EF4-FFF2-40B4-BE49-F238E27FC236}">
              <a16:creationId xmlns:a16="http://schemas.microsoft.com/office/drawing/2014/main" id="{94C4624C-C153-42AD-95F0-6E62FDA6EFF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a:extLst>
            <a:ext uri="{FF2B5EF4-FFF2-40B4-BE49-F238E27FC236}">
              <a16:creationId xmlns:a16="http://schemas.microsoft.com/office/drawing/2014/main" id="{92E3845F-3402-462D-8186-6A4ADDAAAAA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771798E4-4A3A-4CCC-8978-63679A39061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7" name="テキスト ボックス 316">
          <a:extLst>
            <a:ext uri="{FF2B5EF4-FFF2-40B4-BE49-F238E27FC236}">
              <a16:creationId xmlns:a16="http://schemas.microsoft.com/office/drawing/2014/main" id="{A814938B-C60E-41D9-B36C-7B7D8EDC12B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a:extLst>
            <a:ext uri="{FF2B5EF4-FFF2-40B4-BE49-F238E27FC236}">
              <a16:creationId xmlns:a16="http://schemas.microsoft.com/office/drawing/2014/main" id="{01CD2416-F008-457B-8DD5-2F097B8CF78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40</xdr:row>
      <xdr:rowOff>83820</xdr:rowOff>
    </xdr:to>
    <xdr:cxnSp macro="">
      <xdr:nvCxnSpPr>
        <xdr:cNvPr id="319" name="直線コネクタ 318">
          <a:extLst>
            <a:ext uri="{FF2B5EF4-FFF2-40B4-BE49-F238E27FC236}">
              <a16:creationId xmlns:a16="http://schemas.microsoft.com/office/drawing/2014/main" id="{1A4AC39F-520C-4DEA-B619-36D5B4D9A512}"/>
            </a:ext>
          </a:extLst>
        </xdr:cNvPr>
        <xdr:cNvCxnSpPr/>
      </xdr:nvCxnSpPr>
      <xdr:spPr>
        <a:xfrm flipV="1">
          <a:off x="16318864" y="563499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87647</xdr:rowOff>
    </xdr:from>
    <xdr:ext cx="405111" cy="259045"/>
    <xdr:sp macro="" textlink="">
      <xdr:nvSpPr>
        <xdr:cNvPr id="320" name="【一般廃棄物処理施設】&#10;有形固定資産減価償却率最小値テキスト">
          <a:extLst>
            <a:ext uri="{FF2B5EF4-FFF2-40B4-BE49-F238E27FC236}">
              <a16:creationId xmlns:a16="http://schemas.microsoft.com/office/drawing/2014/main" id="{8935BB1F-3EA6-4D10-B31A-4E2B7BF39969}"/>
            </a:ext>
          </a:extLst>
        </xdr:cNvPr>
        <xdr:cNvSpPr txBox="1"/>
      </xdr:nvSpPr>
      <xdr:spPr>
        <a:xfrm>
          <a:off x="16357600"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83820</xdr:rowOff>
    </xdr:from>
    <xdr:to>
      <xdr:col>86</xdr:col>
      <xdr:colOff>25400</xdr:colOff>
      <xdr:row>40</xdr:row>
      <xdr:rowOff>83820</xdr:rowOff>
    </xdr:to>
    <xdr:cxnSp macro="">
      <xdr:nvCxnSpPr>
        <xdr:cNvPr id="321" name="直線コネクタ 320">
          <a:extLst>
            <a:ext uri="{FF2B5EF4-FFF2-40B4-BE49-F238E27FC236}">
              <a16:creationId xmlns:a16="http://schemas.microsoft.com/office/drawing/2014/main" id="{9D4B1053-2E0C-45F1-9C6F-E653D26B5E45}"/>
            </a:ext>
          </a:extLst>
        </xdr:cNvPr>
        <xdr:cNvCxnSpPr/>
      </xdr:nvCxnSpPr>
      <xdr:spPr>
        <a:xfrm>
          <a:off x="16230600" y="6941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322" name="【一般廃棄物処理施設】&#10;有形固定資産減価償却率最大値テキスト">
          <a:extLst>
            <a:ext uri="{FF2B5EF4-FFF2-40B4-BE49-F238E27FC236}">
              <a16:creationId xmlns:a16="http://schemas.microsoft.com/office/drawing/2014/main" id="{BF27F336-2B9A-403B-A066-A95D674CEA55}"/>
            </a:ext>
          </a:extLst>
        </xdr:cNvPr>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323" name="直線コネクタ 322">
          <a:extLst>
            <a:ext uri="{FF2B5EF4-FFF2-40B4-BE49-F238E27FC236}">
              <a16:creationId xmlns:a16="http://schemas.microsoft.com/office/drawing/2014/main" id="{5873835C-7B82-4F10-8CA4-A5605FB723D6}"/>
            </a:ext>
          </a:extLst>
        </xdr:cNvPr>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74947</xdr:rowOff>
    </xdr:from>
    <xdr:ext cx="405111" cy="259045"/>
    <xdr:sp macro="" textlink="">
      <xdr:nvSpPr>
        <xdr:cNvPr id="324" name="【一般廃棄物処理施設】&#10;有形固定資産減価償却率平均値テキスト">
          <a:extLst>
            <a:ext uri="{FF2B5EF4-FFF2-40B4-BE49-F238E27FC236}">
              <a16:creationId xmlns:a16="http://schemas.microsoft.com/office/drawing/2014/main" id="{145FE7F5-8293-430D-9A31-97D6C5B0FA6A}"/>
            </a:ext>
          </a:extLst>
        </xdr:cNvPr>
        <xdr:cNvSpPr txBox="1"/>
      </xdr:nvSpPr>
      <xdr:spPr>
        <a:xfrm>
          <a:off x="16357600" y="6075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52070</xdr:rowOff>
    </xdr:from>
    <xdr:to>
      <xdr:col>85</xdr:col>
      <xdr:colOff>177800</xdr:colOff>
      <xdr:row>36</xdr:row>
      <xdr:rowOff>153670</xdr:rowOff>
    </xdr:to>
    <xdr:sp macro="" textlink="">
      <xdr:nvSpPr>
        <xdr:cNvPr id="325" name="フローチャート: 判断 324">
          <a:extLst>
            <a:ext uri="{FF2B5EF4-FFF2-40B4-BE49-F238E27FC236}">
              <a16:creationId xmlns:a16="http://schemas.microsoft.com/office/drawing/2014/main" id="{603A9FA4-90B3-4513-AEA3-15DA737039FC}"/>
            </a:ext>
          </a:extLst>
        </xdr:cNvPr>
        <xdr:cNvSpPr/>
      </xdr:nvSpPr>
      <xdr:spPr>
        <a:xfrm>
          <a:off x="162687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95885</xdr:rowOff>
    </xdr:from>
    <xdr:to>
      <xdr:col>81</xdr:col>
      <xdr:colOff>101600</xdr:colOff>
      <xdr:row>36</xdr:row>
      <xdr:rowOff>26035</xdr:rowOff>
    </xdr:to>
    <xdr:sp macro="" textlink="">
      <xdr:nvSpPr>
        <xdr:cNvPr id="326" name="フローチャート: 判断 325">
          <a:extLst>
            <a:ext uri="{FF2B5EF4-FFF2-40B4-BE49-F238E27FC236}">
              <a16:creationId xmlns:a16="http://schemas.microsoft.com/office/drawing/2014/main" id="{2FD62FFB-1893-4E05-AB00-E7904B451EC3}"/>
            </a:ext>
          </a:extLst>
        </xdr:cNvPr>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147320</xdr:rowOff>
    </xdr:from>
    <xdr:to>
      <xdr:col>76</xdr:col>
      <xdr:colOff>165100</xdr:colOff>
      <xdr:row>36</xdr:row>
      <xdr:rowOff>77470</xdr:rowOff>
    </xdr:to>
    <xdr:sp macro="" textlink="">
      <xdr:nvSpPr>
        <xdr:cNvPr id="327" name="フローチャート: 判断 326">
          <a:extLst>
            <a:ext uri="{FF2B5EF4-FFF2-40B4-BE49-F238E27FC236}">
              <a16:creationId xmlns:a16="http://schemas.microsoft.com/office/drawing/2014/main" id="{3BF6411E-C40A-4054-BA1D-E1949EF40D62}"/>
            </a:ext>
          </a:extLst>
        </xdr:cNvPr>
        <xdr:cNvSpPr/>
      </xdr:nvSpPr>
      <xdr:spPr>
        <a:xfrm>
          <a:off x="145415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80645</xdr:rowOff>
    </xdr:from>
    <xdr:to>
      <xdr:col>72</xdr:col>
      <xdr:colOff>38100</xdr:colOff>
      <xdr:row>36</xdr:row>
      <xdr:rowOff>10795</xdr:rowOff>
    </xdr:to>
    <xdr:sp macro="" textlink="">
      <xdr:nvSpPr>
        <xdr:cNvPr id="328" name="フローチャート: 判断 327">
          <a:extLst>
            <a:ext uri="{FF2B5EF4-FFF2-40B4-BE49-F238E27FC236}">
              <a16:creationId xmlns:a16="http://schemas.microsoft.com/office/drawing/2014/main" id="{67D8FEE2-A066-4D8D-9F8E-43E3B4CD1FD0}"/>
            </a:ext>
          </a:extLst>
        </xdr:cNvPr>
        <xdr:cNvSpPr/>
      </xdr:nvSpPr>
      <xdr:spPr>
        <a:xfrm>
          <a:off x="13652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69215</xdr:rowOff>
    </xdr:from>
    <xdr:to>
      <xdr:col>67</xdr:col>
      <xdr:colOff>101600</xdr:colOff>
      <xdr:row>36</xdr:row>
      <xdr:rowOff>170815</xdr:rowOff>
    </xdr:to>
    <xdr:sp macro="" textlink="">
      <xdr:nvSpPr>
        <xdr:cNvPr id="329" name="フローチャート: 判断 328">
          <a:extLst>
            <a:ext uri="{FF2B5EF4-FFF2-40B4-BE49-F238E27FC236}">
              <a16:creationId xmlns:a16="http://schemas.microsoft.com/office/drawing/2014/main" id="{2B574349-2EFC-4522-9DE3-942CAC5118DD}"/>
            </a:ext>
          </a:extLst>
        </xdr:cNvPr>
        <xdr:cNvSpPr/>
      </xdr:nvSpPr>
      <xdr:spPr>
        <a:xfrm>
          <a:off x="1276350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1188BCC-B977-4019-BA87-18B9B36E2E7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B9A4B026-12AC-419D-B24C-CEBA06DC8BA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FDFC0E5C-07B6-46E8-A302-02862BF5E3D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D88C8A79-16A4-41AF-A85B-09FE85CDA8A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C602B54C-4D90-4DAD-A3F9-B8030581BBA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31115</xdr:rowOff>
    </xdr:from>
    <xdr:to>
      <xdr:col>85</xdr:col>
      <xdr:colOff>177800</xdr:colOff>
      <xdr:row>38</xdr:row>
      <xdr:rowOff>132715</xdr:rowOff>
    </xdr:to>
    <xdr:sp macro="" textlink="">
      <xdr:nvSpPr>
        <xdr:cNvPr id="335" name="楕円 334">
          <a:extLst>
            <a:ext uri="{FF2B5EF4-FFF2-40B4-BE49-F238E27FC236}">
              <a16:creationId xmlns:a16="http://schemas.microsoft.com/office/drawing/2014/main" id="{4AB8DA70-A47F-47E3-82DD-07C685C304FE}"/>
            </a:ext>
          </a:extLst>
        </xdr:cNvPr>
        <xdr:cNvSpPr/>
      </xdr:nvSpPr>
      <xdr:spPr>
        <a:xfrm>
          <a:off x="16268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9542</xdr:rowOff>
    </xdr:from>
    <xdr:ext cx="405111" cy="259045"/>
    <xdr:sp macro="" textlink="">
      <xdr:nvSpPr>
        <xdr:cNvPr id="336" name="【一般廃棄物処理施設】&#10;有形固定資産減価償却率該当値テキスト">
          <a:extLst>
            <a:ext uri="{FF2B5EF4-FFF2-40B4-BE49-F238E27FC236}">
              <a16:creationId xmlns:a16="http://schemas.microsoft.com/office/drawing/2014/main" id="{769971C4-9C51-4145-9F48-42E4BBAEF8A5}"/>
            </a:ext>
          </a:extLst>
        </xdr:cNvPr>
        <xdr:cNvSpPr txBox="1"/>
      </xdr:nvSpPr>
      <xdr:spPr>
        <a:xfrm>
          <a:off x="16357600"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168275</xdr:rowOff>
    </xdr:from>
    <xdr:to>
      <xdr:col>81</xdr:col>
      <xdr:colOff>101600</xdr:colOff>
      <xdr:row>38</xdr:row>
      <xdr:rowOff>98425</xdr:rowOff>
    </xdr:to>
    <xdr:sp macro="" textlink="">
      <xdr:nvSpPr>
        <xdr:cNvPr id="337" name="楕円 336">
          <a:extLst>
            <a:ext uri="{FF2B5EF4-FFF2-40B4-BE49-F238E27FC236}">
              <a16:creationId xmlns:a16="http://schemas.microsoft.com/office/drawing/2014/main" id="{2E90DF60-8745-4DB0-91AD-5AB4C4789372}"/>
            </a:ext>
          </a:extLst>
        </xdr:cNvPr>
        <xdr:cNvSpPr/>
      </xdr:nvSpPr>
      <xdr:spPr>
        <a:xfrm>
          <a:off x="15430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47625</xdr:rowOff>
    </xdr:from>
    <xdr:to>
      <xdr:col>85</xdr:col>
      <xdr:colOff>127000</xdr:colOff>
      <xdr:row>38</xdr:row>
      <xdr:rowOff>81915</xdr:rowOff>
    </xdr:to>
    <xdr:cxnSp macro="">
      <xdr:nvCxnSpPr>
        <xdr:cNvPr id="338" name="直線コネクタ 337">
          <a:extLst>
            <a:ext uri="{FF2B5EF4-FFF2-40B4-BE49-F238E27FC236}">
              <a16:creationId xmlns:a16="http://schemas.microsoft.com/office/drawing/2014/main" id="{ABB47231-C697-4E73-9DF9-02DB562B2159}"/>
            </a:ext>
          </a:extLst>
        </xdr:cNvPr>
        <xdr:cNvCxnSpPr/>
      </xdr:nvCxnSpPr>
      <xdr:spPr>
        <a:xfrm>
          <a:off x="15481300" y="65627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65405</xdr:rowOff>
    </xdr:from>
    <xdr:to>
      <xdr:col>76</xdr:col>
      <xdr:colOff>165100</xdr:colOff>
      <xdr:row>40</xdr:row>
      <xdr:rowOff>167005</xdr:rowOff>
    </xdr:to>
    <xdr:sp macro="" textlink="">
      <xdr:nvSpPr>
        <xdr:cNvPr id="339" name="楕円 338">
          <a:extLst>
            <a:ext uri="{FF2B5EF4-FFF2-40B4-BE49-F238E27FC236}">
              <a16:creationId xmlns:a16="http://schemas.microsoft.com/office/drawing/2014/main" id="{1605DBF9-22A0-4A07-898C-3A1AC28C857F}"/>
            </a:ext>
          </a:extLst>
        </xdr:cNvPr>
        <xdr:cNvSpPr/>
      </xdr:nvSpPr>
      <xdr:spPr>
        <a:xfrm>
          <a:off x="14541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47625</xdr:rowOff>
    </xdr:from>
    <xdr:to>
      <xdr:col>81</xdr:col>
      <xdr:colOff>50800</xdr:colOff>
      <xdr:row>40</xdr:row>
      <xdr:rowOff>116205</xdr:rowOff>
    </xdr:to>
    <xdr:cxnSp macro="">
      <xdr:nvCxnSpPr>
        <xdr:cNvPr id="340" name="直線コネクタ 339">
          <a:extLst>
            <a:ext uri="{FF2B5EF4-FFF2-40B4-BE49-F238E27FC236}">
              <a16:creationId xmlns:a16="http://schemas.microsoft.com/office/drawing/2014/main" id="{D20C1A88-C7DB-4D69-ACF3-6C405AF0CFAF}"/>
            </a:ext>
          </a:extLst>
        </xdr:cNvPr>
        <xdr:cNvCxnSpPr/>
      </xdr:nvCxnSpPr>
      <xdr:spPr>
        <a:xfrm flipV="1">
          <a:off x="14592300" y="6562725"/>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38735</xdr:rowOff>
    </xdr:from>
    <xdr:to>
      <xdr:col>72</xdr:col>
      <xdr:colOff>38100</xdr:colOff>
      <xdr:row>40</xdr:row>
      <xdr:rowOff>140335</xdr:rowOff>
    </xdr:to>
    <xdr:sp macro="" textlink="">
      <xdr:nvSpPr>
        <xdr:cNvPr id="341" name="楕円 340">
          <a:extLst>
            <a:ext uri="{FF2B5EF4-FFF2-40B4-BE49-F238E27FC236}">
              <a16:creationId xmlns:a16="http://schemas.microsoft.com/office/drawing/2014/main" id="{E2098C24-2B98-41E0-B7AD-B62F22766D57}"/>
            </a:ext>
          </a:extLst>
        </xdr:cNvPr>
        <xdr:cNvSpPr/>
      </xdr:nvSpPr>
      <xdr:spPr>
        <a:xfrm>
          <a:off x="13652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89535</xdr:rowOff>
    </xdr:from>
    <xdr:to>
      <xdr:col>76</xdr:col>
      <xdr:colOff>114300</xdr:colOff>
      <xdr:row>40</xdr:row>
      <xdr:rowOff>116205</xdr:rowOff>
    </xdr:to>
    <xdr:cxnSp macro="">
      <xdr:nvCxnSpPr>
        <xdr:cNvPr id="342" name="直線コネクタ 341">
          <a:extLst>
            <a:ext uri="{FF2B5EF4-FFF2-40B4-BE49-F238E27FC236}">
              <a16:creationId xmlns:a16="http://schemas.microsoft.com/office/drawing/2014/main" id="{4FD21428-2508-409A-B92B-71D1E2334D73}"/>
            </a:ext>
          </a:extLst>
        </xdr:cNvPr>
        <xdr:cNvCxnSpPr/>
      </xdr:nvCxnSpPr>
      <xdr:spPr>
        <a:xfrm>
          <a:off x="13703300" y="69475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4445</xdr:rowOff>
    </xdr:from>
    <xdr:to>
      <xdr:col>67</xdr:col>
      <xdr:colOff>101600</xdr:colOff>
      <xdr:row>40</xdr:row>
      <xdr:rowOff>106045</xdr:rowOff>
    </xdr:to>
    <xdr:sp macro="" textlink="">
      <xdr:nvSpPr>
        <xdr:cNvPr id="343" name="楕円 342">
          <a:extLst>
            <a:ext uri="{FF2B5EF4-FFF2-40B4-BE49-F238E27FC236}">
              <a16:creationId xmlns:a16="http://schemas.microsoft.com/office/drawing/2014/main" id="{49024ADC-36DD-4F5E-A391-A89C3A5BB3FA}"/>
            </a:ext>
          </a:extLst>
        </xdr:cNvPr>
        <xdr:cNvSpPr/>
      </xdr:nvSpPr>
      <xdr:spPr>
        <a:xfrm>
          <a:off x="12763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55245</xdr:rowOff>
    </xdr:from>
    <xdr:to>
      <xdr:col>71</xdr:col>
      <xdr:colOff>177800</xdr:colOff>
      <xdr:row>40</xdr:row>
      <xdr:rowOff>89535</xdr:rowOff>
    </xdr:to>
    <xdr:cxnSp macro="">
      <xdr:nvCxnSpPr>
        <xdr:cNvPr id="344" name="直線コネクタ 343">
          <a:extLst>
            <a:ext uri="{FF2B5EF4-FFF2-40B4-BE49-F238E27FC236}">
              <a16:creationId xmlns:a16="http://schemas.microsoft.com/office/drawing/2014/main" id="{0A97D0B8-5100-46C4-ABED-E037DCF4BB30}"/>
            </a:ext>
          </a:extLst>
        </xdr:cNvPr>
        <xdr:cNvCxnSpPr/>
      </xdr:nvCxnSpPr>
      <xdr:spPr>
        <a:xfrm>
          <a:off x="12814300" y="69132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42562</xdr:rowOff>
    </xdr:from>
    <xdr:ext cx="405111" cy="259045"/>
    <xdr:sp macro="" textlink="">
      <xdr:nvSpPr>
        <xdr:cNvPr id="345" name="n_1aveValue【一般廃棄物処理施設】&#10;有形固定資産減価償却率">
          <a:extLst>
            <a:ext uri="{FF2B5EF4-FFF2-40B4-BE49-F238E27FC236}">
              <a16:creationId xmlns:a16="http://schemas.microsoft.com/office/drawing/2014/main" id="{EEDA6C23-3EBB-49ED-96CD-B86A3FD328DA}"/>
            </a:ext>
          </a:extLst>
        </xdr:cNvPr>
        <xdr:cNvSpPr txBox="1"/>
      </xdr:nvSpPr>
      <xdr:spPr>
        <a:xfrm>
          <a:off x="152660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93997</xdr:rowOff>
    </xdr:from>
    <xdr:ext cx="405111" cy="259045"/>
    <xdr:sp macro="" textlink="">
      <xdr:nvSpPr>
        <xdr:cNvPr id="346" name="n_2aveValue【一般廃棄物処理施設】&#10;有形固定資産減価償却率">
          <a:extLst>
            <a:ext uri="{FF2B5EF4-FFF2-40B4-BE49-F238E27FC236}">
              <a16:creationId xmlns:a16="http://schemas.microsoft.com/office/drawing/2014/main" id="{98AC2C51-26A2-42B3-AF11-0CBB5DF19FDA}"/>
            </a:ext>
          </a:extLst>
        </xdr:cNvPr>
        <xdr:cNvSpPr txBox="1"/>
      </xdr:nvSpPr>
      <xdr:spPr>
        <a:xfrm>
          <a:off x="14389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27322</xdr:rowOff>
    </xdr:from>
    <xdr:ext cx="405111" cy="259045"/>
    <xdr:sp macro="" textlink="">
      <xdr:nvSpPr>
        <xdr:cNvPr id="347" name="n_3aveValue【一般廃棄物処理施設】&#10;有形固定資産減価償却率">
          <a:extLst>
            <a:ext uri="{FF2B5EF4-FFF2-40B4-BE49-F238E27FC236}">
              <a16:creationId xmlns:a16="http://schemas.microsoft.com/office/drawing/2014/main" id="{186AA51C-671B-41DC-8EA7-A7EF537072E5}"/>
            </a:ext>
          </a:extLst>
        </xdr:cNvPr>
        <xdr:cNvSpPr txBox="1"/>
      </xdr:nvSpPr>
      <xdr:spPr>
        <a:xfrm>
          <a:off x="13500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15892</xdr:rowOff>
    </xdr:from>
    <xdr:ext cx="405111" cy="259045"/>
    <xdr:sp macro="" textlink="">
      <xdr:nvSpPr>
        <xdr:cNvPr id="348" name="n_4aveValue【一般廃棄物処理施設】&#10;有形固定資産減価償却率">
          <a:extLst>
            <a:ext uri="{FF2B5EF4-FFF2-40B4-BE49-F238E27FC236}">
              <a16:creationId xmlns:a16="http://schemas.microsoft.com/office/drawing/2014/main" id="{E749A587-BA1A-497B-935A-45D9F9893D66}"/>
            </a:ext>
          </a:extLst>
        </xdr:cNvPr>
        <xdr:cNvSpPr txBox="1"/>
      </xdr:nvSpPr>
      <xdr:spPr>
        <a:xfrm>
          <a:off x="12611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89552</xdr:rowOff>
    </xdr:from>
    <xdr:ext cx="405111" cy="259045"/>
    <xdr:sp macro="" textlink="">
      <xdr:nvSpPr>
        <xdr:cNvPr id="349" name="n_1mainValue【一般廃棄物処理施設】&#10;有形固定資産減価償却率">
          <a:extLst>
            <a:ext uri="{FF2B5EF4-FFF2-40B4-BE49-F238E27FC236}">
              <a16:creationId xmlns:a16="http://schemas.microsoft.com/office/drawing/2014/main" id="{A06322A1-C30D-4140-8F86-F328EE560E7A}"/>
            </a:ext>
          </a:extLst>
        </xdr:cNvPr>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158132</xdr:rowOff>
    </xdr:from>
    <xdr:ext cx="405111" cy="259045"/>
    <xdr:sp macro="" textlink="">
      <xdr:nvSpPr>
        <xdr:cNvPr id="350" name="n_2mainValue【一般廃棄物処理施設】&#10;有形固定資産減価償却率">
          <a:extLst>
            <a:ext uri="{FF2B5EF4-FFF2-40B4-BE49-F238E27FC236}">
              <a16:creationId xmlns:a16="http://schemas.microsoft.com/office/drawing/2014/main" id="{AEF1600D-96DE-4EDE-B78C-24B1F21DC90B}"/>
            </a:ext>
          </a:extLst>
        </xdr:cNvPr>
        <xdr:cNvSpPr txBox="1"/>
      </xdr:nvSpPr>
      <xdr:spPr>
        <a:xfrm>
          <a:off x="14389744"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131462</xdr:rowOff>
    </xdr:from>
    <xdr:ext cx="405111" cy="259045"/>
    <xdr:sp macro="" textlink="">
      <xdr:nvSpPr>
        <xdr:cNvPr id="351" name="n_3mainValue【一般廃棄物処理施設】&#10;有形固定資産減価償却率">
          <a:extLst>
            <a:ext uri="{FF2B5EF4-FFF2-40B4-BE49-F238E27FC236}">
              <a16:creationId xmlns:a16="http://schemas.microsoft.com/office/drawing/2014/main" id="{E8AF2AAC-2459-4EC2-A8D2-B2CE32398F3F}"/>
            </a:ext>
          </a:extLst>
        </xdr:cNvPr>
        <xdr:cNvSpPr txBox="1"/>
      </xdr:nvSpPr>
      <xdr:spPr>
        <a:xfrm>
          <a:off x="135007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97172</xdr:rowOff>
    </xdr:from>
    <xdr:ext cx="405111" cy="259045"/>
    <xdr:sp macro="" textlink="">
      <xdr:nvSpPr>
        <xdr:cNvPr id="352" name="n_4mainValue【一般廃棄物処理施設】&#10;有形固定資産減価償却率">
          <a:extLst>
            <a:ext uri="{FF2B5EF4-FFF2-40B4-BE49-F238E27FC236}">
              <a16:creationId xmlns:a16="http://schemas.microsoft.com/office/drawing/2014/main" id="{1145BBC3-419A-47D5-9AA0-11390316382F}"/>
            </a:ext>
          </a:extLst>
        </xdr:cNvPr>
        <xdr:cNvSpPr txBox="1"/>
      </xdr:nvSpPr>
      <xdr:spPr>
        <a:xfrm>
          <a:off x="126117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FA6CA525-98F8-429C-B8EA-29F20D9A53B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3E3C3692-4B73-42E8-BFFD-F68A8316EFA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363D73AC-26FF-493F-81C4-EAB5B05D603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E813C262-C9B9-4329-B99F-50070A93E51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0EED41AD-40A9-485B-AB58-9F3B3BF192A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CD5F86FA-DFEF-40F9-B983-A3683543E2C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2E34820B-4EB9-4D07-846A-AA00BAA0750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5FFE356A-EE6D-4E25-B530-FD2C6F6C2A8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906E0192-F982-4953-B630-BD0D05E25A5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ABB1C853-3952-4F8C-9314-AB65B1B5BB0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a:extLst>
            <a:ext uri="{FF2B5EF4-FFF2-40B4-BE49-F238E27FC236}">
              <a16:creationId xmlns:a16="http://schemas.microsoft.com/office/drawing/2014/main" id="{1107CC46-806A-4EF3-B7AD-A2C72BD24EA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4" name="テキスト ボックス 363">
          <a:extLst>
            <a:ext uri="{FF2B5EF4-FFF2-40B4-BE49-F238E27FC236}">
              <a16:creationId xmlns:a16="http://schemas.microsoft.com/office/drawing/2014/main" id="{D72AFE2E-2CE3-4AEC-8290-8F1F5D6E102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a:extLst>
            <a:ext uri="{FF2B5EF4-FFF2-40B4-BE49-F238E27FC236}">
              <a16:creationId xmlns:a16="http://schemas.microsoft.com/office/drawing/2014/main" id="{68685C6E-2D07-4081-AEDE-51C060FF576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6" name="テキスト ボックス 365">
          <a:extLst>
            <a:ext uri="{FF2B5EF4-FFF2-40B4-BE49-F238E27FC236}">
              <a16:creationId xmlns:a16="http://schemas.microsoft.com/office/drawing/2014/main" id="{FB77B4BB-3B35-4FE4-884D-83FD61CFA08A}"/>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a:extLst>
            <a:ext uri="{FF2B5EF4-FFF2-40B4-BE49-F238E27FC236}">
              <a16:creationId xmlns:a16="http://schemas.microsoft.com/office/drawing/2014/main" id="{8654E089-F7E0-46EE-80A8-18F59A5C3BF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8" name="テキスト ボックス 367">
          <a:extLst>
            <a:ext uri="{FF2B5EF4-FFF2-40B4-BE49-F238E27FC236}">
              <a16:creationId xmlns:a16="http://schemas.microsoft.com/office/drawing/2014/main" id="{FE5B33A6-652C-4380-88A5-BD4BCEDB5751}"/>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a:extLst>
            <a:ext uri="{FF2B5EF4-FFF2-40B4-BE49-F238E27FC236}">
              <a16:creationId xmlns:a16="http://schemas.microsoft.com/office/drawing/2014/main" id="{273BE064-14AB-4301-BAAA-88014ADD936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70" name="テキスト ボックス 369">
          <a:extLst>
            <a:ext uri="{FF2B5EF4-FFF2-40B4-BE49-F238E27FC236}">
              <a16:creationId xmlns:a16="http://schemas.microsoft.com/office/drawing/2014/main" id="{3ECA20E0-8EDE-4FAF-9F14-AAA1C1C746D6}"/>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4B98CFA1-F715-4C82-8603-1EE1561AB57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2" name="テキスト ボックス 371">
          <a:extLst>
            <a:ext uri="{FF2B5EF4-FFF2-40B4-BE49-F238E27FC236}">
              <a16:creationId xmlns:a16="http://schemas.microsoft.com/office/drawing/2014/main" id="{92C09F9A-3EB7-49E0-B8A4-F3F04CE8032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a:extLst>
            <a:ext uri="{FF2B5EF4-FFF2-40B4-BE49-F238E27FC236}">
              <a16:creationId xmlns:a16="http://schemas.microsoft.com/office/drawing/2014/main" id="{F6F85052-2492-4B02-8957-E23F2B7CCD8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131439</xdr:rowOff>
    </xdr:from>
    <xdr:to>
      <xdr:col>116</xdr:col>
      <xdr:colOff>62864</xdr:colOff>
      <xdr:row>41</xdr:row>
      <xdr:rowOff>133297</xdr:rowOff>
    </xdr:to>
    <xdr:cxnSp macro="">
      <xdr:nvCxnSpPr>
        <xdr:cNvPr id="374" name="直線コネクタ 373">
          <a:extLst>
            <a:ext uri="{FF2B5EF4-FFF2-40B4-BE49-F238E27FC236}">
              <a16:creationId xmlns:a16="http://schemas.microsoft.com/office/drawing/2014/main" id="{1BAE1BC4-2E1A-412A-909F-58AA12AEA3A1}"/>
            </a:ext>
          </a:extLst>
        </xdr:cNvPr>
        <xdr:cNvCxnSpPr/>
      </xdr:nvCxnSpPr>
      <xdr:spPr>
        <a:xfrm flipV="1">
          <a:off x="22160864" y="5960739"/>
          <a:ext cx="0" cy="1202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137124</xdr:rowOff>
    </xdr:from>
    <xdr:ext cx="378565" cy="259045"/>
    <xdr:sp macro="" textlink="">
      <xdr:nvSpPr>
        <xdr:cNvPr id="375" name="【一般廃棄物処理施設】&#10;一人当たり有形固定資産（償却資産）額最小値テキスト">
          <a:extLst>
            <a:ext uri="{FF2B5EF4-FFF2-40B4-BE49-F238E27FC236}">
              <a16:creationId xmlns:a16="http://schemas.microsoft.com/office/drawing/2014/main" id="{DAF320FB-0D83-4766-8436-E9F9F651EB40}"/>
            </a:ext>
          </a:extLst>
        </xdr:cNvPr>
        <xdr:cNvSpPr txBox="1"/>
      </xdr:nvSpPr>
      <xdr:spPr>
        <a:xfrm>
          <a:off x="22199600" y="716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133297</xdr:rowOff>
    </xdr:from>
    <xdr:to>
      <xdr:col>116</xdr:col>
      <xdr:colOff>152400</xdr:colOff>
      <xdr:row>41</xdr:row>
      <xdr:rowOff>133297</xdr:rowOff>
    </xdr:to>
    <xdr:cxnSp macro="">
      <xdr:nvCxnSpPr>
        <xdr:cNvPr id="376" name="直線コネクタ 375">
          <a:extLst>
            <a:ext uri="{FF2B5EF4-FFF2-40B4-BE49-F238E27FC236}">
              <a16:creationId xmlns:a16="http://schemas.microsoft.com/office/drawing/2014/main" id="{BA7E4013-C70B-493F-8ABE-EC73C702D326}"/>
            </a:ext>
          </a:extLst>
        </xdr:cNvPr>
        <xdr:cNvCxnSpPr/>
      </xdr:nvCxnSpPr>
      <xdr:spPr>
        <a:xfrm>
          <a:off x="22072600" y="716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78116</xdr:rowOff>
    </xdr:from>
    <xdr:ext cx="690189" cy="259045"/>
    <xdr:sp macro="" textlink="">
      <xdr:nvSpPr>
        <xdr:cNvPr id="377" name="【一般廃棄物処理施設】&#10;一人当たり有形固定資産（償却資産）額最大値テキスト">
          <a:extLst>
            <a:ext uri="{FF2B5EF4-FFF2-40B4-BE49-F238E27FC236}">
              <a16:creationId xmlns:a16="http://schemas.microsoft.com/office/drawing/2014/main" id="{0FBE7A4A-06F4-4D53-9F99-CA8CA3579329}"/>
            </a:ext>
          </a:extLst>
        </xdr:cNvPr>
        <xdr:cNvSpPr txBox="1"/>
      </xdr:nvSpPr>
      <xdr:spPr>
        <a:xfrm>
          <a:off x="22199600" y="5735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131439</xdr:rowOff>
    </xdr:from>
    <xdr:to>
      <xdr:col>116</xdr:col>
      <xdr:colOff>152400</xdr:colOff>
      <xdr:row>34</xdr:row>
      <xdr:rowOff>131439</xdr:rowOff>
    </xdr:to>
    <xdr:cxnSp macro="">
      <xdr:nvCxnSpPr>
        <xdr:cNvPr id="378" name="直線コネクタ 377">
          <a:extLst>
            <a:ext uri="{FF2B5EF4-FFF2-40B4-BE49-F238E27FC236}">
              <a16:creationId xmlns:a16="http://schemas.microsoft.com/office/drawing/2014/main" id="{A116468F-A489-422F-91C8-2D4C2C03A639}"/>
            </a:ext>
          </a:extLst>
        </xdr:cNvPr>
        <xdr:cNvCxnSpPr/>
      </xdr:nvCxnSpPr>
      <xdr:spPr>
        <a:xfrm>
          <a:off x="22072600" y="596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12209</xdr:rowOff>
    </xdr:from>
    <xdr:ext cx="599010" cy="259045"/>
    <xdr:sp macro="" textlink="">
      <xdr:nvSpPr>
        <xdr:cNvPr id="379" name="【一般廃棄物処理施設】&#10;一人当たり有形固定資産（償却資産）額平均値テキスト">
          <a:extLst>
            <a:ext uri="{FF2B5EF4-FFF2-40B4-BE49-F238E27FC236}">
              <a16:creationId xmlns:a16="http://schemas.microsoft.com/office/drawing/2014/main" id="{DFC6B712-AA75-441F-877F-57DD6B9A5510}"/>
            </a:ext>
          </a:extLst>
        </xdr:cNvPr>
        <xdr:cNvSpPr txBox="1"/>
      </xdr:nvSpPr>
      <xdr:spPr>
        <a:xfrm>
          <a:off x="22199600" y="68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160782</xdr:rowOff>
    </xdr:from>
    <xdr:to>
      <xdr:col>116</xdr:col>
      <xdr:colOff>114300</xdr:colOff>
      <xdr:row>41</xdr:row>
      <xdr:rowOff>90932</xdr:rowOff>
    </xdr:to>
    <xdr:sp macro="" textlink="">
      <xdr:nvSpPr>
        <xdr:cNvPr id="380" name="フローチャート: 判断 379">
          <a:extLst>
            <a:ext uri="{FF2B5EF4-FFF2-40B4-BE49-F238E27FC236}">
              <a16:creationId xmlns:a16="http://schemas.microsoft.com/office/drawing/2014/main" id="{349C3A0A-4AEE-4C1E-82C7-D03D048E1726}"/>
            </a:ext>
          </a:extLst>
        </xdr:cNvPr>
        <xdr:cNvSpPr/>
      </xdr:nvSpPr>
      <xdr:spPr>
        <a:xfrm>
          <a:off x="22110700" y="7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160968</xdr:rowOff>
    </xdr:from>
    <xdr:to>
      <xdr:col>112</xdr:col>
      <xdr:colOff>38100</xdr:colOff>
      <xdr:row>41</xdr:row>
      <xdr:rowOff>91118</xdr:rowOff>
    </xdr:to>
    <xdr:sp macro="" textlink="">
      <xdr:nvSpPr>
        <xdr:cNvPr id="381" name="フローチャート: 判断 380">
          <a:extLst>
            <a:ext uri="{FF2B5EF4-FFF2-40B4-BE49-F238E27FC236}">
              <a16:creationId xmlns:a16="http://schemas.microsoft.com/office/drawing/2014/main" id="{B0D63C47-2AA5-4BB4-8034-DB24C8155D21}"/>
            </a:ext>
          </a:extLst>
        </xdr:cNvPr>
        <xdr:cNvSpPr/>
      </xdr:nvSpPr>
      <xdr:spPr>
        <a:xfrm>
          <a:off x="21272500" y="701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167125</xdr:rowOff>
    </xdr:from>
    <xdr:to>
      <xdr:col>107</xdr:col>
      <xdr:colOff>101600</xdr:colOff>
      <xdr:row>41</xdr:row>
      <xdr:rowOff>97275</xdr:rowOff>
    </xdr:to>
    <xdr:sp macro="" textlink="">
      <xdr:nvSpPr>
        <xdr:cNvPr id="382" name="フローチャート: 判断 381">
          <a:extLst>
            <a:ext uri="{FF2B5EF4-FFF2-40B4-BE49-F238E27FC236}">
              <a16:creationId xmlns:a16="http://schemas.microsoft.com/office/drawing/2014/main" id="{ED3611E7-33B8-4A08-8750-246197BCBB6A}"/>
            </a:ext>
          </a:extLst>
        </xdr:cNvPr>
        <xdr:cNvSpPr/>
      </xdr:nvSpPr>
      <xdr:spPr>
        <a:xfrm>
          <a:off x="20383500" y="70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169745</xdr:rowOff>
    </xdr:from>
    <xdr:to>
      <xdr:col>102</xdr:col>
      <xdr:colOff>165100</xdr:colOff>
      <xdr:row>41</xdr:row>
      <xdr:rowOff>99895</xdr:rowOff>
    </xdr:to>
    <xdr:sp macro="" textlink="">
      <xdr:nvSpPr>
        <xdr:cNvPr id="383" name="フローチャート: 判断 382">
          <a:extLst>
            <a:ext uri="{FF2B5EF4-FFF2-40B4-BE49-F238E27FC236}">
              <a16:creationId xmlns:a16="http://schemas.microsoft.com/office/drawing/2014/main" id="{297299D9-C31C-4AC9-BC0F-D39B068251FC}"/>
            </a:ext>
          </a:extLst>
        </xdr:cNvPr>
        <xdr:cNvSpPr/>
      </xdr:nvSpPr>
      <xdr:spPr>
        <a:xfrm>
          <a:off x="19494500" y="702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27407</xdr:rowOff>
    </xdr:from>
    <xdr:to>
      <xdr:col>98</xdr:col>
      <xdr:colOff>38100</xdr:colOff>
      <xdr:row>41</xdr:row>
      <xdr:rowOff>129007</xdr:rowOff>
    </xdr:to>
    <xdr:sp macro="" textlink="">
      <xdr:nvSpPr>
        <xdr:cNvPr id="384" name="フローチャート: 判断 383">
          <a:extLst>
            <a:ext uri="{FF2B5EF4-FFF2-40B4-BE49-F238E27FC236}">
              <a16:creationId xmlns:a16="http://schemas.microsoft.com/office/drawing/2014/main" id="{394D0DCF-5796-4920-83D0-29EABC067FF1}"/>
            </a:ext>
          </a:extLst>
        </xdr:cNvPr>
        <xdr:cNvSpPr/>
      </xdr:nvSpPr>
      <xdr:spPr>
        <a:xfrm>
          <a:off x="18605500" y="705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6FFCC0E-8CFF-4AB6-A09D-F26D3CFA44A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57ECCAAD-413F-40FC-9637-C6F4E51A46B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51EEDEED-F34D-4F78-B796-94E03C439CC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D0C46B7-AD6F-4195-B029-C0E0F868844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9D722DDB-F1DB-4261-9A5E-EACCE161966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30493</xdr:rowOff>
    </xdr:from>
    <xdr:to>
      <xdr:col>116</xdr:col>
      <xdr:colOff>114300</xdr:colOff>
      <xdr:row>41</xdr:row>
      <xdr:rowOff>132093</xdr:rowOff>
    </xdr:to>
    <xdr:sp macro="" textlink="">
      <xdr:nvSpPr>
        <xdr:cNvPr id="390" name="楕円 389">
          <a:extLst>
            <a:ext uri="{FF2B5EF4-FFF2-40B4-BE49-F238E27FC236}">
              <a16:creationId xmlns:a16="http://schemas.microsoft.com/office/drawing/2014/main" id="{5BCDC569-D4BB-4F0E-A1EF-AF24CB1B042D}"/>
            </a:ext>
          </a:extLst>
        </xdr:cNvPr>
        <xdr:cNvSpPr/>
      </xdr:nvSpPr>
      <xdr:spPr>
        <a:xfrm>
          <a:off x="22110700" y="70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139209</xdr:rowOff>
    </xdr:from>
    <xdr:ext cx="599010" cy="259045"/>
    <xdr:sp macro="" textlink="">
      <xdr:nvSpPr>
        <xdr:cNvPr id="391" name="【一般廃棄物処理施設】&#10;一人当たり有形固定資産（償却資産）額該当値テキスト">
          <a:extLst>
            <a:ext uri="{FF2B5EF4-FFF2-40B4-BE49-F238E27FC236}">
              <a16:creationId xmlns:a16="http://schemas.microsoft.com/office/drawing/2014/main" id="{AC4665EF-636A-4774-9DF8-0B120D665E2F}"/>
            </a:ext>
          </a:extLst>
        </xdr:cNvPr>
        <xdr:cNvSpPr txBox="1"/>
      </xdr:nvSpPr>
      <xdr:spPr>
        <a:xfrm>
          <a:off x="22199600" y="69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31379</xdr:rowOff>
    </xdr:from>
    <xdr:to>
      <xdr:col>112</xdr:col>
      <xdr:colOff>38100</xdr:colOff>
      <xdr:row>41</xdr:row>
      <xdr:rowOff>132979</xdr:rowOff>
    </xdr:to>
    <xdr:sp macro="" textlink="">
      <xdr:nvSpPr>
        <xdr:cNvPr id="392" name="楕円 391">
          <a:extLst>
            <a:ext uri="{FF2B5EF4-FFF2-40B4-BE49-F238E27FC236}">
              <a16:creationId xmlns:a16="http://schemas.microsoft.com/office/drawing/2014/main" id="{1BF88A5B-68F6-49AF-A9AC-368826AC33C6}"/>
            </a:ext>
          </a:extLst>
        </xdr:cNvPr>
        <xdr:cNvSpPr/>
      </xdr:nvSpPr>
      <xdr:spPr>
        <a:xfrm>
          <a:off x="21272500" y="70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81293</xdr:rowOff>
    </xdr:from>
    <xdr:to>
      <xdr:col>116</xdr:col>
      <xdr:colOff>63500</xdr:colOff>
      <xdr:row>41</xdr:row>
      <xdr:rowOff>82179</xdr:rowOff>
    </xdr:to>
    <xdr:cxnSp macro="">
      <xdr:nvCxnSpPr>
        <xdr:cNvPr id="393" name="直線コネクタ 392">
          <a:extLst>
            <a:ext uri="{FF2B5EF4-FFF2-40B4-BE49-F238E27FC236}">
              <a16:creationId xmlns:a16="http://schemas.microsoft.com/office/drawing/2014/main" id="{CD62A0E0-504E-4DDA-B286-C8C0336DEC0D}"/>
            </a:ext>
          </a:extLst>
        </xdr:cNvPr>
        <xdr:cNvCxnSpPr/>
      </xdr:nvCxnSpPr>
      <xdr:spPr>
        <a:xfrm flipV="1">
          <a:off x="21323300" y="7110743"/>
          <a:ext cx="8382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45694</xdr:rowOff>
    </xdr:from>
    <xdr:to>
      <xdr:col>107</xdr:col>
      <xdr:colOff>101600</xdr:colOff>
      <xdr:row>41</xdr:row>
      <xdr:rowOff>147294</xdr:rowOff>
    </xdr:to>
    <xdr:sp macro="" textlink="">
      <xdr:nvSpPr>
        <xdr:cNvPr id="394" name="楕円 393">
          <a:extLst>
            <a:ext uri="{FF2B5EF4-FFF2-40B4-BE49-F238E27FC236}">
              <a16:creationId xmlns:a16="http://schemas.microsoft.com/office/drawing/2014/main" id="{62BB610B-D3A4-4C5B-9BE2-D079F1710A71}"/>
            </a:ext>
          </a:extLst>
        </xdr:cNvPr>
        <xdr:cNvSpPr/>
      </xdr:nvSpPr>
      <xdr:spPr>
        <a:xfrm>
          <a:off x="20383500" y="707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82179</xdr:rowOff>
    </xdr:from>
    <xdr:to>
      <xdr:col>111</xdr:col>
      <xdr:colOff>177800</xdr:colOff>
      <xdr:row>41</xdr:row>
      <xdr:rowOff>96494</xdr:rowOff>
    </xdr:to>
    <xdr:cxnSp macro="">
      <xdr:nvCxnSpPr>
        <xdr:cNvPr id="395" name="直線コネクタ 394">
          <a:extLst>
            <a:ext uri="{FF2B5EF4-FFF2-40B4-BE49-F238E27FC236}">
              <a16:creationId xmlns:a16="http://schemas.microsoft.com/office/drawing/2014/main" id="{50BECF50-28BA-4BE9-8249-1E5C3A30EC1D}"/>
            </a:ext>
          </a:extLst>
        </xdr:cNvPr>
        <xdr:cNvCxnSpPr/>
      </xdr:nvCxnSpPr>
      <xdr:spPr>
        <a:xfrm flipV="1">
          <a:off x="20434300" y="7111629"/>
          <a:ext cx="889000" cy="1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46845</xdr:rowOff>
    </xdr:from>
    <xdr:to>
      <xdr:col>102</xdr:col>
      <xdr:colOff>165100</xdr:colOff>
      <xdr:row>41</xdr:row>
      <xdr:rowOff>148445</xdr:rowOff>
    </xdr:to>
    <xdr:sp macro="" textlink="">
      <xdr:nvSpPr>
        <xdr:cNvPr id="396" name="楕円 395">
          <a:extLst>
            <a:ext uri="{FF2B5EF4-FFF2-40B4-BE49-F238E27FC236}">
              <a16:creationId xmlns:a16="http://schemas.microsoft.com/office/drawing/2014/main" id="{880D78B6-E19F-482E-9F60-B4E88A178828}"/>
            </a:ext>
          </a:extLst>
        </xdr:cNvPr>
        <xdr:cNvSpPr/>
      </xdr:nvSpPr>
      <xdr:spPr>
        <a:xfrm>
          <a:off x="19494500" y="70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96494</xdr:rowOff>
    </xdr:from>
    <xdr:to>
      <xdr:col>107</xdr:col>
      <xdr:colOff>50800</xdr:colOff>
      <xdr:row>41</xdr:row>
      <xdr:rowOff>97645</xdr:rowOff>
    </xdr:to>
    <xdr:cxnSp macro="">
      <xdr:nvCxnSpPr>
        <xdr:cNvPr id="397" name="直線コネクタ 396">
          <a:extLst>
            <a:ext uri="{FF2B5EF4-FFF2-40B4-BE49-F238E27FC236}">
              <a16:creationId xmlns:a16="http://schemas.microsoft.com/office/drawing/2014/main" id="{35C2BD7D-7465-41EE-A396-77AF1195A5A3}"/>
            </a:ext>
          </a:extLst>
        </xdr:cNvPr>
        <xdr:cNvCxnSpPr/>
      </xdr:nvCxnSpPr>
      <xdr:spPr>
        <a:xfrm flipV="1">
          <a:off x="19545300" y="7125944"/>
          <a:ext cx="8890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47342</xdr:rowOff>
    </xdr:from>
    <xdr:to>
      <xdr:col>98</xdr:col>
      <xdr:colOff>38100</xdr:colOff>
      <xdr:row>41</xdr:row>
      <xdr:rowOff>148942</xdr:rowOff>
    </xdr:to>
    <xdr:sp macro="" textlink="">
      <xdr:nvSpPr>
        <xdr:cNvPr id="398" name="楕円 397">
          <a:extLst>
            <a:ext uri="{FF2B5EF4-FFF2-40B4-BE49-F238E27FC236}">
              <a16:creationId xmlns:a16="http://schemas.microsoft.com/office/drawing/2014/main" id="{49CFD3A1-B4A6-4B63-ABB3-43C30F058806}"/>
            </a:ext>
          </a:extLst>
        </xdr:cNvPr>
        <xdr:cNvSpPr/>
      </xdr:nvSpPr>
      <xdr:spPr>
        <a:xfrm>
          <a:off x="18605500" y="70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97645</xdr:rowOff>
    </xdr:from>
    <xdr:to>
      <xdr:col>102</xdr:col>
      <xdr:colOff>114300</xdr:colOff>
      <xdr:row>41</xdr:row>
      <xdr:rowOff>98142</xdr:rowOff>
    </xdr:to>
    <xdr:cxnSp macro="">
      <xdr:nvCxnSpPr>
        <xdr:cNvPr id="399" name="直線コネクタ 398">
          <a:extLst>
            <a:ext uri="{FF2B5EF4-FFF2-40B4-BE49-F238E27FC236}">
              <a16:creationId xmlns:a16="http://schemas.microsoft.com/office/drawing/2014/main" id="{F28DF1C4-E10E-40B6-8150-CDA2204FD66A}"/>
            </a:ext>
          </a:extLst>
        </xdr:cNvPr>
        <xdr:cNvCxnSpPr/>
      </xdr:nvCxnSpPr>
      <xdr:spPr>
        <a:xfrm flipV="1">
          <a:off x="18656300" y="7127095"/>
          <a:ext cx="8890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107645</xdr:rowOff>
    </xdr:from>
    <xdr:ext cx="599010" cy="259045"/>
    <xdr:sp macro="" textlink="">
      <xdr:nvSpPr>
        <xdr:cNvPr id="400" name="n_1aveValue【一般廃棄物処理施設】&#10;一人当たり有形固定資産（償却資産）額">
          <a:extLst>
            <a:ext uri="{FF2B5EF4-FFF2-40B4-BE49-F238E27FC236}">
              <a16:creationId xmlns:a16="http://schemas.microsoft.com/office/drawing/2014/main" id="{455C23B1-D0C4-4C12-A6EE-90A91CB18DF7}"/>
            </a:ext>
          </a:extLst>
        </xdr:cNvPr>
        <xdr:cNvSpPr txBox="1"/>
      </xdr:nvSpPr>
      <xdr:spPr>
        <a:xfrm>
          <a:off x="21011095" y="679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113802</xdr:rowOff>
    </xdr:from>
    <xdr:ext cx="599010" cy="259045"/>
    <xdr:sp macro="" textlink="">
      <xdr:nvSpPr>
        <xdr:cNvPr id="401" name="n_2aveValue【一般廃棄物処理施設】&#10;一人当たり有形固定資産（償却資産）額">
          <a:extLst>
            <a:ext uri="{FF2B5EF4-FFF2-40B4-BE49-F238E27FC236}">
              <a16:creationId xmlns:a16="http://schemas.microsoft.com/office/drawing/2014/main" id="{BE5B4A38-B3A4-487E-B04A-10B2BBC06C45}"/>
            </a:ext>
          </a:extLst>
        </xdr:cNvPr>
        <xdr:cNvSpPr txBox="1"/>
      </xdr:nvSpPr>
      <xdr:spPr>
        <a:xfrm>
          <a:off x="20134795" y="68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116422</xdr:rowOff>
    </xdr:from>
    <xdr:ext cx="599010" cy="259045"/>
    <xdr:sp macro="" textlink="">
      <xdr:nvSpPr>
        <xdr:cNvPr id="402" name="n_3aveValue【一般廃棄物処理施設】&#10;一人当たり有形固定資産（償却資産）額">
          <a:extLst>
            <a:ext uri="{FF2B5EF4-FFF2-40B4-BE49-F238E27FC236}">
              <a16:creationId xmlns:a16="http://schemas.microsoft.com/office/drawing/2014/main" id="{D8AB1598-234B-4BC6-972F-DDEA188ACA6F}"/>
            </a:ext>
          </a:extLst>
        </xdr:cNvPr>
        <xdr:cNvSpPr txBox="1"/>
      </xdr:nvSpPr>
      <xdr:spPr>
        <a:xfrm>
          <a:off x="19245795" y="680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145534</xdr:rowOff>
    </xdr:from>
    <xdr:ext cx="599010" cy="259045"/>
    <xdr:sp macro="" textlink="">
      <xdr:nvSpPr>
        <xdr:cNvPr id="403" name="n_4aveValue【一般廃棄物処理施設】&#10;一人当たり有形固定資産（償却資産）額">
          <a:extLst>
            <a:ext uri="{FF2B5EF4-FFF2-40B4-BE49-F238E27FC236}">
              <a16:creationId xmlns:a16="http://schemas.microsoft.com/office/drawing/2014/main" id="{DCA3ACD4-709F-40CE-8569-D3E751117D3A}"/>
            </a:ext>
          </a:extLst>
        </xdr:cNvPr>
        <xdr:cNvSpPr txBox="1"/>
      </xdr:nvSpPr>
      <xdr:spPr>
        <a:xfrm>
          <a:off x="18356795" y="683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124106</xdr:rowOff>
    </xdr:from>
    <xdr:ext cx="599010" cy="259045"/>
    <xdr:sp macro="" textlink="">
      <xdr:nvSpPr>
        <xdr:cNvPr id="404" name="n_1mainValue【一般廃棄物処理施設】&#10;一人当たり有形固定資産（償却資産）額">
          <a:extLst>
            <a:ext uri="{FF2B5EF4-FFF2-40B4-BE49-F238E27FC236}">
              <a16:creationId xmlns:a16="http://schemas.microsoft.com/office/drawing/2014/main" id="{C04457F9-BD90-425F-956B-EB554FA9C0DE}"/>
            </a:ext>
          </a:extLst>
        </xdr:cNvPr>
        <xdr:cNvSpPr txBox="1"/>
      </xdr:nvSpPr>
      <xdr:spPr>
        <a:xfrm>
          <a:off x="21011095" y="715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138421</xdr:rowOff>
    </xdr:from>
    <xdr:ext cx="534377" cy="259045"/>
    <xdr:sp macro="" textlink="">
      <xdr:nvSpPr>
        <xdr:cNvPr id="405" name="n_2mainValue【一般廃棄物処理施設】&#10;一人当たり有形固定資産（償却資産）額">
          <a:extLst>
            <a:ext uri="{FF2B5EF4-FFF2-40B4-BE49-F238E27FC236}">
              <a16:creationId xmlns:a16="http://schemas.microsoft.com/office/drawing/2014/main" id="{A91B8816-8F1D-43E7-943F-32B48CFC090B}"/>
            </a:ext>
          </a:extLst>
        </xdr:cNvPr>
        <xdr:cNvSpPr txBox="1"/>
      </xdr:nvSpPr>
      <xdr:spPr>
        <a:xfrm>
          <a:off x="20167111" y="716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139572</xdr:rowOff>
    </xdr:from>
    <xdr:ext cx="534377" cy="259045"/>
    <xdr:sp macro="" textlink="">
      <xdr:nvSpPr>
        <xdr:cNvPr id="406" name="n_3mainValue【一般廃棄物処理施設】&#10;一人当たり有形固定資産（償却資産）額">
          <a:extLst>
            <a:ext uri="{FF2B5EF4-FFF2-40B4-BE49-F238E27FC236}">
              <a16:creationId xmlns:a16="http://schemas.microsoft.com/office/drawing/2014/main" id="{411607E5-30D4-4F52-A085-35DDF4150F6F}"/>
            </a:ext>
          </a:extLst>
        </xdr:cNvPr>
        <xdr:cNvSpPr txBox="1"/>
      </xdr:nvSpPr>
      <xdr:spPr>
        <a:xfrm>
          <a:off x="19278111" y="71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140069</xdr:rowOff>
    </xdr:from>
    <xdr:ext cx="534377" cy="259045"/>
    <xdr:sp macro="" textlink="">
      <xdr:nvSpPr>
        <xdr:cNvPr id="407" name="n_4mainValue【一般廃棄物処理施設】&#10;一人当たり有形固定資産（償却資産）額">
          <a:extLst>
            <a:ext uri="{FF2B5EF4-FFF2-40B4-BE49-F238E27FC236}">
              <a16:creationId xmlns:a16="http://schemas.microsoft.com/office/drawing/2014/main" id="{1C94F6A2-E9FF-4A15-90A9-07161051DA4F}"/>
            </a:ext>
          </a:extLst>
        </xdr:cNvPr>
        <xdr:cNvSpPr txBox="1"/>
      </xdr:nvSpPr>
      <xdr:spPr>
        <a:xfrm>
          <a:off x="18389111" y="716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BE949EE1-7E2A-4102-939D-DF4C631FDC2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6441AA92-444B-4707-A126-E652D7BF4FC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D4F5A0CB-FD25-49DC-92F6-C5326C84F03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22A17210-076C-4443-AF85-3DC3522FCC3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995F5B00-A3DA-486B-B09A-2173F85798E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151C0740-6B16-4ECC-9A0A-B8C043BD6E7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001B91D1-84C9-4EBE-92A4-CA2B0386D35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0321B82C-5B20-465C-84CD-7FA714CB83A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D2C62629-57A6-4B22-8FF7-06B21515769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B1CEFFCC-7B74-4053-9010-89064CD6845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9E1DFA30-217E-4693-A6C6-0271C5B1B95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19" name="直線コネクタ 418">
          <a:extLst>
            <a:ext uri="{FF2B5EF4-FFF2-40B4-BE49-F238E27FC236}">
              <a16:creationId xmlns:a16="http://schemas.microsoft.com/office/drawing/2014/main" id="{CCF1F6C5-EB54-448F-89EF-1D0031976043}"/>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20" name="テキスト ボックス 419">
          <a:extLst>
            <a:ext uri="{FF2B5EF4-FFF2-40B4-BE49-F238E27FC236}">
              <a16:creationId xmlns:a16="http://schemas.microsoft.com/office/drawing/2014/main" id="{55E99DF2-4B7F-4011-B802-C99C063A659D}"/>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21" name="直線コネクタ 420">
          <a:extLst>
            <a:ext uri="{FF2B5EF4-FFF2-40B4-BE49-F238E27FC236}">
              <a16:creationId xmlns:a16="http://schemas.microsoft.com/office/drawing/2014/main" id="{CD412342-B6A7-43D1-A9C1-521343A6CCD8}"/>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22" name="テキスト ボックス 421">
          <a:extLst>
            <a:ext uri="{FF2B5EF4-FFF2-40B4-BE49-F238E27FC236}">
              <a16:creationId xmlns:a16="http://schemas.microsoft.com/office/drawing/2014/main" id="{BB755DA5-E555-4B97-BF48-46F36EC09D63}"/>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23" name="直線コネクタ 422">
          <a:extLst>
            <a:ext uri="{FF2B5EF4-FFF2-40B4-BE49-F238E27FC236}">
              <a16:creationId xmlns:a16="http://schemas.microsoft.com/office/drawing/2014/main" id="{F460487F-379F-449F-8394-D86EA2CD4C77}"/>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24" name="テキスト ボックス 423">
          <a:extLst>
            <a:ext uri="{FF2B5EF4-FFF2-40B4-BE49-F238E27FC236}">
              <a16:creationId xmlns:a16="http://schemas.microsoft.com/office/drawing/2014/main" id="{0178ABC6-B479-4939-8ABD-EA4B5403FF0B}"/>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8F4AB534-F2D3-40B3-9959-050AE07A2A2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783FF146-A689-4A5D-B247-AD1715B2877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27" name="直線コネクタ 426">
          <a:extLst>
            <a:ext uri="{FF2B5EF4-FFF2-40B4-BE49-F238E27FC236}">
              <a16:creationId xmlns:a16="http://schemas.microsoft.com/office/drawing/2014/main" id="{429BAAE1-C45A-4653-A2F7-7224164B4187}"/>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28" name="テキスト ボックス 427">
          <a:extLst>
            <a:ext uri="{FF2B5EF4-FFF2-40B4-BE49-F238E27FC236}">
              <a16:creationId xmlns:a16="http://schemas.microsoft.com/office/drawing/2014/main" id="{265DED17-B391-4913-936A-E705AFB48027}"/>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29" name="直線コネクタ 428">
          <a:extLst>
            <a:ext uri="{FF2B5EF4-FFF2-40B4-BE49-F238E27FC236}">
              <a16:creationId xmlns:a16="http://schemas.microsoft.com/office/drawing/2014/main" id="{0BA08487-F928-44A0-BDF4-4611A739B576}"/>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30" name="テキスト ボックス 429">
          <a:extLst>
            <a:ext uri="{FF2B5EF4-FFF2-40B4-BE49-F238E27FC236}">
              <a16:creationId xmlns:a16="http://schemas.microsoft.com/office/drawing/2014/main" id="{EDAD0058-4D91-40DE-9FE8-063EE59C4142}"/>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31" name="直線コネクタ 430">
          <a:extLst>
            <a:ext uri="{FF2B5EF4-FFF2-40B4-BE49-F238E27FC236}">
              <a16:creationId xmlns:a16="http://schemas.microsoft.com/office/drawing/2014/main" id="{DAF8F8D8-79F3-41A2-AB26-EC9AFE8D8D16}"/>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32" name="テキスト ボックス 431">
          <a:extLst>
            <a:ext uri="{FF2B5EF4-FFF2-40B4-BE49-F238E27FC236}">
              <a16:creationId xmlns:a16="http://schemas.microsoft.com/office/drawing/2014/main" id="{934604E5-AA08-4198-B625-69FBB2DB1E17}"/>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B2976899-2D80-42C7-94F6-27FBB6DA29C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4" name="テキスト ボックス 433">
          <a:extLst>
            <a:ext uri="{FF2B5EF4-FFF2-40B4-BE49-F238E27FC236}">
              <a16:creationId xmlns:a16="http://schemas.microsoft.com/office/drawing/2014/main" id="{20A7BD4C-5F77-444F-9D69-4058866CFB6C}"/>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a:extLst>
            <a:ext uri="{FF2B5EF4-FFF2-40B4-BE49-F238E27FC236}">
              <a16:creationId xmlns:a16="http://schemas.microsoft.com/office/drawing/2014/main" id="{9CB6B77D-2B7E-4956-A577-0C1F3BCE957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63</xdr:row>
      <xdr:rowOff>160020</xdr:rowOff>
    </xdr:to>
    <xdr:cxnSp macro="">
      <xdr:nvCxnSpPr>
        <xdr:cNvPr id="436" name="直線コネクタ 435">
          <a:extLst>
            <a:ext uri="{FF2B5EF4-FFF2-40B4-BE49-F238E27FC236}">
              <a16:creationId xmlns:a16="http://schemas.microsoft.com/office/drawing/2014/main" id="{971D7260-06DC-4E5F-BCFD-91CF311FEEB5}"/>
            </a:ext>
          </a:extLst>
        </xdr:cNvPr>
        <xdr:cNvCxnSpPr/>
      </xdr:nvCxnSpPr>
      <xdr:spPr>
        <a:xfrm flipV="1">
          <a:off x="16318864" y="956119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437" name="【保健センター・保健所】&#10;有形固定資産減価償却率最小値テキスト">
          <a:extLst>
            <a:ext uri="{FF2B5EF4-FFF2-40B4-BE49-F238E27FC236}">
              <a16:creationId xmlns:a16="http://schemas.microsoft.com/office/drawing/2014/main" id="{7530B759-85EC-4B59-A3C4-43E140F6812B}"/>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438" name="直線コネクタ 437">
          <a:extLst>
            <a:ext uri="{FF2B5EF4-FFF2-40B4-BE49-F238E27FC236}">
              <a16:creationId xmlns:a16="http://schemas.microsoft.com/office/drawing/2014/main" id="{D9C8628D-FC6E-4442-89F8-E5A3747C526D}"/>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439" name="【保健センター・保健所】&#10;有形固定資産減価償却率最大値テキスト">
          <a:extLst>
            <a:ext uri="{FF2B5EF4-FFF2-40B4-BE49-F238E27FC236}">
              <a16:creationId xmlns:a16="http://schemas.microsoft.com/office/drawing/2014/main" id="{665C20CB-FBB6-450A-BEBB-EC042B37891C}"/>
            </a:ext>
          </a:extLst>
        </xdr:cNvPr>
        <xdr:cNvSpPr txBox="1"/>
      </xdr:nvSpPr>
      <xdr:spPr>
        <a:xfrm>
          <a:off x="16357600"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440" name="直線コネクタ 439">
          <a:extLst>
            <a:ext uri="{FF2B5EF4-FFF2-40B4-BE49-F238E27FC236}">
              <a16:creationId xmlns:a16="http://schemas.microsoft.com/office/drawing/2014/main" id="{7A3CF324-65EC-43A8-AAE7-5830CE2F182E}"/>
            </a:ext>
          </a:extLst>
        </xdr:cNvPr>
        <xdr:cNvCxnSpPr/>
      </xdr:nvCxnSpPr>
      <xdr:spPr>
        <a:xfrm>
          <a:off x="16230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136224</xdr:rowOff>
    </xdr:from>
    <xdr:ext cx="405111" cy="259045"/>
    <xdr:sp macro="" textlink="">
      <xdr:nvSpPr>
        <xdr:cNvPr id="441" name="【保健センター・保健所】&#10;有形固定資産減価償却率平均値テキスト">
          <a:extLst>
            <a:ext uri="{FF2B5EF4-FFF2-40B4-BE49-F238E27FC236}">
              <a16:creationId xmlns:a16="http://schemas.microsoft.com/office/drawing/2014/main" id="{970C63AF-4F41-4021-BAFB-F2F389B1E8F9}"/>
            </a:ext>
          </a:extLst>
        </xdr:cNvPr>
        <xdr:cNvSpPr txBox="1"/>
      </xdr:nvSpPr>
      <xdr:spPr>
        <a:xfrm>
          <a:off x="16357600" y="10251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157797</xdr:rowOff>
    </xdr:from>
    <xdr:to>
      <xdr:col>85</xdr:col>
      <xdr:colOff>177800</xdr:colOff>
      <xdr:row>60</xdr:row>
      <xdr:rowOff>87947</xdr:rowOff>
    </xdr:to>
    <xdr:sp macro="" textlink="">
      <xdr:nvSpPr>
        <xdr:cNvPr id="442" name="フローチャート: 判断 441">
          <a:extLst>
            <a:ext uri="{FF2B5EF4-FFF2-40B4-BE49-F238E27FC236}">
              <a16:creationId xmlns:a16="http://schemas.microsoft.com/office/drawing/2014/main" id="{365FF6D7-11D2-45BC-AEEA-EA256633AA8F}"/>
            </a:ext>
          </a:extLst>
        </xdr:cNvPr>
        <xdr:cNvSpPr/>
      </xdr:nvSpPr>
      <xdr:spPr>
        <a:xfrm>
          <a:off x="16268700" y="102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137795</xdr:rowOff>
    </xdr:from>
    <xdr:to>
      <xdr:col>81</xdr:col>
      <xdr:colOff>101600</xdr:colOff>
      <xdr:row>59</xdr:row>
      <xdr:rowOff>67945</xdr:rowOff>
    </xdr:to>
    <xdr:sp macro="" textlink="">
      <xdr:nvSpPr>
        <xdr:cNvPr id="443" name="フローチャート: 判断 442">
          <a:extLst>
            <a:ext uri="{FF2B5EF4-FFF2-40B4-BE49-F238E27FC236}">
              <a16:creationId xmlns:a16="http://schemas.microsoft.com/office/drawing/2014/main" id="{653E549F-56E1-43E7-8C02-B3D0EC3DEC4F}"/>
            </a:ext>
          </a:extLst>
        </xdr:cNvPr>
        <xdr:cNvSpPr/>
      </xdr:nvSpPr>
      <xdr:spPr>
        <a:xfrm>
          <a:off x="15430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89218</xdr:rowOff>
    </xdr:from>
    <xdr:to>
      <xdr:col>76</xdr:col>
      <xdr:colOff>165100</xdr:colOff>
      <xdr:row>59</xdr:row>
      <xdr:rowOff>19368</xdr:rowOff>
    </xdr:to>
    <xdr:sp macro="" textlink="">
      <xdr:nvSpPr>
        <xdr:cNvPr id="444" name="フローチャート: 判断 443">
          <a:extLst>
            <a:ext uri="{FF2B5EF4-FFF2-40B4-BE49-F238E27FC236}">
              <a16:creationId xmlns:a16="http://schemas.microsoft.com/office/drawing/2014/main" id="{6F0F19DB-9581-44A0-9EFF-102D7DBD69E5}"/>
            </a:ext>
          </a:extLst>
        </xdr:cNvPr>
        <xdr:cNvSpPr/>
      </xdr:nvSpPr>
      <xdr:spPr>
        <a:xfrm>
          <a:off x="14541500" y="1003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45" name="フローチャート: 判断 444">
          <a:extLst>
            <a:ext uri="{FF2B5EF4-FFF2-40B4-BE49-F238E27FC236}">
              <a16:creationId xmlns:a16="http://schemas.microsoft.com/office/drawing/2014/main" id="{2F3D9B06-F824-4368-8BD8-AC9B34EEFDB9}"/>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89218</xdr:rowOff>
    </xdr:from>
    <xdr:to>
      <xdr:col>67</xdr:col>
      <xdr:colOff>101600</xdr:colOff>
      <xdr:row>59</xdr:row>
      <xdr:rowOff>19368</xdr:rowOff>
    </xdr:to>
    <xdr:sp macro="" textlink="">
      <xdr:nvSpPr>
        <xdr:cNvPr id="446" name="フローチャート: 判断 445">
          <a:extLst>
            <a:ext uri="{FF2B5EF4-FFF2-40B4-BE49-F238E27FC236}">
              <a16:creationId xmlns:a16="http://schemas.microsoft.com/office/drawing/2014/main" id="{1D1E273E-3526-4B73-A356-FB01AE8EB000}"/>
            </a:ext>
          </a:extLst>
        </xdr:cNvPr>
        <xdr:cNvSpPr/>
      </xdr:nvSpPr>
      <xdr:spPr>
        <a:xfrm>
          <a:off x="12763500" y="1003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AE16727A-B309-46ED-B4FB-5A47E7E606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593FE217-1138-4C01-9CD3-35D55DE874B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6406A4C3-2B25-43A5-9E22-B316CEFEB1B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82B55AB2-4420-4E6A-828D-81DBE2B2F67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495CB3E1-968C-480A-B48C-EBCA040A533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149225</xdr:rowOff>
    </xdr:from>
    <xdr:to>
      <xdr:col>85</xdr:col>
      <xdr:colOff>177800</xdr:colOff>
      <xdr:row>59</xdr:row>
      <xdr:rowOff>79375</xdr:rowOff>
    </xdr:to>
    <xdr:sp macro="" textlink="">
      <xdr:nvSpPr>
        <xdr:cNvPr id="452" name="楕円 451">
          <a:extLst>
            <a:ext uri="{FF2B5EF4-FFF2-40B4-BE49-F238E27FC236}">
              <a16:creationId xmlns:a16="http://schemas.microsoft.com/office/drawing/2014/main" id="{C865465C-270F-4213-9859-E62B6E3A56C9}"/>
            </a:ext>
          </a:extLst>
        </xdr:cNvPr>
        <xdr:cNvSpPr/>
      </xdr:nvSpPr>
      <xdr:spPr>
        <a:xfrm>
          <a:off x="162687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652</xdr:rowOff>
    </xdr:from>
    <xdr:ext cx="405111" cy="259045"/>
    <xdr:sp macro="" textlink="">
      <xdr:nvSpPr>
        <xdr:cNvPr id="453" name="【保健センター・保健所】&#10;有形固定資産減価償却率該当値テキスト">
          <a:extLst>
            <a:ext uri="{FF2B5EF4-FFF2-40B4-BE49-F238E27FC236}">
              <a16:creationId xmlns:a16="http://schemas.microsoft.com/office/drawing/2014/main" id="{8C38B45E-5E0A-40FF-9189-E8D292874C0E}"/>
            </a:ext>
          </a:extLst>
        </xdr:cNvPr>
        <xdr:cNvSpPr txBox="1"/>
      </xdr:nvSpPr>
      <xdr:spPr>
        <a:xfrm>
          <a:off x="16357600"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454" name="楕円 453">
          <a:extLst>
            <a:ext uri="{FF2B5EF4-FFF2-40B4-BE49-F238E27FC236}">
              <a16:creationId xmlns:a16="http://schemas.microsoft.com/office/drawing/2014/main" id="{31707526-AA74-4892-A7C1-90AE690F5C34}"/>
            </a:ext>
          </a:extLst>
        </xdr:cNvPr>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28575</xdr:rowOff>
    </xdr:to>
    <xdr:cxnSp macro="">
      <xdr:nvCxnSpPr>
        <xdr:cNvPr id="455" name="直線コネクタ 454">
          <a:extLst>
            <a:ext uri="{FF2B5EF4-FFF2-40B4-BE49-F238E27FC236}">
              <a16:creationId xmlns:a16="http://schemas.microsoft.com/office/drawing/2014/main" id="{6A5A7E1B-CA75-45C5-BB70-BDEBDBE98001}"/>
            </a:ext>
          </a:extLst>
        </xdr:cNvPr>
        <xdr:cNvCxnSpPr/>
      </xdr:nvCxnSpPr>
      <xdr:spPr>
        <a:xfrm>
          <a:off x="15481300" y="1008126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23495</xdr:rowOff>
    </xdr:from>
    <xdr:to>
      <xdr:col>76</xdr:col>
      <xdr:colOff>165100</xdr:colOff>
      <xdr:row>58</xdr:row>
      <xdr:rowOff>125095</xdr:rowOff>
    </xdr:to>
    <xdr:sp macro="" textlink="">
      <xdr:nvSpPr>
        <xdr:cNvPr id="456" name="楕円 455">
          <a:extLst>
            <a:ext uri="{FF2B5EF4-FFF2-40B4-BE49-F238E27FC236}">
              <a16:creationId xmlns:a16="http://schemas.microsoft.com/office/drawing/2014/main" id="{85272BB5-DC1F-4A9E-9E5D-FD85F600A8CD}"/>
            </a:ext>
          </a:extLst>
        </xdr:cNvPr>
        <xdr:cNvSpPr/>
      </xdr:nvSpPr>
      <xdr:spPr>
        <a:xfrm>
          <a:off x="14541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74295</xdr:rowOff>
    </xdr:from>
    <xdr:to>
      <xdr:col>81</xdr:col>
      <xdr:colOff>50800</xdr:colOff>
      <xdr:row>58</xdr:row>
      <xdr:rowOff>137160</xdr:rowOff>
    </xdr:to>
    <xdr:cxnSp macro="">
      <xdr:nvCxnSpPr>
        <xdr:cNvPr id="457" name="直線コネクタ 456">
          <a:extLst>
            <a:ext uri="{FF2B5EF4-FFF2-40B4-BE49-F238E27FC236}">
              <a16:creationId xmlns:a16="http://schemas.microsoft.com/office/drawing/2014/main" id="{FD9340AB-EE74-45EF-9542-94F7D8573037}"/>
            </a:ext>
          </a:extLst>
        </xdr:cNvPr>
        <xdr:cNvCxnSpPr/>
      </xdr:nvCxnSpPr>
      <xdr:spPr>
        <a:xfrm>
          <a:off x="14592300" y="100183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458" name="楕円 457">
          <a:extLst>
            <a:ext uri="{FF2B5EF4-FFF2-40B4-BE49-F238E27FC236}">
              <a16:creationId xmlns:a16="http://schemas.microsoft.com/office/drawing/2014/main" id="{EC722468-0673-47BE-AF3F-CCD50A583331}"/>
            </a:ext>
          </a:extLst>
        </xdr:cNvPr>
        <xdr:cNvSpPr/>
      </xdr:nvSpPr>
      <xdr:spPr>
        <a:xfrm>
          <a:off x="1365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xdr:rowOff>
    </xdr:from>
    <xdr:to>
      <xdr:col>76</xdr:col>
      <xdr:colOff>114300</xdr:colOff>
      <xdr:row>58</xdr:row>
      <xdr:rowOff>74295</xdr:rowOff>
    </xdr:to>
    <xdr:cxnSp macro="">
      <xdr:nvCxnSpPr>
        <xdr:cNvPr id="459" name="直線コネクタ 458">
          <a:extLst>
            <a:ext uri="{FF2B5EF4-FFF2-40B4-BE49-F238E27FC236}">
              <a16:creationId xmlns:a16="http://schemas.microsoft.com/office/drawing/2014/main" id="{58278C3A-E102-44A1-AE01-323ACBEAEC9A}"/>
            </a:ext>
          </a:extLst>
        </xdr:cNvPr>
        <xdr:cNvCxnSpPr/>
      </xdr:nvCxnSpPr>
      <xdr:spPr>
        <a:xfrm>
          <a:off x="13703300" y="99555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69215</xdr:rowOff>
    </xdr:from>
    <xdr:to>
      <xdr:col>67</xdr:col>
      <xdr:colOff>101600</xdr:colOff>
      <xdr:row>57</xdr:row>
      <xdr:rowOff>170815</xdr:rowOff>
    </xdr:to>
    <xdr:sp macro="" textlink="">
      <xdr:nvSpPr>
        <xdr:cNvPr id="460" name="楕円 459">
          <a:extLst>
            <a:ext uri="{FF2B5EF4-FFF2-40B4-BE49-F238E27FC236}">
              <a16:creationId xmlns:a16="http://schemas.microsoft.com/office/drawing/2014/main" id="{CEE460BC-8AB1-4BDA-B0E2-A3088FEE9EB9}"/>
            </a:ext>
          </a:extLst>
        </xdr:cNvPr>
        <xdr:cNvSpPr/>
      </xdr:nvSpPr>
      <xdr:spPr>
        <a:xfrm>
          <a:off x="12763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120015</xdr:rowOff>
    </xdr:from>
    <xdr:to>
      <xdr:col>71</xdr:col>
      <xdr:colOff>177800</xdr:colOff>
      <xdr:row>58</xdr:row>
      <xdr:rowOff>11430</xdr:rowOff>
    </xdr:to>
    <xdr:cxnSp macro="">
      <xdr:nvCxnSpPr>
        <xdr:cNvPr id="461" name="直線コネクタ 460">
          <a:extLst>
            <a:ext uri="{FF2B5EF4-FFF2-40B4-BE49-F238E27FC236}">
              <a16:creationId xmlns:a16="http://schemas.microsoft.com/office/drawing/2014/main" id="{1E095905-A5FF-458F-B6B7-F5CD645A306C}"/>
            </a:ext>
          </a:extLst>
        </xdr:cNvPr>
        <xdr:cNvCxnSpPr/>
      </xdr:nvCxnSpPr>
      <xdr:spPr>
        <a:xfrm>
          <a:off x="12814300" y="98926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59072</xdr:rowOff>
    </xdr:from>
    <xdr:ext cx="405111" cy="259045"/>
    <xdr:sp macro="" textlink="">
      <xdr:nvSpPr>
        <xdr:cNvPr id="462" name="n_1aveValue【保健センター・保健所】&#10;有形固定資産減価償却率">
          <a:extLst>
            <a:ext uri="{FF2B5EF4-FFF2-40B4-BE49-F238E27FC236}">
              <a16:creationId xmlns:a16="http://schemas.microsoft.com/office/drawing/2014/main" id="{8DCE86A9-CB4D-45F8-927C-A3CD4A619C41}"/>
            </a:ext>
          </a:extLst>
        </xdr:cNvPr>
        <xdr:cNvSpPr txBox="1"/>
      </xdr:nvSpPr>
      <xdr:spPr>
        <a:xfrm>
          <a:off x="15266044"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10495</xdr:rowOff>
    </xdr:from>
    <xdr:ext cx="405111" cy="259045"/>
    <xdr:sp macro="" textlink="">
      <xdr:nvSpPr>
        <xdr:cNvPr id="463" name="n_2aveValue【保健センター・保健所】&#10;有形固定資産減価償却率">
          <a:extLst>
            <a:ext uri="{FF2B5EF4-FFF2-40B4-BE49-F238E27FC236}">
              <a16:creationId xmlns:a16="http://schemas.microsoft.com/office/drawing/2014/main" id="{1EDEC390-B50B-48CF-8C13-2A3C03AEED96}"/>
            </a:ext>
          </a:extLst>
        </xdr:cNvPr>
        <xdr:cNvSpPr txBox="1"/>
      </xdr:nvSpPr>
      <xdr:spPr>
        <a:xfrm>
          <a:off x="14389744" y="10126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464" name="n_3aveValue【保健センター・保健所】&#10;有形固定資産減価償却率">
          <a:extLst>
            <a:ext uri="{FF2B5EF4-FFF2-40B4-BE49-F238E27FC236}">
              <a16:creationId xmlns:a16="http://schemas.microsoft.com/office/drawing/2014/main" id="{1B2834AF-0556-4CF9-956E-E2D5E648C7EF}"/>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10495</xdr:rowOff>
    </xdr:from>
    <xdr:ext cx="405111" cy="259045"/>
    <xdr:sp macro="" textlink="">
      <xdr:nvSpPr>
        <xdr:cNvPr id="465" name="n_4aveValue【保健センター・保健所】&#10;有形固定資産減価償却率">
          <a:extLst>
            <a:ext uri="{FF2B5EF4-FFF2-40B4-BE49-F238E27FC236}">
              <a16:creationId xmlns:a16="http://schemas.microsoft.com/office/drawing/2014/main" id="{BB47234C-EFC9-4151-98B1-1B5FF1119273}"/>
            </a:ext>
          </a:extLst>
        </xdr:cNvPr>
        <xdr:cNvSpPr txBox="1"/>
      </xdr:nvSpPr>
      <xdr:spPr>
        <a:xfrm>
          <a:off x="12611744" y="10126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466" name="n_1mainValue【保健センター・保健所】&#10;有形固定資産減価償却率">
          <a:extLst>
            <a:ext uri="{FF2B5EF4-FFF2-40B4-BE49-F238E27FC236}">
              <a16:creationId xmlns:a16="http://schemas.microsoft.com/office/drawing/2014/main" id="{EB87215C-E728-4B9E-AC8C-9D581ACA8BF2}"/>
            </a:ext>
          </a:extLst>
        </xdr:cNvPr>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141622</xdr:rowOff>
    </xdr:from>
    <xdr:ext cx="405111" cy="259045"/>
    <xdr:sp macro="" textlink="">
      <xdr:nvSpPr>
        <xdr:cNvPr id="467" name="n_2mainValue【保健センター・保健所】&#10;有形固定資産減価償却率">
          <a:extLst>
            <a:ext uri="{FF2B5EF4-FFF2-40B4-BE49-F238E27FC236}">
              <a16:creationId xmlns:a16="http://schemas.microsoft.com/office/drawing/2014/main" id="{60E67EA5-ECBC-4C5C-B6C4-ED0B4CD50262}"/>
            </a:ext>
          </a:extLst>
        </xdr:cNvPr>
        <xdr:cNvSpPr txBox="1"/>
      </xdr:nvSpPr>
      <xdr:spPr>
        <a:xfrm>
          <a:off x="14389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468" name="n_3mainValue【保健センター・保健所】&#10;有形固定資産減価償却率">
          <a:extLst>
            <a:ext uri="{FF2B5EF4-FFF2-40B4-BE49-F238E27FC236}">
              <a16:creationId xmlns:a16="http://schemas.microsoft.com/office/drawing/2014/main" id="{48B82DA6-EB86-45FF-8182-7C627353F846}"/>
            </a:ext>
          </a:extLst>
        </xdr:cNvPr>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15892</xdr:rowOff>
    </xdr:from>
    <xdr:ext cx="405111" cy="259045"/>
    <xdr:sp macro="" textlink="">
      <xdr:nvSpPr>
        <xdr:cNvPr id="469" name="n_4mainValue【保健センター・保健所】&#10;有形固定資産減価償却率">
          <a:extLst>
            <a:ext uri="{FF2B5EF4-FFF2-40B4-BE49-F238E27FC236}">
              <a16:creationId xmlns:a16="http://schemas.microsoft.com/office/drawing/2014/main" id="{6C90E95A-39D8-4785-B96E-96BF23C5C5BD}"/>
            </a:ext>
          </a:extLst>
        </xdr:cNvPr>
        <xdr:cNvSpPr txBox="1"/>
      </xdr:nvSpPr>
      <xdr:spPr>
        <a:xfrm>
          <a:off x="126117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FA00D096-0B62-4497-8BA6-FF475BA082C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40C13F5B-52C6-459F-99A9-8F43F946209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A7C66D11-391A-4185-BCBC-6CDCEEAAFB1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67DCDE3B-13BD-4E96-BA8F-E8BE7AB8271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4DE42286-CD98-458B-B40D-581B048626C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A31B437B-2F3C-4A8D-A0B5-6001BE749E3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DD02941E-29B2-41D6-B1C8-7DEE92126E6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974D7C49-3F82-4C40-AA58-396F0CAAEE9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BFDE012A-7FF4-4921-B525-CD262D5F859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52E3B78A-3CFA-4D21-B0A5-B8A04346663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0" name="直線コネクタ 479">
          <a:extLst>
            <a:ext uri="{FF2B5EF4-FFF2-40B4-BE49-F238E27FC236}">
              <a16:creationId xmlns:a16="http://schemas.microsoft.com/office/drawing/2014/main" id="{BA29E480-9404-42F4-93D8-DBE9E8E3D8F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1" name="テキスト ボックス 480">
          <a:extLst>
            <a:ext uri="{FF2B5EF4-FFF2-40B4-BE49-F238E27FC236}">
              <a16:creationId xmlns:a16="http://schemas.microsoft.com/office/drawing/2014/main" id="{86D1A981-6C6D-49A4-AB80-EA36C232AE6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2" name="直線コネクタ 481">
          <a:extLst>
            <a:ext uri="{FF2B5EF4-FFF2-40B4-BE49-F238E27FC236}">
              <a16:creationId xmlns:a16="http://schemas.microsoft.com/office/drawing/2014/main" id="{3BAAF8EA-E38E-421A-91E3-411CEDFB3E1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3" name="テキスト ボックス 482">
          <a:extLst>
            <a:ext uri="{FF2B5EF4-FFF2-40B4-BE49-F238E27FC236}">
              <a16:creationId xmlns:a16="http://schemas.microsoft.com/office/drawing/2014/main" id="{30D39200-747F-49CD-951B-4644F1463EF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4" name="直線コネクタ 483">
          <a:extLst>
            <a:ext uri="{FF2B5EF4-FFF2-40B4-BE49-F238E27FC236}">
              <a16:creationId xmlns:a16="http://schemas.microsoft.com/office/drawing/2014/main" id="{F643B36A-ABCE-4852-998F-F3CFC54BD66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5" name="テキスト ボックス 484">
          <a:extLst>
            <a:ext uri="{FF2B5EF4-FFF2-40B4-BE49-F238E27FC236}">
              <a16:creationId xmlns:a16="http://schemas.microsoft.com/office/drawing/2014/main" id="{B1F08A0D-7C88-4C94-A9CC-23D68117596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6" name="直線コネクタ 485">
          <a:extLst>
            <a:ext uri="{FF2B5EF4-FFF2-40B4-BE49-F238E27FC236}">
              <a16:creationId xmlns:a16="http://schemas.microsoft.com/office/drawing/2014/main" id="{52C4FED0-922D-40EA-8CE1-18D07328BEE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7" name="テキスト ボックス 486">
          <a:extLst>
            <a:ext uri="{FF2B5EF4-FFF2-40B4-BE49-F238E27FC236}">
              <a16:creationId xmlns:a16="http://schemas.microsoft.com/office/drawing/2014/main" id="{2EB6C707-A27C-4790-B9EF-EE8E303BC67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41A67097-FC9B-473E-A36E-91A5AFE2ED3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1A6353D3-6835-4783-A4FE-2EBFDD27767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10;一人当たり面積グラフ枠">
          <a:extLst>
            <a:ext uri="{FF2B5EF4-FFF2-40B4-BE49-F238E27FC236}">
              <a16:creationId xmlns:a16="http://schemas.microsoft.com/office/drawing/2014/main" id="{9A464740-EAD7-40C2-A2F1-B51E5AA118E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111099</xdr:rowOff>
    </xdr:to>
    <xdr:cxnSp macro="">
      <xdr:nvCxnSpPr>
        <xdr:cNvPr id="491" name="直線コネクタ 490">
          <a:extLst>
            <a:ext uri="{FF2B5EF4-FFF2-40B4-BE49-F238E27FC236}">
              <a16:creationId xmlns:a16="http://schemas.microsoft.com/office/drawing/2014/main" id="{6163053D-868D-49C0-97AA-A6A8DF2484DB}"/>
            </a:ext>
          </a:extLst>
        </xdr:cNvPr>
        <xdr:cNvCxnSpPr/>
      </xdr:nvCxnSpPr>
      <xdr:spPr>
        <a:xfrm flipV="1">
          <a:off x="22160864" y="9485071"/>
          <a:ext cx="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114926</xdr:rowOff>
    </xdr:from>
    <xdr:ext cx="469744" cy="259045"/>
    <xdr:sp macro="" textlink="">
      <xdr:nvSpPr>
        <xdr:cNvPr id="492" name="【保健センター・保健所】&#10;一人当たり面積最小値テキスト">
          <a:extLst>
            <a:ext uri="{FF2B5EF4-FFF2-40B4-BE49-F238E27FC236}">
              <a16:creationId xmlns:a16="http://schemas.microsoft.com/office/drawing/2014/main" id="{F5C2954B-D064-4C58-A454-3A6724994FB1}"/>
            </a:ext>
          </a:extLst>
        </xdr:cNvPr>
        <xdr:cNvSpPr txBox="1"/>
      </xdr:nvSpPr>
      <xdr:spPr>
        <a:xfrm>
          <a:off x="22199600" y="1091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111099</xdr:rowOff>
    </xdr:from>
    <xdr:to>
      <xdr:col>116</xdr:col>
      <xdr:colOff>152400</xdr:colOff>
      <xdr:row>63</xdr:row>
      <xdr:rowOff>111099</xdr:rowOff>
    </xdr:to>
    <xdr:cxnSp macro="">
      <xdr:nvCxnSpPr>
        <xdr:cNvPr id="493" name="直線コネクタ 492">
          <a:extLst>
            <a:ext uri="{FF2B5EF4-FFF2-40B4-BE49-F238E27FC236}">
              <a16:creationId xmlns:a16="http://schemas.microsoft.com/office/drawing/2014/main" id="{55573D92-8F5D-4DAB-BB46-D3962EC0B42C}"/>
            </a:ext>
          </a:extLst>
        </xdr:cNvPr>
        <xdr:cNvCxnSpPr/>
      </xdr:nvCxnSpPr>
      <xdr:spPr>
        <a:xfrm>
          <a:off x="22072600" y="10912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94" name="【保健センター・保健所】&#10;一人当たり面積最大値テキスト">
          <a:extLst>
            <a:ext uri="{FF2B5EF4-FFF2-40B4-BE49-F238E27FC236}">
              <a16:creationId xmlns:a16="http://schemas.microsoft.com/office/drawing/2014/main" id="{33A5E5CD-0392-4AD7-811B-BFF2BBBC5C81}"/>
            </a:ext>
          </a:extLst>
        </xdr:cNvPr>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95" name="直線コネクタ 494">
          <a:extLst>
            <a:ext uri="{FF2B5EF4-FFF2-40B4-BE49-F238E27FC236}">
              <a16:creationId xmlns:a16="http://schemas.microsoft.com/office/drawing/2014/main" id="{77AFABA3-FAFF-4DA1-83D9-FF5895A89CDD}"/>
            </a:ext>
          </a:extLst>
        </xdr:cNvPr>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160900</xdr:rowOff>
    </xdr:from>
    <xdr:ext cx="469744" cy="259045"/>
    <xdr:sp macro="" textlink="">
      <xdr:nvSpPr>
        <xdr:cNvPr id="496" name="【保健センター・保健所】&#10;一人当たり面積平均値テキスト">
          <a:extLst>
            <a:ext uri="{FF2B5EF4-FFF2-40B4-BE49-F238E27FC236}">
              <a16:creationId xmlns:a16="http://schemas.microsoft.com/office/drawing/2014/main" id="{94E505BD-0C8A-46BF-993F-EEC87995769D}"/>
            </a:ext>
          </a:extLst>
        </xdr:cNvPr>
        <xdr:cNvSpPr txBox="1"/>
      </xdr:nvSpPr>
      <xdr:spPr>
        <a:xfrm>
          <a:off x="22199600" y="10447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138023</xdr:rowOff>
    </xdr:from>
    <xdr:to>
      <xdr:col>116</xdr:col>
      <xdr:colOff>114300</xdr:colOff>
      <xdr:row>62</xdr:row>
      <xdr:rowOff>68173</xdr:rowOff>
    </xdr:to>
    <xdr:sp macro="" textlink="">
      <xdr:nvSpPr>
        <xdr:cNvPr id="497" name="フローチャート: 判断 496">
          <a:extLst>
            <a:ext uri="{FF2B5EF4-FFF2-40B4-BE49-F238E27FC236}">
              <a16:creationId xmlns:a16="http://schemas.microsoft.com/office/drawing/2014/main" id="{B9541821-4C40-40D5-B275-E79748D5EE9A}"/>
            </a:ext>
          </a:extLst>
        </xdr:cNvPr>
        <xdr:cNvSpPr/>
      </xdr:nvSpPr>
      <xdr:spPr>
        <a:xfrm>
          <a:off x="2211070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864</xdr:rowOff>
    </xdr:from>
    <xdr:to>
      <xdr:col>112</xdr:col>
      <xdr:colOff>38100</xdr:colOff>
      <xdr:row>61</xdr:row>
      <xdr:rowOff>102464</xdr:rowOff>
    </xdr:to>
    <xdr:sp macro="" textlink="">
      <xdr:nvSpPr>
        <xdr:cNvPr id="498" name="フローチャート: 判断 497">
          <a:extLst>
            <a:ext uri="{FF2B5EF4-FFF2-40B4-BE49-F238E27FC236}">
              <a16:creationId xmlns:a16="http://schemas.microsoft.com/office/drawing/2014/main" id="{C68189CF-2B2C-4F0A-A382-64E69FE8F2DE}"/>
            </a:ext>
          </a:extLst>
        </xdr:cNvPr>
        <xdr:cNvSpPr/>
      </xdr:nvSpPr>
      <xdr:spPr>
        <a:xfrm>
          <a:off x="212725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164084</xdr:rowOff>
    </xdr:from>
    <xdr:to>
      <xdr:col>107</xdr:col>
      <xdr:colOff>101600</xdr:colOff>
      <xdr:row>61</xdr:row>
      <xdr:rowOff>94234</xdr:rowOff>
    </xdr:to>
    <xdr:sp macro="" textlink="">
      <xdr:nvSpPr>
        <xdr:cNvPr id="499" name="フローチャート: 判断 498">
          <a:extLst>
            <a:ext uri="{FF2B5EF4-FFF2-40B4-BE49-F238E27FC236}">
              <a16:creationId xmlns:a16="http://schemas.microsoft.com/office/drawing/2014/main" id="{BFE52E12-E099-4E48-9BD8-708575D66EC3}"/>
            </a:ext>
          </a:extLst>
        </xdr:cNvPr>
        <xdr:cNvSpPr/>
      </xdr:nvSpPr>
      <xdr:spPr>
        <a:xfrm>
          <a:off x="20383500" y="1045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158597</xdr:rowOff>
    </xdr:from>
    <xdr:to>
      <xdr:col>102</xdr:col>
      <xdr:colOff>165100</xdr:colOff>
      <xdr:row>61</xdr:row>
      <xdr:rowOff>88747</xdr:rowOff>
    </xdr:to>
    <xdr:sp macro="" textlink="">
      <xdr:nvSpPr>
        <xdr:cNvPr id="500" name="フローチャート: 判断 499">
          <a:extLst>
            <a:ext uri="{FF2B5EF4-FFF2-40B4-BE49-F238E27FC236}">
              <a16:creationId xmlns:a16="http://schemas.microsoft.com/office/drawing/2014/main" id="{9A0A70E4-A9E4-4B51-9CCC-257482B3DB14}"/>
            </a:ext>
          </a:extLst>
        </xdr:cNvPr>
        <xdr:cNvSpPr/>
      </xdr:nvSpPr>
      <xdr:spPr>
        <a:xfrm>
          <a:off x="194945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169570</xdr:rowOff>
    </xdr:from>
    <xdr:to>
      <xdr:col>98</xdr:col>
      <xdr:colOff>38100</xdr:colOff>
      <xdr:row>61</xdr:row>
      <xdr:rowOff>99720</xdr:rowOff>
    </xdr:to>
    <xdr:sp macro="" textlink="">
      <xdr:nvSpPr>
        <xdr:cNvPr id="501" name="フローチャート: 判断 500">
          <a:extLst>
            <a:ext uri="{FF2B5EF4-FFF2-40B4-BE49-F238E27FC236}">
              <a16:creationId xmlns:a16="http://schemas.microsoft.com/office/drawing/2014/main" id="{BD27FDF0-84F4-4044-B356-E7E6550D5DFA}"/>
            </a:ext>
          </a:extLst>
        </xdr:cNvPr>
        <xdr:cNvSpPr/>
      </xdr:nvSpPr>
      <xdr:spPr>
        <a:xfrm>
          <a:off x="18605500" y="104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ADBE00-E7D7-41BE-BCB4-3A436AB35E8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B082A4A3-C0DB-44DF-8E68-429308B8EA5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BDCF88C6-DF15-4CD4-94E9-C24665A3D1C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F654F7DC-4BDF-4B37-BED8-69A16B60992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A7A6909-4521-4323-91DF-727D448261C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3607</xdr:rowOff>
    </xdr:from>
    <xdr:to>
      <xdr:col>116</xdr:col>
      <xdr:colOff>114300</xdr:colOff>
      <xdr:row>63</xdr:row>
      <xdr:rowOff>105207</xdr:rowOff>
    </xdr:to>
    <xdr:sp macro="" textlink="">
      <xdr:nvSpPr>
        <xdr:cNvPr id="507" name="楕円 506">
          <a:extLst>
            <a:ext uri="{FF2B5EF4-FFF2-40B4-BE49-F238E27FC236}">
              <a16:creationId xmlns:a16="http://schemas.microsoft.com/office/drawing/2014/main" id="{016CC8C0-79E6-41A3-A040-53B851205C06}"/>
            </a:ext>
          </a:extLst>
        </xdr:cNvPr>
        <xdr:cNvSpPr/>
      </xdr:nvSpPr>
      <xdr:spPr>
        <a:xfrm>
          <a:off x="22110700" y="108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89984</xdr:rowOff>
    </xdr:from>
    <xdr:ext cx="469744" cy="259045"/>
    <xdr:sp macro="" textlink="">
      <xdr:nvSpPr>
        <xdr:cNvPr id="508" name="【保健センター・保健所】&#10;一人当たり面積該当値テキスト">
          <a:extLst>
            <a:ext uri="{FF2B5EF4-FFF2-40B4-BE49-F238E27FC236}">
              <a16:creationId xmlns:a16="http://schemas.microsoft.com/office/drawing/2014/main" id="{A756865E-4803-45A7-97E9-F2ABDCB7945B}"/>
            </a:ext>
          </a:extLst>
        </xdr:cNvPr>
        <xdr:cNvSpPr txBox="1"/>
      </xdr:nvSpPr>
      <xdr:spPr>
        <a:xfrm>
          <a:off x="22199600" y="1071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5435</xdr:rowOff>
    </xdr:from>
    <xdr:to>
      <xdr:col>112</xdr:col>
      <xdr:colOff>38100</xdr:colOff>
      <xdr:row>63</xdr:row>
      <xdr:rowOff>107035</xdr:rowOff>
    </xdr:to>
    <xdr:sp macro="" textlink="">
      <xdr:nvSpPr>
        <xdr:cNvPr id="509" name="楕円 508">
          <a:extLst>
            <a:ext uri="{FF2B5EF4-FFF2-40B4-BE49-F238E27FC236}">
              <a16:creationId xmlns:a16="http://schemas.microsoft.com/office/drawing/2014/main" id="{8A26A794-A534-45B1-A6CC-9A5B28665BCC}"/>
            </a:ext>
          </a:extLst>
        </xdr:cNvPr>
        <xdr:cNvSpPr/>
      </xdr:nvSpPr>
      <xdr:spPr>
        <a:xfrm>
          <a:off x="21272500" y="1080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54407</xdr:rowOff>
    </xdr:from>
    <xdr:to>
      <xdr:col>116</xdr:col>
      <xdr:colOff>63500</xdr:colOff>
      <xdr:row>63</xdr:row>
      <xdr:rowOff>56235</xdr:rowOff>
    </xdr:to>
    <xdr:cxnSp macro="">
      <xdr:nvCxnSpPr>
        <xdr:cNvPr id="510" name="直線コネクタ 509">
          <a:extLst>
            <a:ext uri="{FF2B5EF4-FFF2-40B4-BE49-F238E27FC236}">
              <a16:creationId xmlns:a16="http://schemas.microsoft.com/office/drawing/2014/main" id="{2EDA8158-9914-4D78-AC90-06CB2D4A6FE1}"/>
            </a:ext>
          </a:extLst>
        </xdr:cNvPr>
        <xdr:cNvCxnSpPr/>
      </xdr:nvCxnSpPr>
      <xdr:spPr>
        <a:xfrm flipV="1">
          <a:off x="21323300" y="10855757"/>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511" name="楕円 510">
          <a:extLst>
            <a:ext uri="{FF2B5EF4-FFF2-40B4-BE49-F238E27FC236}">
              <a16:creationId xmlns:a16="http://schemas.microsoft.com/office/drawing/2014/main" id="{05AFAF14-163C-4BC4-8B7F-DF95809F0BC1}"/>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56235</xdr:rowOff>
    </xdr:from>
    <xdr:to>
      <xdr:col>111</xdr:col>
      <xdr:colOff>177800</xdr:colOff>
      <xdr:row>63</xdr:row>
      <xdr:rowOff>57150</xdr:rowOff>
    </xdr:to>
    <xdr:cxnSp macro="">
      <xdr:nvCxnSpPr>
        <xdr:cNvPr id="512" name="直線コネクタ 511">
          <a:extLst>
            <a:ext uri="{FF2B5EF4-FFF2-40B4-BE49-F238E27FC236}">
              <a16:creationId xmlns:a16="http://schemas.microsoft.com/office/drawing/2014/main" id="{D3936F90-D69D-4C0A-8618-FFB89D251BF9}"/>
            </a:ext>
          </a:extLst>
        </xdr:cNvPr>
        <xdr:cNvCxnSpPr/>
      </xdr:nvCxnSpPr>
      <xdr:spPr>
        <a:xfrm flipV="1">
          <a:off x="20434300" y="108575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8179</xdr:rowOff>
    </xdr:from>
    <xdr:to>
      <xdr:col>102</xdr:col>
      <xdr:colOff>165100</xdr:colOff>
      <xdr:row>63</xdr:row>
      <xdr:rowOff>109779</xdr:rowOff>
    </xdr:to>
    <xdr:sp macro="" textlink="">
      <xdr:nvSpPr>
        <xdr:cNvPr id="513" name="楕円 512">
          <a:extLst>
            <a:ext uri="{FF2B5EF4-FFF2-40B4-BE49-F238E27FC236}">
              <a16:creationId xmlns:a16="http://schemas.microsoft.com/office/drawing/2014/main" id="{D9F90DB7-1254-4611-99E0-1F00C3D39583}"/>
            </a:ext>
          </a:extLst>
        </xdr:cNvPr>
        <xdr:cNvSpPr/>
      </xdr:nvSpPr>
      <xdr:spPr>
        <a:xfrm>
          <a:off x="19494500" y="1080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58979</xdr:rowOff>
    </xdr:to>
    <xdr:cxnSp macro="">
      <xdr:nvCxnSpPr>
        <xdr:cNvPr id="514" name="直線コネクタ 513">
          <a:extLst>
            <a:ext uri="{FF2B5EF4-FFF2-40B4-BE49-F238E27FC236}">
              <a16:creationId xmlns:a16="http://schemas.microsoft.com/office/drawing/2014/main" id="{EAC4F852-FBB4-48FB-8D89-A5728211DAC9}"/>
            </a:ext>
          </a:extLst>
        </xdr:cNvPr>
        <xdr:cNvCxnSpPr/>
      </xdr:nvCxnSpPr>
      <xdr:spPr>
        <a:xfrm flipV="1">
          <a:off x="19545300" y="1085850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10008</xdr:rowOff>
    </xdr:from>
    <xdr:to>
      <xdr:col>98</xdr:col>
      <xdr:colOff>38100</xdr:colOff>
      <xdr:row>63</xdr:row>
      <xdr:rowOff>111608</xdr:rowOff>
    </xdr:to>
    <xdr:sp macro="" textlink="">
      <xdr:nvSpPr>
        <xdr:cNvPr id="515" name="楕円 514">
          <a:extLst>
            <a:ext uri="{FF2B5EF4-FFF2-40B4-BE49-F238E27FC236}">
              <a16:creationId xmlns:a16="http://schemas.microsoft.com/office/drawing/2014/main" id="{7070FEF8-B182-40EC-B17E-FFDBC25A69B7}"/>
            </a:ext>
          </a:extLst>
        </xdr:cNvPr>
        <xdr:cNvSpPr/>
      </xdr:nvSpPr>
      <xdr:spPr>
        <a:xfrm>
          <a:off x="18605500" y="1081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58979</xdr:rowOff>
    </xdr:from>
    <xdr:to>
      <xdr:col>102</xdr:col>
      <xdr:colOff>114300</xdr:colOff>
      <xdr:row>63</xdr:row>
      <xdr:rowOff>60808</xdr:rowOff>
    </xdr:to>
    <xdr:cxnSp macro="">
      <xdr:nvCxnSpPr>
        <xdr:cNvPr id="516" name="直線コネクタ 515">
          <a:extLst>
            <a:ext uri="{FF2B5EF4-FFF2-40B4-BE49-F238E27FC236}">
              <a16:creationId xmlns:a16="http://schemas.microsoft.com/office/drawing/2014/main" id="{99214F02-8999-4E42-B55D-E526D01C9B36}"/>
            </a:ext>
          </a:extLst>
        </xdr:cNvPr>
        <xdr:cNvCxnSpPr/>
      </xdr:nvCxnSpPr>
      <xdr:spPr>
        <a:xfrm flipV="1">
          <a:off x="18656300" y="1086032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118991</xdr:rowOff>
    </xdr:from>
    <xdr:ext cx="469744" cy="259045"/>
    <xdr:sp macro="" textlink="">
      <xdr:nvSpPr>
        <xdr:cNvPr id="517" name="n_1aveValue【保健センター・保健所】&#10;一人当たり面積">
          <a:extLst>
            <a:ext uri="{FF2B5EF4-FFF2-40B4-BE49-F238E27FC236}">
              <a16:creationId xmlns:a16="http://schemas.microsoft.com/office/drawing/2014/main" id="{10122C3A-21D0-4808-899F-7FB08A9AA0CE}"/>
            </a:ext>
          </a:extLst>
        </xdr:cNvPr>
        <xdr:cNvSpPr txBox="1"/>
      </xdr:nvSpPr>
      <xdr:spPr>
        <a:xfrm>
          <a:off x="21075727" y="1023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110761</xdr:rowOff>
    </xdr:from>
    <xdr:ext cx="469744" cy="259045"/>
    <xdr:sp macro="" textlink="">
      <xdr:nvSpPr>
        <xdr:cNvPr id="518" name="n_2aveValue【保健センター・保健所】&#10;一人当たり面積">
          <a:extLst>
            <a:ext uri="{FF2B5EF4-FFF2-40B4-BE49-F238E27FC236}">
              <a16:creationId xmlns:a16="http://schemas.microsoft.com/office/drawing/2014/main" id="{51DC7F52-D892-428B-84D9-BCDB2E22BD00}"/>
            </a:ext>
          </a:extLst>
        </xdr:cNvPr>
        <xdr:cNvSpPr txBox="1"/>
      </xdr:nvSpPr>
      <xdr:spPr>
        <a:xfrm>
          <a:off x="201994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105274</xdr:rowOff>
    </xdr:from>
    <xdr:ext cx="469744" cy="259045"/>
    <xdr:sp macro="" textlink="">
      <xdr:nvSpPr>
        <xdr:cNvPr id="519" name="n_3aveValue【保健センター・保健所】&#10;一人当たり面積">
          <a:extLst>
            <a:ext uri="{FF2B5EF4-FFF2-40B4-BE49-F238E27FC236}">
              <a16:creationId xmlns:a16="http://schemas.microsoft.com/office/drawing/2014/main" id="{BEF89F38-9C7C-4AB8-B57E-EBE2926DC1F3}"/>
            </a:ext>
          </a:extLst>
        </xdr:cNvPr>
        <xdr:cNvSpPr txBox="1"/>
      </xdr:nvSpPr>
      <xdr:spPr>
        <a:xfrm>
          <a:off x="19310427" y="1022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116247</xdr:rowOff>
    </xdr:from>
    <xdr:ext cx="469744" cy="259045"/>
    <xdr:sp macro="" textlink="">
      <xdr:nvSpPr>
        <xdr:cNvPr id="520" name="n_4aveValue【保健センター・保健所】&#10;一人当たり面積">
          <a:extLst>
            <a:ext uri="{FF2B5EF4-FFF2-40B4-BE49-F238E27FC236}">
              <a16:creationId xmlns:a16="http://schemas.microsoft.com/office/drawing/2014/main" id="{82125D1B-0BE5-4EC1-A142-0E431C748699}"/>
            </a:ext>
          </a:extLst>
        </xdr:cNvPr>
        <xdr:cNvSpPr txBox="1"/>
      </xdr:nvSpPr>
      <xdr:spPr>
        <a:xfrm>
          <a:off x="18421427" y="102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98162</xdr:rowOff>
    </xdr:from>
    <xdr:ext cx="469744" cy="259045"/>
    <xdr:sp macro="" textlink="">
      <xdr:nvSpPr>
        <xdr:cNvPr id="521" name="n_1mainValue【保健センター・保健所】&#10;一人当たり面積">
          <a:extLst>
            <a:ext uri="{FF2B5EF4-FFF2-40B4-BE49-F238E27FC236}">
              <a16:creationId xmlns:a16="http://schemas.microsoft.com/office/drawing/2014/main" id="{0C8DD85A-0E34-4E6A-AA09-F3AB976D4468}"/>
            </a:ext>
          </a:extLst>
        </xdr:cNvPr>
        <xdr:cNvSpPr txBox="1"/>
      </xdr:nvSpPr>
      <xdr:spPr>
        <a:xfrm>
          <a:off x="21075727" y="1089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522" name="n_2mainValue【保健センター・保健所】&#10;一人当たり面積">
          <a:extLst>
            <a:ext uri="{FF2B5EF4-FFF2-40B4-BE49-F238E27FC236}">
              <a16:creationId xmlns:a16="http://schemas.microsoft.com/office/drawing/2014/main" id="{B971826B-EE77-448B-A85F-817A3FF843C4}"/>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100906</xdr:rowOff>
    </xdr:from>
    <xdr:ext cx="469744" cy="259045"/>
    <xdr:sp macro="" textlink="">
      <xdr:nvSpPr>
        <xdr:cNvPr id="523" name="n_3mainValue【保健センター・保健所】&#10;一人当たり面積">
          <a:extLst>
            <a:ext uri="{FF2B5EF4-FFF2-40B4-BE49-F238E27FC236}">
              <a16:creationId xmlns:a16="http://schemas.microsoft.com/office/drawing/2014/main" id="{145D0BE9-FF73-4DA6-BF9E-124D5088AA80}"/>
            </a:ext>
          </a:extLst>
        </xdr:cNvPr>
        <xdr:cNvSpPr txBox="1"/>
      </xdr:nvSpPr>
      <xdr:spPr>
        <a:xfrm>
          <a:off x="19310427" y="1090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102735</xdr:rowOff>
    </xdr:from>
    <xdr:ext cx="469744" cy="259045"/>
    <xdr:sp macro="" textlink="">
      <xdr:nvSpPr>
        <xdr:cNvPr id="524" name="n_4mainValue【保健センター・保健所】&#10;一人当たり面積">
          <a:extLst>
            <a:ext uri="{FF2B5EF4-FFF2-40B4-BE49-F238E27FC236}">
              <a16:creationId xmlns:a16="http://schemas.microsoft.com/office/drawing/2014/main" id="{5153C8DB-9060-4A49-A38B-F48964B1913D}"/>
            </a:ext>
          </a:extLst>
        </xdr:cNvPr>
        <xdr:cNvSpPr txBox="1"/>
      </xdr:nvSpPr>
      <xdr:spPr>
        <a:xfrm>
          <a:off x="18421427" y="1090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35B27DDB-E9E6-42D2-B84B-558BCF68F71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A936F157-7A86-41B6-8CF0-C46E83DDD73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CED6F4F3-CE71-46C7-B4A4-FACF0E6A3C0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D69D82BB-7DFC-4AB5-A65D-63DDF8B1792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641FCC42-124D-4949-B323-A05C53258D3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ED7616FD-676A-4145-8A8B-7DB816E1D61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AFC397A6-3968-4BDD-8A82-5E4A9EF63C9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7421F7E2-DBFE-4AF9-83BA-2A0DE3C903A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74DF5AE3-A5B4-418B-B63A-1FB67457C3D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E1ED5AD4-ADDD-4884-A333-A37DF8C6478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a16="http://schemas.microsoft.com/office/drawing/2014/main" id="{98AC175C-57BF-4BED-B61B-416C867509E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a:extLst>
            <a:ext uri="{FF2B5EF4-FFF2-40B4-BE49-F238E27FC236}">
              <a16:creationId xmlns:a16="http://schemas.microsoft.com/office/drawing/2014/main" id="{F8C17348-BE59-41C4-B933-9825A6890FF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7" name="テキスト ボックス 536">
          <a:extLst>
            <a:ext uri="{FF2B5EF4-FFF2-40B4-BE49-F238E27FC236}">
              <a16:creationId xmlns:a16="http://schemas.microsoft.com/office/drawing/2014/main" id="{8DD9E68D-C437-4DA7-9197-6291F9FFFC0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a:extLst>
            <a:ext uri="{FF2B5EF4-FFF2-40B4-BE49-F238E27FC236}">
              <a16:creationId xmlns:a16="http://schemas.microsoft.com/office/drawing/2014/main" id="{034D9408-0C0A-4DEE-AB92-7161737619A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a:extLst>
            <a:ext uri="{FF2B5EF4-FFF2-40B4-BE49-F238E27FC236}">
              <a16:creationId xmlns:a16="http://schemas.microsoft.com/office/drawing/2014/main" id="{5D46B557-7789-4592-8DF7-74E12873A89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a:extLst>
            <a:ext uri="{FF2B5EF4-FFF2-40B4-BE49-F238E27FC236}">
              <a16:creationId xmlns:a16="http://schemas.microsoft.com/office/drawing/2014/main" id="{5848A056-7595-45DA-AD06-99BA120431C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a:extLst>
            <a:ext uri="{FF2B5EF4-FFF2-40B4-BE49-F238E27FC236}">
              <a16:creationId xmlns:a16="http://schemas.microsoft.com/office/drawing/2014/main" id="{5DB4CA82-F59C-4E29-ABA6-E51F4F99B18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a:extLst>
            <a:ext uri="{FF2B5EF4-FFF2-40B4-BE49-F238E27FC236}">
              <a16:creationId xmlns:a16="http://schemas.microsoft.com/office/drawing/2014/main" id="{4D4EE12A-7D04-4BBC-A465-A757D265F26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a:extLst>
            <a:ext uri="{FF2B5EF4-FFF2-40B4-BE49-F238E27FC236}">
              <a16:creationId xmlns:a16="http://schemas.microsoft.com/office/drawing/2014/main" id="{AADFCA0E-3D7E-48C8-9F85-CF82063A3B5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a:extLst>
            <a:ext uri="{FF2B5EF4-FFF2-40B4-BE49-F238E27FC236}">
              <a16:creationId xmlns:a16="http://schemas.microsoft.com/office/drawing/2014/main" id="{495AF3AA-8B0C-461D-8419-468DF75D787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a:extLst>
            <a:ext uri="{FF2B5EF4-FFF2-40B4-BE49-F238E27FC236}">
              <a16:creationId xmlns:a16="http://schemas.microsoft.com/office/drawing/2014/main" id="{C99152B9-12D9-4157-B0AC-0435742D332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a:extLst>
            <a:ext uri="{FF2B5EF4-FFF2-40B4-BE49-F238E27FC236}">
              <a16:creationId xmlns:a16="http://schemas.microsoft.com/office/drawing/2014/main" id="{143865BF-6A04-4CB1-ACA3-42BB96FCAA8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7" name="テキスト ボックス 546">
          <a:extLst>
            <a:ext uri="{FF2B5EF4-FFF2-40B4-BE49-F238E27FC236}">
              <a16:creationId xmlns:a16="http://schemas.microsoft.com/office/drawing/2014/main" id="{CEDB5CA6-4956-465A-ADBA-86F3F1782D2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a:extLst>
            <a:ext uri="{FF2B5EF4-FFF2-40B4-BE49-F238E27FC236}">
              <a16:creationId xmlns:a16="http://schemas.microsoft.com/office/drawing/2014/main" id="{893AE668-C331-4254-B633-1319CBB7D8C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a:extLst>
            <a:ext uri="{FF2B5EF4-FFF2-40B4-BE49-F238E27FC236}">
              <a16:creationId xmlns:a16="http://schemas.microsoft.com/office/drawing/2014/main" id="{DE8922B4-525A-4F2E-9DFC-F6667EF04DA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550" name="直線コネクタ 549">
          <a:extLst>
            <a:ext uri="{FF2B5EF4-FFF2-40B4-BE49-F238E27FC236}">
              <a16:creationId xmlns:a16="http://schemas.microsoft.com/office/drawing/2014/main" id="{D990B783-4791-4D05-979D-0C695FAA0AD8}"/>
            </a:ext>
          </a:extLst>
        </xdr:cNvPr>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1" name="【消防施設】&#10;有形固定資産減価償却率最小値テキスト">
          <a:extLst>
            <a:ext uri="{FF2B5EF4-FFF2-40B4-BE49-F238E27FC236}">
              <a16:creationId xmlns:a16="http://schemas.microsoft.com/office/drawing/2014/main" id="{56B03F15-738C-44CC-9FE7-199C0935C4B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2" name="直線コネクタ 551">
          <a:extLst>
            <a:ext uri="{FF2B5EF4-FFF2-40B4-BE49-F238E27FC236}">
              <a16:creationId xmlns:a16="http://schemas.microsoft.com/office/drawing/2014/main" id="{689F8A63-A25C-4BE0-9A49-82BC02FEF77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553" name="【消防施設】&#10;有形固定資産減価償却率最大値テキスト">
          <a:extLst>
            <a:ext uri="{FF2B5EF4-FFF2-40B4-BE49-F238E27FC236}">
              <a16:creationId xmlns:a16="http://schemas.microsoft.com/office/drawing/2014/main" id="{BA07628A-E2E3-4385-998F-CB82E4BD1501}"/>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554" name="直線コネクタ 553">
          <a:extLst>
            <a:ext uri="{FF2B5EF4-FFF2-40B4-BE49-F238E27FC236}">
              <a16:creationId xmlns:a16="http://schemas.microsoft.com/office/drawing/2014/main" id="{237708EF-B411-424E-ADAC-B687185B8F87}"/>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89825</xdr:rowOff>
    </xdr:from>
    <xdr:ext cx="405111" cy="259045"/>
    <xdr:sp macro="" textlink="">
      <xdr:nvSpPr>
        <xdr:cNvPr id="555" name="【消防施設】&#10;有形固定資産減価償却率平均値テキスト">
          <a:extLst>
            <a:ext uri="{FF2B5EF4-FFF2-40B4-BE49-F238E27FC236}">
              <a16:creationId xmlns:a16="http://schemas.microsoft.com/office/drawing/2014/main" id="{0DC9E2B0-1A3F-4FB2-A42B-D4B038865524}"/>
            </a:ext>
          </a:extLst>
        </xdr:cNvPr>
        <xdr:cNvSpPr txBox="1"/>
      </xdr:nvSpPr>
      <xdr:spPr>
        <a:xfrm>
          <a:off x="16357600" y="14320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556" name="フローチャート: 判断 555">
          <a:extLst>
            <a:ext uri="{FF2B5EF4-FFF2-40B4-BE49-F238E27FC236}">
              <a16:creationId xmlns:a16="http://schemas.microsoft.com/office/drawing/2014/main" id="{1F878215-23B1-4CE2-ACEB-04BF89F3A70D}"/>
            </a:ext>
          </a:extLst>
        </xdr:cNvPr>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557" name="フローチャート: 判断 556">
          <a:extLst>
            <a:ext uri="{FF2B5EF4-FFF2-40B4-BE49-F238E27FC236}">
              <a16:creationId xmlns:a16="http://schemas.microsoft.com/office/drawing/2014/main" id="{B2829D9B-36B3-4136-8F9B-B52C7929FE70}"/>
            </a:ext>
          </a:extLst>
        </xdr:cNvPr>
        <xdr:cNvSpPr/>
      </xdr:nvSpPr>
      <xdr:spPr>
        <a:xfrm>
          <a:off x="15430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166914</xdr:rowOff>
    </xdr:from>
    <xdr:to>
      <xdr:col>76</xdr:col>
      <xdr:colOff>165100</xdr:colOff>
      <xdr:row>83</xdr:row>
      <xdr:rowOff>97064</xdr:rowOff>
    </xdr:to>
    <xdr:sp macro="" textlink="">
      <xdr:nvSpPr>
        <xdr:cNvPr id="558" name="フローチャート: 判断 557">
          <a:extLst>
            <a:ext uri="{FF2B5EF4-FFF2-40B4-BE49-F238E27FC236}">
              <a16:creationId xmlns:a16="http://schemas.microsoft.com/office/drawing/2014/main" id="{745E5CFB-2F98-46C4-9511-92E34C6242D0}"/>
            </a:ext>
          </a:extLst>
        </xdr:cNvPr>
        <xdr:cNvSpPr/>
      </xdr:nvSpPr>
      <xdr:spPr>
        <a:xfrm>
          <a:off x="14541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559" name="フローチャート: 判断 558">
          <a:extLst>
            <a:ext uri="{FF2B5EF4-FFF2-40B4-BE49-F238E27FC236}">
              <a16:creationId xmlns:a16="http://schemas.microsoft.com/office/drawing/2014/main" id="{2778573A-A32C-4ECB-9A10-F423E481F894}"/>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129358</xdr:rowOff>
    </xdr:from>
    <xdr:to>
      <xdr:col>67</xdr:col>
      <xdr:colOff>101600</xdr:colOff>
      <xdr:row>83</xdr:row>
      <xdr:rowOff>59508</xdr:rowOff>
    </xdr:to>
    <xdr:sp macro="" textlink="">
      <xdr:nvSpPr>
        <xdr:cNvPr id="560" name="フローチャート: 判断 559">
          <a:extLst>
            <a:ext uri="{FF2B5EF4-FFF2-40B4-BE49-F238E27FC236}">
              <a16:creationId xmlns:a16="http://schemas.microsoft.com/office/drawing/2014/main" id="{F04421EC-FFF0-464B-BE90-8B464FAD145D}"/>
            </a:ext>
          </a:extLst>
        </xdr:cNvPr>
        <xdr:cNvSpPr/>
      </xdr:nvSpPr>
      <xdr:spPr>
        <a:xfrm>
          <a:off x="12763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B04E0A68-30E9-4030-8D1A-FD53467A787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61D25DB5-CA09-43C6-A1F6-381E25DA5B5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3988FB0B-7859-405D-8CC3-BA010695B34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A6F458DB-7EED-44EA-AD33-AF2BFEFB218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58886DB7-530B-47F0-94BB-73A1699E27D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16692</xdr:rowOff>
    </xdr:from>
    <xdr:to>
      <xdr:col>85</xdr:col>
      <xdr:colOff>177800</xdr:colOff>
      <xdr:row>82</xdr:row>
      <xdr:rowOff>118292</xdr:rowOff>
    </xdr:to>
    <xdr:sp macro="" textlink="">
      <xdr:nvSpPr>
        <xdr:cNvPr id="566" name="楕円 565">
          <a:extLst>
            <a:ext uri="{FF2B5EF4-FFF2-40B4-BE49-F238E27FC236}">
              <a16:creationId xmlns:a16="http://schemas.microsoft.com/office/drawing/2014/main" id="{0B2363A8-E0C5-495D-9FC8-41BD2207EB0F}"/>
            </a:ext>
          </a:extLst>
        </xdr:cNvPr>
        <xdr:cNvSpPr/>
      </xdr:nvSpPr>
      <xdr:spPr>
        <a:xfrm>
          <a:off x="162687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39569</xdr:rowOff>
    </xdr:from>
    <xdr:ext cx="405111" cy="259045"/>
    <xdr:sp macro="" textlink="">
      <xdr:nvSpPr>
        <xdr:cNvPr id="567" name="【消防施設】&#10;有形固定資産減価償却率該当値テキスト">
          <a:extLst>
            <a:ext uri="{FF2B5EF4-FFF2-40B4-BE49-F238E27FC236}">
              <a16:creationId xmlns:a16="http://schemas.microsoft.com/office/drawing/2014/main" id="{1ED4BDE0-F48E-42CB-84C9-FE549064D813}"/>
            </a:ext>
          </a:extLst>
        </xdr:cNvPr>
        <xdr:cNvSpPr txBox="1"/>
      </xdr:nvSpPr>
      <xdr:spPr>
        <a:xfrm>
          <a:off x="16357600" y="1392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88537</xdr:rowOff>
    </xdr:from>
    <xdr:to>
      <xdr:col>81</xdr:col>
      <xdr:colOff>101600</xdr:colOff>
      <xdr:row>82</xdr:row>
      <xdr:rowOff>18687</xdr:rowOff>
    </xdr:to>
    <xdr:sp macro="" textlink="">
      <xdr:nvSpPr>
        <xdr:cNvPr id="568" name="楕円 567">
          <a:extLst>
            <a:ext uri="{FF2B5EF4-FFF2-40B4-BE49-F238E27FC236}">
              <a16:creationId xmlns:a16="http://schemas.microsoft.com/office/drawing/2014/main" id="{CB625775-C624-4A43-9136-C6AEC7E9C73D}"/>
            </a:ext>
          </a:extLst>
        </xdr:cNvPr>
        <xdr:cNvSpPr/>
      </xdr:nvSpPr>
      <xdr:spPr>
        <a:xfrm>
          <a:off x="15430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139337</xdr:rowOff>
    </xdr:from>
    <xdr:to>
      <xdr:col>85</xdr:col>
      <xdr:colOff>127000</xdr:colOff>
      <xdr:row>82</xdr:row>
      <xdr:rowOff>67492</xdr:rowOff>
    </xdr:to>
    <xdr:cxnSp macro="">
      <xdr:nvCxnSpPr>
        <xdr:cNvPr id="569" name="直線コネクタ 568">
          <a:extLst>
            <a:ext uri="{FF2B5EF4-FFF2-40B4-BE49-F238E27FC236}">
              <a16:creationId xmlns:a16="http://schemas.microsoft.com/office/drawing/2014/main" id="{58620FFC-9B26-44D2-96B8-1674C000B318}"/>
            </a:ext>
          </a:extLst>
        </xdr:cNvPr>
        <xdr:cNvCxnSpPr/>
      </xdr:nvCxnSpPr>
      <xdr:spPr>
        <a:xfrm>
          <a:off x="15481300" y="14026787"/>
          <a:ext cx="8382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163649</xdr:rowOff>
    </xdr:from>
    <xdr:to>
      <xdr:col>76</xdr:col>
      <xdr:colOff>165100</xdr:colOff>
      <xdr:row>81</xdr:row>
      <xdr:rowOff>93799</xdr:rowOff>
    </xdr:to>
    <xdr:sp macro="" textlink="">
      <xdr:nvSpPr>
        <xdr:cNvPr id="570" name="楕円 569">
          <a:extLst>
            <a:ext uri="{FF2B5EF4-FFF2-40B4-BE49-F238E27FC236}">
              <a16:creationId xmlns:a16="http://schemas.microsoft.com/office/drawing/2014/main" id="{BEFDC9E5-5B9C-4E6C-B076-E430C3DA07D6}"/>
            </a:ext>
          </a:extLst>
        </xdr:cNvPr>
        <xdr:cNvSpPr/>
      </xdr:nvSpPr>
      <xdr:spPr>
        <a:xfrm>
          <a:off x="14541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42999</xdr:rowOff>
    </xdr:from>
    <xdr:to>
      <xdr:col>81</xdr:col>
      <xdr:colOff>50800</xdr:colOff>
      <xdr:row>81</xdr:row>
      <xdr:rowOff>139337</xdr:rowOff>
    </xdr:to>
    <xdr:cxnSp macro="">
      <xdr:nvCxnSpPr>
        <xdr:cNvPr id="571" name="直線コネクタ 570">
          <a:extLst>
            <a:ext uri="{FF2B5EF4-FFF2-40B4-BE49-F238E27FC236}">
              <a16:creationId xmlns:a16="http://schemas.microsoft.com/office/drawing/2014/main" id="{FCEE21A4-08E7-43B5-87EB-1A048B89F7AD}"/>
            </a:ext>
          </a:extLst>
        </xdr:cNvPr>
        <xdr:cNvCxnSpPr/>
      </xdr:nvCxnSpPr>
      <xdr:spPr>
        <a:xfrm>
          <a:off x="14592300" y="13930449"/>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85271</xdr:rowOff>
    </xdr:from>
    <xdr:to>
      <xdr:col>72</xdr:col>
      <xdr:colOff>38100</xdr:colOff>
      <xdr:row>81</xdr:row>
      <xdr:rowOff>15421</xdr:rowOff>
    </xdr:to>
    <xdr:sp macro="" textlink="">
      <xdr:nvSpPr>
        <xdr:cNvPr id="572" name="楕円 571">
          <a:extLst>
            <a:ext uri="{FF2B5EF4-FFF2-40B4-BE49-F238E27FC236}">
              <a16:creationId xmlns:a16="http://schemas.microsoft.com/office/drawing/2014/main" id="{56BE2757-6640-4C47-892D-238FD6607A62}"/>
            </a:ext>
          </a:extLst>
        </xdr:cNvPr>
        <xdr:cNvSpPr/>
      </xdr:nvSpPr>
      <xdr:spPr>
        <a:xfrm>
          <a:off x="13652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136071</xdr:rowOff>
    </xdr:from>
    <xdr:to>
      <xdr:col>76</xdr:col>
      <xdr:colOff>114300</xdr:colOff>
      <xdr:row>81</xdr:row>
      <xdr:rowOff>42999</xdr:rowOff>
    </xdr:to>
    <xdr:cxnSp macro="">
      <xdr:nvCxnSpPr>
        <xdr:cNvPr id="573" name="直線コネクタ 572">
          <a:extLst>
            <a:ext uri="{FF2B5EF4-FFF2-40B4-BE49-F238E27FC236}">
              <a16:creationId xmlns:a16="http://schemas.microsoft.com/office/drawing/2014/main" id="{ACDF4A76-B627-45F4-9994-BCEBADAC6FBD}"/>
            </a:ext>
          </a:extLst>
        </xdr:cNvPr>
        <xdr:cNvCxnSpPr/>
      </xdr:nvCxnSpPr>
      <xdr:spPr>
        <a:xfrm>
          <a:off x="13703300" y="1385207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158750</xdr:rowOff>
    </xdr:from>
    <xdr:to>
      <xdr:col>67</xdr:col>
      <xdr:colOff>101600</xdr:colOff>
      <xdr:row>81</xdr:row>
      <xdr:rowOff>88900</xdr:rowOff>
    </xdr:to>
    <xdr:sp macro="" textlink="">
      <xdr:nvSpPr>
        <xdr:cNvPr id="574" name="楕円 573">
          <a:extLst>
            <a:ext uri="{FF2B5EF4-FFF2-40B4-BE49-F238E27FC236}">
              <a16:creationId xmlns:a16="http://schemas.microsoft.com/office/drawing/2014/main" id="{4968F0B8-DE68-40D5-9FF6-F9991510EF32}"/>
            </a:ext>
          </a:extLst>
        </xdr:cNvPr>
        <xdr:cNvSpPr/>
      </xdr:nvSpPr>
      <xdr:spPr>
        <a:xfrm>
          <a:off x="12763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136071</xdr:rowOff>
    </xdr:from>
    <xdr:to>
      <xdr:col>71</xdr:col>
      <xdr:colOff>177800</xdr:colOff>
      <xdr:row>81</xdr:row>
      <xdr:rowOff>38100</xdr:rowOff>
    </xdr:to>
    <xdr:cxnSp macro="">
      <xdr:nvCxnSpPr>
        <xdr:cNvPr id="575" name="直線コネクタ 574">
          <a:extLst>
            <a:ext uri="{FF2B5EF4-FFF2-40B4-BE49-F238E27FC236}">
              <a16:creationId xmlns:a16="http://schemas.microsoft.com/office/drawing/2014/main" id="{754C17D3-185D-4DA7-90D6-BF0412B1D49C}"/>
            </a:ext>
          </a:extLst>
        </xdr:cNvPr>
        <xdr:cNvCxnSpPr/>
      </xdr:nvCxnSpPr>
      <xdr:spPr>
        <a:xfrm flipV="1">
          <a:off x="12814300" y="1385207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76761</xdr:rowOff>
    </xdr:from>
    <xdr:ext cx="405111" cy="259045"/>
    <xdr:sp macro="" textlink="">
      <xdr:nvSpPr>
        <xdr:cNvPr id="576" name="n_1aveValue【消防施設】&#10;有形固定資産減価償却率">
          <a:extLst>
            <a:ext uri="{FF2B5EF4-FFF2-40B4-BE49-F238E27FC236}">
              <a16:creationId xmlns:a16="http://schemas.microsoft.com/office/drawing/2014/main" id="{5CA7BA62-6D20-4C52-8DA2-1F16168272AE}"/>
            </a:ext>
          </a:extLst>
        </xdr:cNvPr>
        <xdr:cNvSpPr txBox="1"/>
      </xdr:nvSpPr>
      <xdr:spPr>
        <a:xfrm>
          <a:off x="15266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88191</xdr:rowOff>
    </xdr:from>
    <xdr:ext cx="405111" cy="259045"/>
    <xdr:sp macro="" textlink="">
      <xdr:nvSpPr>
        <xdr:cNvPr id="577" name="n_2aveValue【消防施設】&#10;有形固定資産減価償却率">
          <a:extLst>
            <a:ext uri="{FF2B5EF4-FFF2-40B4-BE49-F238E27FC236}">
              <a16:creationId xmlns:a16="http://schemas.microsoft.com/office/drawing/2014/main" id="{B0042DBF-1EE4-49BE-BC11-EEEF04D2E495}"/>
            </a:ext>
          </a:extLst>
        </xdr:cNvPr>
        <xdr:cNvSpPr txBox="1"/>
      </xdr:nvSpPr>
      <xdr:spPr>
        <a:xfrm>
          <a:off x="14389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578" name="n_3aveValue【消防施設】&#10;有形固定資産減価償却率">
          <a:extLst>
            <a:ext uri="{FF2B5EF4-FFF2-40B4-BE49-F238E27FC236}">
              <a16:creationId xmlns:a16="http://schemas.microsoft.com/office/drawing/2014/main" id="{92B5C008-049D-42F1-B963-C7EE7D52A200}"/>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50635</xdr:rowOff>
    </xdr:from>
    <xdr:ext cx="405111" cy="259045"/>
    <xdr:sp macro="" textlink="">
      <xdr:nvSpPr>
        <xdr:cNvPr id="579" name="n_4aveValue【消防施設】&#10;有形固定資産減価償却率">
          <a:extLst>
            <a:ext uri="{FF2B5EF4-FFF2-40B4-BE49-F238E27FC236}">
              <a16:creationId xmlns:a16="http://schemas.microsoft.com/office/drawing/2014/main" id="{D726DFEB-3C4E-4F98-88EF-2913C7CED654}"/>
            </a:ext>
          </a:extLst>
        </xdr:cNvPr>
        <xdr:cNvSpPr txBox="1"/>
      </xdr:nvSpPr>
      <xdr:spPr>
        <a:xfrm>
          <a:off x="12611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35214</xdr:rowOff>
    </xdr:from>
    <xdr:ext cx="405111" cy="259045"/>
    <xdr:sp macro="" textlink="">
      <xdr:nvSpPr>
        <xdr:cNvPr id="580" name="n_1mainValue【消防施設】&#10;有形固定資産減価償却率">
          <a:extLst>
            <a:ext uri="{FF2B5EF4-FFF2-40B4-BE49-F238E27FC236}">
              <a16:creationId xmlns:a16="http://schemas.microsoft.com/office/drawing/2014/main" id="{8A8E3D7E-9C86-4F14-8F2C-C0D1FD8877E7}"/>
            </a:ext>
          </a:extLst>
        </xdr:cNvPr>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110326</xdr:rowOff>
    </xdr:from>
    <xdr:ext cx="405111" cy="259045"/>
    <xdr:sp macro="" textlink="">
      <xdr:nvSpPr>
        <xdr:cNvPr id="581" name="n_2mainValue【消防施設】&#10;有形固定資産減価償却率">
          <a:extLst>
            <a:ext uri="{FF2B5EF4-FFF2-40B4-BE49-F238E27FC236}">
              <a16:creationId xmlns:a16="http://schemas.microsoft.com/office/drawing/2014/main" id="{C36DA704-0908-4EA6-872B-9452A31EED66}"/>
            </a:ext>
          </a:extLst>
        </xdr:cNvPr>
        <xdr:cNvSpPr txBox="1"/>
      </xdr:nvSpPr>
      <xdr:spPr>
        <a:xfrm>
          <a:off x="14389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31948</xdr:rowOff>
    </xdr:from>
    <xdr:ext cx="405111" cy="259045"/>
    <xdr:sp macro="" textlink="">
      <xdr:nvSpPr>
        <xdr:cNvPr id="582" name="n_3mainValue【消防施設】&#10;有形固定資産減価償却率">
          <a:extLst>
            <a:ext uri="{FF2B5EF4-FFF2-40B4-BE49-F238E27FC236}">
              <a16:creationId xmlns:a16="http://schemas.microsoft.com/office/drawing/2014/main" id="{027D4DBC-1629-4A43-B97A-2DAEF0EEF086}"/>
            </a:ext>
          </a:extLst>
        </xdr:cNvPr>
        <xdr:cNvSpPr txBox="1"/>
      </xdr:nvSpPr>
      <xdr:spPr>
        <a:xfrm>
          <a:off x="135007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105427</xdr:rowOff>
    </xdr:from>
    <xdr:ext cx="405111" cy="259045"/>
    <xdr:sp macro="" textlink="">
      <xdr:nvSpPr>
        <xdr:cNvPr id="583" name="n_4mainValue【消防施設】&#10;有形固定資産減価償却率">
          <a:extLst>
            <a:ext uri="{FF2B5EF4-FFF2-40B4-BE49-F238E27FC236}">
              <a16:creationId xmlns:a16="http://schemas.microsoft.com/office/drawing/2014/main" id="{6A137460-4DFB-4BC3-872E-6743CC37E66C}"/>
            </a:ext>
          </a:extLst>
        </xdr:cNvPr>
        <xdr:cNvSpPr txBox="1"/>
      </xdr:nvSpPr>
      <xdr:spPr>
        <a:xfrm>
          <a:off x="12611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a:extLst>
            <a:ext uri="{FF2B5EF4-FFF2-40B4-BE49-F238E27FC236}">
              <a16:creationId xmlns:a16="http://schemas.microsoft.com/office/drawing/2014/main" id="{9BA74CB7-3FA6-4A05-998C-3B89E3F1561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a:extLst>
            <a:ext uri="{FF2B5EF4-FFF2-40B4-BE49-F238E27FC236}">
              <a16:creationId xmlns:a16="http://schemas.microsoft.com/office/drawing/2014/main" id="{B75E700E-73FC-4249-9A96-241371E0DAB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a:extLst>
            <a:ext uri="{FF2B5EF4-FFF2-40B4-BE49-F238E27FC236}">
              <a16:creationId xmlns:a16="http://schemas.microsoft.com/office/drawing/2014/main" id="{35B457B7-FEDB-46A9-999D-06BFFE526DA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a:extLst>
            <a:ext uri="{FF2B5EF4-FFF2-40B4-BE49-F238E27FC236}">
              <a16:creationId xmlns:a16="http://schemas.microsoft.com/office/drawing/2014/main" id="{B82011A9-B4A4-4D63-ACFF-0EF8277C8CC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a:extLst>
            <a:ext uri="{FF2B5EF4-FFF2-40B4-BE49-F238E27FC236}">
              <a16:creationId xmlns:a16="http://schemas.microsoft.com/office/drawing/2014/main" id="{924977B3-DD43-4664-9019-0279A952565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a:extLst>
            <a:ext uri="{FF2B5EF4-FFF2-40B4-BE49-F238E27FC236}">
              <a16:creationId xmlns:a16="http://schemas.microsoft.com/office/drawing/2014/main" id="{B069E3F4-C8ED-4CE1-B93C-98651484E0E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a:extLst>
            <a:ext uri="{FF2B5EF4-FFF2-40B4-BE49-F238E27FC236}">
              <a16:creationId xmlns:a16="http://schemas.microsoft.com/office/drawing/2014/main" id="{5AE0C9BE-1CB9-4855-971A-D30495489CA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a:extLst>
            <a:ext uri="{FF2B5EF4-FFF2-40B4-BE49-F238E27FC236}">
              <a16:creationId xmlns:a16="http://schemas.microsoft.com/office/drawing/2014/main" id="{A8A226BA-9ED9-4BF7-BC3C-8906C39870C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a:extLst>
            <a:ext uri="{FF2B5EF4-FFF2-40B4-BE49-F238E27FC236}">
              <a16:creationId xmlns:a16="http://schemas.microsoft.com/office/drawing/2014/main" id="{9929705A-5483-417B-B1CE-B3AA8478F84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a:extLst>
            <a:ext uri="{FF2B5EF4-FFF2-40B4-BE49-F238E27FC236}">
              <a16:creationId xmlns:a16="http://schemas.microsoft.com/office/drawing/2014/main" id="{75C5B503-EF81-4DE5-A752-B12C023F0DC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4" name="直線コネクタ 593">
          <a:extLst>
            <a:ext uri="{FF2B5EF4-FFF2-40B4-BE49-F238E27FC236}">
              <a16:creationId xmlns:a16="http://schemas.microsoft.com/office/drawing/2014/main" id="{311E7EF3-3A5C-4181-88D9-FF7F7F60568E}"/>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5" name="テキスト ボックス 594">
          <a:extLst>
            <a:ext uri="{FF2B5EF4-FFF2-40B4-BE49-F238E27FC236}">
              <a16:creationId xmlns:a16="http://schemas.microsoft.com/office/drawing/2014/main" id="{49ABF864-04E6-4D9E-A49F-5002C031C308}"/>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6" name="直線コネクタ 595">
          <a:extLst>
            <a:ext uri="{FF2B5EF4-FFF2-40B4-BE49-F238E27FC236}">
              <a16:creationId xmlns:a16="http://schemas.microsoft.com/office/drawing/2014/main" id="{F394BFF2-1E80-44EC-A7FA-FB503A45E48C}"/>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7" name="テキスト ボックス 596">
          <a:extLst>
            <a:ext uri="{FF2B5EF4-FFF2-40B4-BE49-F238E27FC236}">
              <a16:creationId xmlns:a16="http://schemas.microsoft.com/office/drawing/2014/main" id="{183F877F-5799-44C2-9F64-A0845B16330A}"/>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8" name="直線コネクタ 597">
          <a:extLst>
            <a:ext uri="{FF2B5EF4-FFF2-40B4-BE49-F238E27FC236}">
              <a16:creationId xmlns:a16="http://schemas.microsoft.com/office/drawing/2014/main" id="{0312EDF8-55CC-46BE-B4F4-24E8B1CB0EB2}"/>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9" name="テキスト ボックス 598">
          <a:extLst>
            <a:ext uri="{FF2B5EF4-FFF2-40B4-BE49-F238E27FC236}">
              <a16:creationId xmlns:a16="http://schemas.microsoft.com/office/drawing/2014/main" id="{9DC0031B-771D-4541-AA5B-2F5B375F831B}"/>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0" name="直線コネクタ 599">
          <a:extLst>
            <a:ext uri="{FF2B5EF4-FFF2-40B4-BE49-F238E27FC236}">
              <a16:creationId xmlns:a16="http://schemas.microsoft.com/office/drawing/2014/main" id="{BA60B3DB-8E9E-4D37-AC19-2A640F55F37A}"/>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1" name="テキスト ボックス 600">
          <a:extLst>
            <a:ext uri="{FF2B5EF4-FFF2-40B4-BE49-F238E27FC236}">
              <a16:creationId xmlns:a16="http://schemas.microsoft.com/office/drawing/2014/main" id="{E40421BA-A710-4BA6-B9A9-F5D3ED6092B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2" name="直線コネクタ 601">
          <a:extLst>
            <a:ext uri="{FF2B5EF4-FFF2-40B4-BE49-F238E27FC236}">
              <a16:creationId xmlns:a16="http://schemas.microsoft.com/office/drawing/2014/main" id="{900BE64A-2607-42CF-99CE-5A1D68F2DB32}"/>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3" name="テキスト ボックス 602">
          <a:extLst>
            <a:ext uri="{FF2B5EF4-FFF2-40B4-BE49-F238E27FC236}">
              <a16:creationId xmlns:a16="http://schemas.microsoft.com/office/drawing/2014/main" id="{5C7428E8-577C-4151-B13D-DF8C697C8FA4}"/>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4" name="直線コネクタ 603">
          <a:extLst>
            <a:ext uri="{FF2B5EF4-FFF2-40B4-BE49-F238E27FC236}">
              <a16:creationId xmlns:a16="http://schemas.microsoft.com/office/drawing/2014/main" id="{3B6AF36E-AB42-4114-A9C5-78A39AA95E3B}"/>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5" name="テキスト ボックス 604">
          <a:extLst>
            <a:ext uri="{FF2B5EF4-FFF2-40B4-BE49-F238E27FC236}">
              <a16:creationId xmlns:a16="http://schemas.microsoft.com/office/drawing/2014/main" id="{09FF473E-8242-46D6-97F6-9536B58B5F6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0D814475-37C0-4A29-B075-0E23FEED784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7C81F40D-8267-416C-8345-2D00D5F5AC6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a:extLst>
            <a:ext uri="{FF2B5EF4-FFF2-40B4-BE49-F238E27FC236}">
              <a16:creationId xmlns:a16="http://schemas.microsoft.com/office/drawing/2014/main" id="{79E4E9EB-5903-486A-A654-98F150E0DCD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609" name="直線コネクタ 608">
          <a:extLst>
            <a:ext uri="{FF2B5EF4-FFF2-40B4-BE49-F238E27FC236}">
              <a16:creationId xmlns:a16="http://schemas.microsoft.com/office/drawing/2014/main" id="{58B2248F-5831-4542-B032-C986B9E9C76A}"/>
            </a:ext>
          </a:extLst>
        </xdr:cNvPr>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10" name="【消防施設】&#10;一人当たり面積最小値テキスト">
          <a:extLst>
            <a:ext uri="{FF2B5EF4-FFF2-40B4-BE49-F238E27FC236}">
              <a16:creationId xmlns:a16="http://schemas.microsoft.com/office/drawing/2014/main" id="{6AF12545-8384-4EF8-9A8D-CE216B33C09D}"/>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11" name="直線コネクタ 610">
          <a:extLst>
            <a:ext uri="{FF2B5EF4-FFF2-40B4-BE49-F238E27FC236}">
              <a16:creationId xmlns:a16="http://schemas.microsoft.com/office/drawing/2014/main" id="{DBB9BAC2-F541-4C5B-97E8-63637027F9C5}"/>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12" name="【消防施設】&#10;一人当たり面積最大値テキスト">
          <a:extLst>
            <a:ext uri="{FF2B5EF4-FFF2-40B4-BE49-F238E27FC236}">
              <a16:creationId xmlns:a16="http://schemas.microsoft.com/office/drawing/2014/main" id="{42412106-6196-4EE7-B4F1-86FB837341DF}"/>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13" name="直線コネクタ 612">
          <a:extLst>
            <a:ext uri="{FF2B5EF4-FFF2-40B4-BE49-F238E27FC236}">
              <a16:creationId xmlns:a16="http://schemas.microsoft.com/office/drawing/2014/main" id="{905BD6AB-E7B4-4018-8C54-C1580BC22B9C}"/>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49365</xdr:rowOff>
    </xdr:from>
    <xdr:ext cx="469744" cy="259045"/>
    <xdr:sp macro="" textlink="">
      <xdr:nvSpPr>
        <xdr:cNvPr id="614" name="【消防施設】&#10;一人当たり面積平均値テキスト">
          <a:extLst>
            <a:ext uri="{FF2B5EF4-FFF2-40B4-BE49-F238E27FC236}">
              <a16:creationId xmlns:a16="http://schemas.microsoft.com/office/drawing/2014/main" id="{1747BC78-2288-4510-9C99-7AC2AC92D7B3}"/>
            </a:ext>
          </a:extLst>
        </xdr:cNvPr>
        <xdr:cNvSpPr txBox="1"/>
      </xdr:nvSpPr>
      <xdr:spPr>
        <a:xfrm>
          <a:off x="22199600" y="1427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615" name="フローチャート: 判断 614">
          <a:extLst>
            <a:ext uri="{FF2B5EF4-FFF2-40B4-BE49-F238E27FC236}">
              <a16:creationId xmlns:a16="http://schemas.microsoft.com/office/drawing/2014/main" id="{6F2BE2D2-C79A-44F7-AA6B-BA4F26BE6541}"/>
            </a:ext>
          </a:extLst>
        </xdr:cNvPr>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616" name="フローチャート: 判断 615">
          <a:extLst>
            <a:ext uri="{FF2B5EF4-FFF2-40B4-BE49-F238E27FC236}">
              <a16:creationId xmlns:a16="http://schemas.microsoft.com/office/drawing/2014/main" id="{899EECB5-5BB6-4201-86F0-BBFC044CCFE4}"/>
            </a:ext>
          </a:extLst>
        </xdr:cNvPr>
        <xdr:cNvSpPr/>
      </xdr:nvSpPr>
      <xdr:spPr>
        <a:xfrm>
          <a:off x="21272500" y="14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126093</xdr:rowOff>
    </xdr:from>
    <xdr:to>
      <xdr:col>107</xdr:col>
      <xdr:colOff>101600</xdr:colOff>
      <xdr:row>82</xdr:row>
      <xdr:rowOff>56243</xdr:rowOff>
    </xdr:to>
    <xdr:sp macro="" textlink="">
      <xdr:nvSpPr>
        <xdr:cNvPr id="617" name="フローチャート: 判断 616">
          <a:extLst>
            <a:ext uri="{FF2B5EF4-FFF2-40B4-BE49-F238E27FC236}">
              <a16:creationId xmlns:a16="http://schemas.microsoft.com/office/drawing/2014/main" id="{8243E264-73D5-4D1C-B3F0-CC8F2F61344A}"/>
            </a:ext>
          </a:extLst>
        </xdr:cNvPr>
        <xdr:cNvSpPr/>
      </xdr:nvSpPr>
      <xdr:spPr>
        <a:xfrm>
          <a:off x="20383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13426</xdr:rowOff>
    </xdr:from>
    <xdr:to>
      <xdr:col>102</xdr:col>
      <xdr:colOff>165100</xdr:colOff>
      <xdr:row>81</xdr:row>
      <xdr:rowOff>115026</xdr:rowOff>
    </xdr:to>
    <xdr:sp macro="" textlink="">
      <xdr:nvSpPr>
        <xdr:cNvPr id="618" name="フローチャート: 判断 617">
          <a:extLst>
            <a:ext uri="{FF2B5EF4-FFF2-40B4-BE49-F238E27FC236}">
              <a16:creationId xmlns:a16="http://schemas.microsoft.com/office/drawing/2014/main" id="{9F26BBC7-AE80-4DD9-B7A9-963390E06AEB}"/>
            </a:ext>
          </a:extLst>
        </xdr:cNvPr>
        <xdr:cNvSpPr/>
      </xdr:nvSpPr>
      <xdr:spPr>
        <a:xfrm>
          <a:off x="19494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122827</xdr:rowOff>
    </xdr:from>
    <xdr:to>
      <xdr:col>98</xdr:col>
      <xdr:colOff>38100</xdr:colOff>
      <xdr:row>82</xdr:row>
      <xdr:rowOff>52977</xdr:rowOff>
    </xdr:to>
    <xdr:sp macro="" textlink="">
      <xdr:nvSpPr>
        <xdr:cNvPr id="619" name="フローチャート: 判断 618">
          <a:extLst>
            <a:ext uri="{FF2B5EF4-FFF2-40B4-BE49-F238E27FC236}">
              <a16:creationId xmlns:a16="http://schemas.microsoft.com/office/drawing/2014/main" id="{501F4069-DBE0-471E-A101-13DE49FCA937}"/>
            </a:ext>
          </a:extLst>
        </xdr:cNvPr>
        <xdr:cNvSpPr/>
      </xdr:nvSpPr>
      <xdr:spPr>
        <a:xfrm>
          <a:off x="18605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DF76CD8A-125C-4AB8-BB2D-2CB2D44E896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333E80FC-DBA0-40E5-BF01-E7069243249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80568213-8D6E-4E6C-9996-78EBC14BAA3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88A91884-FBB9-4CB8-A75D-F6DB48491C6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478DA13B-A440-4C2E-AD4A-818CF8BC806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160382</xdr:rowOff>
    </xdr:from>
    <xdr:to>
      <xdr:col>116</xdr:col>
      <xdr:colOff>114300</xdr:colOff>
      <xdr:row>86</xdr:row>
      <xdr:rowOff>90532</xdr:rowOff>
    </xdr:to>
    <xdr:sp macro="" textlink="">
      <xdr:nvSpPr>
        <xdr:cNvPr id="625" name="楕円 624">
          <a:extLst>
            <a:ext uri="{FF2B5EF4-FFF2-40B4-BE49-F238E27FC236}">
              <a16:creationId xmlns:a16="http://schemas.microsoft.com/office/drawing/2014/main" id="{ECB1F3DA-685B-4700-80E4-F7F6A7739456}"/>
            </a:ext>
          </a:extLst>
        </xdr:cNvPr>
        <xdr:cNvSpPr/>
      </xdr:nvSpPr>
      <xdr:spPr>
        <a:xfrm>
          <a:off x="221107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75309</xdr:rowOff>
    </xdr:from>
    <xdr:ext cx="469744" cy="259045"/>
    <xdr:sp macro="" textlink="">
      <xdr:nvSpPr>
        <xdr:cNvPr id="626" name="【消防施設】&#10;一人当たり面積該当値テキスト">
          <a:extLst>
            <a:ext uri="{FF2B5EF4-FFF2-40B4-BE49-F238E27FC236}">
              <a16:creationId xmlns:a16="http://schemas.microsoft.com/office/drawing/2014/main" id="{625E0985-572E-411F-8BBF-7DC77CBC0972}"/>
            </a:ext>
          </a:extLst>
        </xdr:cNvPr>
        <xdr:cNvSpPr txBox="1"/>
      </xdr:nvSpPr>
      <xdr:spPr>
        <a:xfrm>
          <a:off x="22199600" y="1464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165281</xdr:rowOff>
    </xdr:from>
    <xdr:to>
      <xdr:col>112</xdr:col>
      <xdr:colOff>38100</xdr:colOff>
      <xdr:row>86</xdr:row>
      <xdr:rowOff>95431</xdr:rowOff>
    </xdr:to>
    <xdr:sp macro="" textlink="">
      <xdr:nvSpPr>
        <xdr:cNvPr id="627" name="楕円 626">
          <a:extLst>
            <a:ext uri="{FF2B5EF4-FFF2-40B4-BE49-F238E27FC236}">
              <a16:creationId xmlns:a16="http://schemas.microsoft.com/office/drawing/2014/main" id="{B3519095-902D-4778-877E-F9CA1C14BEC3}"/>
            </a:ext>
          </a:extLst>
        </xdr:cNvPr>
        <xdr:cNvSpPr/>
      </xdr:nvSpPr>
      <xdr:spPr>
        <a:xfrm>
          <a:off x="21272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39732</xdr:rowOff>
    </xdr:from>
    <xdr:to>
      <xdr:col>116</xdr:col>
      <xdr:colOff>63500</xdr:colOff>
      <xdr:row>86</xdr:row>
      <xdr:rowOff>44631</xdr:rowOff>
    </xdr:to>
    <xdr:cxnSp macro="">
      <xdr:nvCxnSpPr>
        <xdr:cNvPr id="628" name="直線コネクタ 627">
          <a:extLst>
            <a:ext uri="{FF2B5EF4-FFF2-40B4-BE49-F238E27FC236}">
              <a16:creationId xmlns:a16="http://schemas.microsoft.com/office/drawing/2014/main" id="{B8F6305D-FE1C-4D3D-86D5-DAFF1551D686}"/>
            </a:ext>
          </a:extLst>
        </xdr:cNvPr>
        <xdr:cNvCxnSpPr/>
      </xdr:nvCxnSpPr>
      <xdr:spPr>
        <a:xfrm flipV="1">
          <a:off x="21323300" y="1478443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165281</xdr:rowOff>
    </xdr:from>
    <xdr:to>
      <xdr:col>107</xdr:col>
      <xdr:colOff>101600</xdr:colOff>
      <xdr:row>86</xdr:row>
      <xdr:rowOff>95431</xdr:rowOff>
    </xdr:to>
    <xdr:sp macro="" textlink="">
      <xdr:nvSpPr>
        <xdr:cNvPr id="629" name="楕円 628">
          <a:extLst>
            <a:ext uri="{FF2B5EF4-FFF2-40B4-BE49-F238E27FC236}">
              <a16:creationId xmlns:a16="http://schemas.microsoft.com/office/drawing/2014/main" id="{8B815CC5-0D53-465F-B0B5-56EB42F9494D}"/>
            </a:ext>
          </a:extLst>
        </xdr:cNvPr>
        <xdr:cNvSpPr/>
      </xdr:nvSpPr>
      <xdr:spPr>
        <a:xfrm>
          <a:off x="20383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44631</xdr:rowOff>
    </xdr:from>
    <xdr:to>
      <xdr:col>111</xdr:col>
      <xdr:colOff>177800</xdr:colOff>
      <xdr:row>86</xdr:row>
      <xdr:rowOff>44631</xdr:rowOff>
    </xdr:to>
    <xdr:cxnSp macro="">
      <xdr:nvCxnSpPr>
        <xdr:cNvPr id="630" name="直線コネクタ 629">
          <a:extLst>
            <a:ext uri="{FF2B5EF4-FFF2-40B4-BE49-F238E27FC236}">
              <a16:creationId xmlns:a16="http://schemas.microsoft.com/office/drawing/2014/main" id="{470574DB-0777-4506-BDB4-61C8A92E952D}"/>
            </a:ext>
          </a:extLst>
        </xdr:cNvPr>
        <xdr:cNvCxnSpPr/>
      </xdr:nvCxnSpPr>
      <xdr:spPr>
        <a:xfrm>
          <a:off x="20434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166914</xdr:rowOff>
    </xdr:from>
    <xdr:to>
      <xdr:col>102</xdr:col>
      <xdr:colOff>165100</xdr:colOff>
      <xdr:row>86</xdr:row>
      <xdr:rowOff>97064</xdr:rowOff>
    </xdr:to>
    <xdr:sp macro="" textlink="">
      <xdr:nvSpPr>
        <xdr:cNvPr id="631" name="楕円 630">
          <a:extLst>
            <a:ext uri="{FF2B5EF4-FFF2-40B4-BE49-F238E27FC236}">
              <a16:creationId xmlns:a16="http://schemas.microsoft.com/office/drawing/2014/main" id="{68E0C982-C8FE-44DA-AF6C-DC36948E1439}"/>
            </a:ext>
          </a:extLst>
        </xdr:cNvPr>
        <xdr:cNvSpPr/>
      </xdr:nvSpPr>
      <xdr:spPr>
        <a:xfrm>
          <a:off x="19494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44631</xdr:rowOff>
    </xdr:from>
    <xdr:to>
      <xdr:col>107</xdr:col>
      <xdr:colOff>50800</xdr:colOff>
      <xdr:row>86</xdr:row>
      <xdr:rowOff>46264</xdr:rowOff>
    </xdr:to>
    <xdr:cxnSp macro="">
      <xdr:nvCxnSpPr>
        <xdr:cNvPr id="632" name="直線コネクタ 631">
          <a:extLst>
            <a:ext uri="{FF2B5EF4-FFF2-40B4-BE49-F238E27FC236}">
              <a16:creationId xmlns:a16="http://schemas.microsoft.com/office/drawing/2014/main" id="{D0CB38C8-7BF8-4C0C-B376-39BCA8BE4CC6}"/>
            </a:ext>
          </a:extLst>
        </xdr:cNvPr>
        <xdr:cNvCxnSpPr/>
      </xdr:nvCxnSpPr>
      <xdr:spPr>
        <a:xfrm flipV="1">
          <a:off x="19545300" y="147893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15058</xdr:rowOff>
    </xdr:from>
    <xdr:to>
      <xdr:col>98</xdr:col>
      <xdr:colOff>38100</xdr:colOff>
      <xdr:row>86</xdr:row>
      <xdr:rowOff>116658</xdr:rowOff>
    </xdr:to>
    <xdr:sp macro="" textlink="">
      <xdr:nvSpPr>
        <xdr:cNvPr id="633" name="楕円 632">
          <a:extLst>
            <a:ext uri="{FF2B5EF4-FFF2-40B4-BE49-F238E27FC236}">
              <a16:creationId xmlns:a16="http://schemas.microsoft.com/office/drawing/2014/main" id="{3364553C-977F-4906-A02B-5D9DACE6263E}"/>
            </a:ext>
          </a:extLst>
        </xdr:cNvPr>
        <xdr:cNvSpPr/>
      </xdr:nvSpPr>
      <xdr:spPr>
        <a:xfrm>
          <a:off x="18605500" y="147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46264</xdr:rowOff>
    </xdr:from>
    <xdr:to>
      <xdr:col>102</xdr:col>
      <xdr:colOff>114300</xdr:colOff>
      <xdr:row>86</xdr:row>
      <xdr:rowOff>65858</xdr:rowOff>
    </xdr:to>
    <xdr:cxnSp macro="">
      <xdr:nvCxnSpPr>
        <xdr:cNvPr id="634" name="直線コネクタ 633">
          <a:extLst>
            <a:ext uri="{FF2B5EF4-FFF2-40B4-BE49-F238E27FC236}">
              <a16:creationId xmlns:a16="http://schemas.microsoft.com/office/drawing/2014/main" id="{E937D733-9991-4EB5-B582-C2D0F10CEAF6}"/>
            </a:ext>
          </a:extLst>
        </xdr:cNvPr>
        <xdr:cNvCxnSpPr/>
      </xdr:nvCxnSpPr>
      <xdr:spPr>
        <a:xfrm flipV="1">
          <a:off x="18656300" y="1479096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136451</xdr:rowOff>
    </xdr:from>
    <xdr:ext cx="469744" cy="259045"/>
    <xdr:sp macro="" textlink="">
      <xdr:nvSpPr>
        <xdr:cNvPr id="635" name="n_1aveValue【消防施設】&#10;一人当たり面積">
          <a:extLst>
            <a:ext uri="{FF2B5EF4-FFF2-40B4-BE49-F238E27FC236}">
              <a16:creationId xmlns:a16="http://schemas.microsoft.com/office/drawing/2014/main" id="{B04CA7F2-6E21-454E-A6E3-286479D13FBB}"/>
            </a:ext>
          </a:extLst>
        </xdr:cNvPr>
        <xdr:cNvSpPr txBox="1"/>
      </xdr:nvSpPr>
      <xdr:spPr>
        <a:xfrm>
          <a:off x="21075727" y="1419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636" name="n_2aveValue【消防施設】&#10;一人当たり面積">
          <a:extLst>
            <a:ext uri="{FF2B5EF4-FFF2-40B4-BE49-F238E27FC236}">
              <a16:creationId xmlns:a16="http://schemas.microsoft.com/office/drawing/2014/main" id="{1B09397F-3220-48F2-956A-CD75F47E28B3}"/>
            </a:ext>
          </a:extLst>
        </xdr:cNvPr>
        <xdr:cNvSpPr txBox="1"/>
      </xdr:nvSpPr>
      <xdr:spPr>
        <a:xfrm>
          <a:off x="20199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131553</xdr:rowOff>
    </xdr:from>
    <xdr:ext cx="469744" cy="259045"/>
    <xdr:sp macro="" textlink="">
      <xdr:nvSpPr>
        <xdr:cNvPr id="637" name="n_3aveValue【消防施設】&#10;一人当たり面積">
          <a:extLst>
            <a:ext uri="{FF2B5EF4-FFF2-40B4-BE49-F238E27FC236}">
              <a16:creationId xmlns:a16="http://schemas.microsoft.com/office/drawing/2014/main" id="{BA9A7DCE-7470-4475-A638-A1B199B4795A}"/>
            </a:ext>
          </a:extLst>
        </xdr:cNvPr>
        <xdr:cNvSpPr txBox="1"/>
      </xdr:nvSpPr>
      <xdr:spPr>
        <a:xfrm>
          <a:off x="1931042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69504</xdr:rowOff>
    </xdr:from>
    <xdr:ext cx="469744" cy="259045"/>
    <xdr:sp macro="" textlink="">
      <xdr:nvSpPr>
        <xdr:cNvPr id="638" name="n_4aveValue【消防施設】&#10;一人当たり面積">
          <a:extLst>
            <a:ext uri="{FF2B5EF4-FFF2-40B4-BE49-F238E27FC236}">
              <a16:creationId xmlns:a16="http://schemas.microsoft.com/office/drawing/2014/main" id="{3BC50C64-8A27-40C9-99EC-BD695F54A02A}"/>
            </a:ext>
          </a:extLst>
        </xdr:cNvPr>
        <xdr:cNvSpPr txBox="1"/>
      </xdr:nvSpPr>
      <xdr:spPr>
        <a:xfrm>
          <a:off x="18421427" y="1378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86558</xdr:rowOff>
    </xdr:from>
    <xdr:ext cx="469744" cy="259045"/>
    <xdr:sp macro="" textlink="">
      <xdr:nvSpPr>
        <xdr:cNvPr id="639" name="n_1mainValue【消防施設】&#10;一人当たり面積">
          <a:extLst>
            <a:ext uri="{FF2B5EF4-FFF2-40B4-BE49-F238E27FC236}">
              <a16:creationId xmlns:a16="http://schemas.microsoft.com/office/drawing/2014/main" id="{F355BD7E-6066-44F5-B5EB-0C267B65B390}"/>
            </a:ext>
          </a:extLst>
        </xdr:cNvPr>
        <xdr:cNvSpPr txBox="1"/>
      </xdr:nvSpPr>
      <xdr:spPr>
        <a:xfrm>
          <a:off x="210757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86558</xdr:rowOff>
    </xdr:from>
    <xdr:ext cx="469744" cy="259045"/>
    <xdr:sp macro="" textlink="">
      <xdr:nvSpPr>
        <xdr:cNvPr id="640" name="n_2mainValue【消防施設】&#10;一人当たり面積">
          <a:extLst>
            <a:ext uri="{FF2B5EF4-FFF2-40B4-BE49-F238E27FC236}">
              <a16:creationId xmlns:a16="http://schemas.microsoft.com/office/drawing/2014/main" id="{5CD0579C-BEEA-41F9-B3C3-023362BF396C}"/>
            </a:ext>
          </a:extLst>
        </xdr:cNvPr>
        <xdr:cNvSpPr txBox="1"/>
      </xdr:nvSpPr>
      <xdr:spPr>
        <a:xfrm>
          <a:off x="20199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88191</xdr:rowOff>
    </xdr:from>
    <xdr:ext cx="469744" cy="259045"/>
    <xdr:sp macro="" textlink="">
      <xdr:nvSpPr>
        <xdr:cNvPr id="641" name="n_3mainValue【消防施設】&#10;一人当たり面積">
          <a:extLst>
            <a:ext uri="{FF2B5EF4-FFF2-40B4-BE49-F238E27FC236}">
              <a16:creationId xmlns:a16="http://schemas.microsoft.com/office/drawing/2014/main" id="{EF6655ED-40E4-49CB-A0B4-AD12A351784C}"/>
            </a:ext>
          </a:extLst>
        </xdr:cNvPr>
        <xdr:cNvSpPr txBox="1"/>
      </xdr:nvSpPr>
      <xdr:spPr>
        <a:xfrm>
          <a:off x="19310427" y="1483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107785</xdr:rowOff>
    </xdr:from>
    <xdr:ext cx="469744" cy="259045"/>
    <xdr:sp macro="" textlink="">
      <xdr:nvSpPr>
        <xdr:cNvPr id="642" name="n_4mainValue【消防施設】&#10;一人当たり面積">
          <a:extLst>
            <a:ext uri="{FF2B5EF4-FFF2-40B4-BE49-F238E27FC236}">
              <a16:creationId xmlns:a16="http://schemas.microsoft.com/office/drawing/2014/main" id="{4FD31F79-C6A4-4BF0-B3F2-255E7066B769}"/>
            </a:ext>
          </a:extLst>
        </xdr:cNvPr>
        <xdr:cNvSpPr txBox="1"/>
      </xdr:nvSpPr>
      <xdr:spPr>
        <a:xfrm>
          <a:off x="18421427" y="1485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62FCEC40-3D2E-4C5C-9594-2E2DD79DB15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40A32E9F-53FC-4F9B-9E72-D6455B172E2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7BA4B7BB-F2EF-4A45-AC0B-1FD6A231859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D687AEBD-C069-4115-9F52-EF87882DD8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23AC1768-1238-4ECF-9587-80166020556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62C17C95-5690-4922-BB96-41E978AE94C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BDC4C87-E948-467A-A3AD-BC78048D037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DF758E8-2E24-4E3D-80B3-F1AEEB6AFEF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0751803C-8D0A-496E-A1A3-B995447AA33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116A4156-32D7-44FF-9824-07CD2818DF8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1916E0F1-8F49-49ED-9506-F1560ACCF6C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260EAD23-59EC-4F60-9392-C0644489668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727F45D9-584A-48F1-BA1F-2626A1E2EB3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87078871-68FC-468A-BC92-C0261AA3FF8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BB1BAEAB-9BDD-4EB7-8D1D-7C39F0DCD22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43A987D2-20A5-4866-81EB-C796A26F019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28018DB2-1081-49FA-80E7-FCD84DDE379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F25215DA-3F97-4B62-96E0-4326CF0D056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3D534B9B-797F-4B62-9C4D-4BDD60CBA5A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525C96B0-3F4C-4384-AF71-C145A87B109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88F3216D-5E5F-4565-9916-CBEECD588DD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04D8AE67-88DB-4B88-957B-2B1466BF33A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a:extLst>
            <a:ext uri="{FF2B5EF4-FFF2-40B4-BE49-F238E27FC236}">
              <a16:creationId xmlns:a16="http://schemas.microsoft.com/office/drawing/2014/main" id="{AF0E7D31-9454-4DE3-B92C-D9614436EDE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B158A8EB-270C-4FF0-A334-D5C2AC10FA3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id="{80A43043-2E87-49E4-B580-634008351A0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668" name="直線コネクタ 667">
          <a:extLst>
            <a:ext uri="{FF2B5EF4-FFF2-40B4-BE49-F238E27FC236}">
              <a16:creationId xmlns:a16="http://schemas.microsoft.com/office/drawing/2014/main" id="{C863573C-0157-4E62-ACE7-2C95C144919F}"/>
            </a:ext>
          </a:extLst>
        </xdr:cNvPr>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9" name="【庁舎】&#10;有形固定資産減価償却率最小値テキスト">
          <a:extLst>
            <a:ext uri="{FF2B5EF4-FFF2-40B4-BE49-F238E27FC236}">
              <a16:creationId xmlns:a16="http://schemas.microsoft.com/office/drawing/2014/main" id="{162E105E-89BD-4BA4-8CD9-E50242C0709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0" name="直線コネクタ 669">
          <a:extLst>
            <a:ext uri="{FF2B5EF4-FFF2-40B4-BE49-F238E27FC236}">
              <a16:creationId xmlns:a16="http://schemas.microsoft.com/office/drawing/2014/main" id="{B9FE0797-9DE2-4DC4-9AA9-32AF8110FE8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671" name="【庁舎】&#10;有形固定資産減価償却率最大値テキスト">
          <a:extLst>
            <a:ext uri="{FF2B5EF4-FFF2-40B4-BE49-F238E27FC236}">
              <a16:creationId xmlns:a16="http://schemas.microsoft.com/office/drawing/2014/main" id="{DF365303-8A4B-46ED-A0A3-14A10189D032}"/>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672" name="直線コネクタ 671">
          <a:extLst>
            <a:ext uri="{FF2B5EF4-FFF2-40B4-BE49-F238E27FC236}">
              <a16:creationId xmlns:a16="http://schemas.microsoft.com/office/drawing/2014/main" id="{782996F9-C560-44BA-A241-EEEBD789CACD}"/>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673" name="【庁舎】&#10;有形固定資産減価償却率平均値テキスト">
          <a:extLst>
            <a:ext uri="{FF2B5EF4-FFF2-40B4-BE49-F238E27FC236}">
              <a16:creationId xmlns:a16="http://schemas.microsoft.com/office/drawing/2014/main" id="{20B7CAD2-97D1-4DCA-96CA-14DA0DB1AD92}"/>
            </a:ext>
          </a:extLst>
        </xdr:cNvPr>
        <xdr:cNvSpPr txBox="1"/>
      </xdr:nvSpPr>
      <xdr:spPr>
        <a:xfrm>
          <a:off x="16357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674" name="フローチャート: 判断 673">
          <a:extLst>
            <a:ext uri="{FF2B5EF4-FFF2-40B4-BE49-F238E27FC236}">
              <a16:creationId xmlns:a16="http://schemas.microsoft.com/office/drawing/2014/main" id="{E6055F10-E546-4DBF-9F66-CE4CA6B651CE}"/>
            </a:ext>
          </a:extLst>
        </xdr:cNvPr>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675" name="フローチャート: 判断 674">
          <a:extLst>
            <a:ext uri="{FF2B5EF4-FFF2-40B4-BE49-F238E27FC236}">
              <a16:creationId xmlns:a16="http://schemas.microsoft.com/office/drawing/2014/main" id="{E5DA1BD0-B316-47DF-8B23-42EF38AE7129}"/>
            </a:ext>
          </a:extLst>
        </xdr:cNvPr>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676" name="フローチャート: 判断 675">
          <a:extLst>
            <a:ext uri="{FF2B5EF4-FFF2-40B4-BE49-F238E27FC236}">
              <a16:creationId xmlns:a16="http://schemas.microsoft.com/office/drawing/2014/main" id="{98BBA562-8D26-479C-9381-5B25F5E909C4}"/>
            </a:ext>
          </a:extLst>
        </xdr:cNvPr>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677" name="フローチャート: 判断 676">
          <a:extLst>
            <a:ext uri="{FF2B5EF4-FFF2-40B4-BE49-F238E27FC236}">
              <a16:creationId xmlns:a16="http://schemas.microsoft.com/office/drawing/2014/main" id="{6CDEA5CA-7791-444F-A2D0-ACDFCA0DB8F0}"/>
            </a:ext>
          </a:extLst>
        </xdr:cNvPr>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678" name="フローチャート: 判断 677">
          <a:extLst>
            <a:ext uri="{FF2B5EF4-FFF2-40B4-BE49-F238E27FC236}">
              <a16:creationId xmlns:a16="http://schemas.microsoft.com/office/drawing/2014/main" id="{011B4712-53CC-4006-A572-9CB4EE67B69B}"/>
            </a:ext>
          </a:extLst>
        </xdr:cNvPr>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22AD2BB4-7F35-48F3-8303-601E11ABF93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13F027C7-427E-4FD3-B522-9839BCFC35C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C603D895-B13D-4259-832E-A893700CF1A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27358F60-52CD-4BD2-88E2-ADCBA6171DF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C13093F3-EF7D-4E5F-A456-DBA3687E0F1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160927</xdr:rowOff>
    </xdr:from>
    <xdr:to>
      <xdr:col>85</xdr:col>
      <xdr:colOff>177800</xdr:colOff>
      <xdr:row>105</xdr:row>
      <xdr:rowOff>91077</xdr:rowOff>
    </xdr:to>
    <xdr:sp macro="" textlink="">
      <xdr:nvSpPr>
        <xdr:cNvPr id="684" name="楕円 683">
          <a:extLst>
            <a:ext uri="{FF2B5EF4-FFF2-40B4-BE49-F238E27FC236}">
              <a16:creationId xmlns:a16="http://schemas.microsoft.com/office/drawing/2014/main" id="{D8AD25BF-535D-4A5C-A648-84C6DE066EAD}"/>
            </a:ext>
          </a:extLst>
        </xdr:cNvPr>
        <xdr:cNvSpPr/>
      </xdr:nvSpPr>
      <xdr:spPr>
        <a:xfrm>
          <a:off x="162687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139354</xdr:rowOff>
    </xdr:from>
    <xdr:ext cx="405111" cy="259045"/>
    <xdr:sp macro="" textlink="">
      <xdr:nvSpPr>
        <xdr:cNvPr id="685" name="【庁舎】&#10;有形固定資産減価償却率該当値テキスト">
          <a:extLst>
            <a:ext uri="{FF2B5EF4-FFF2-40B4-BE49-F238E27FC236}">
              <a16:creationId xmlns:a16="http://schemas.microsoft.com/office/drawing/2014/main" id="{7C99AEA5-B48F-4214-90A6-97A102E81CF3}"/>
            </a:ext>
          </a:extLst>
        </xdr:cNvPr>
        <xdr:cNvSpPr txBox="1"/>
      </xdr:nvSpPr>
      <xdr:spPr>
        <a:xfrm>
          <a:off x="16357600"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72752</xdr:rowOff>
    </xdr:from>
    <xdr:to>
      <xdr:col>81</xdr:col>
      <xdr:colOff>101600</xdr:colOff>
      <xdr:row>106</xdr:row>
      <xdr:rowOff>2902</xdr:rowOff>
    </xdr:to>
    <xdr:sp macro="" textlink="">
      <xdr:nvSpPr>
        <xdr:cNvPr id="686" name="楕円 685">
          <a:extLst>
            <a:ext uri="{FF2B5EF4-FFF2-40B4-BE49-F238E27FC236}">
              <a16:creationId xmlns:a16="http://schemas.microsoft.com/office/drawing/2014/main" id="{DD8444FA-CCEF-41F9-9863-B20A57DE5E9C}"/>
            </a:ext>
          </a:extLst>
        </xdr:cNvPr>
        <xdr:cNvSpPr/>
      </xdr:nvSpPr>
      <xdr:spPr>
        <a:xfrm>
          <a:off x="15430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40277</xdr:rowOff>
    </xdr:from>
    <xdr:to>
      <xdr:col>85</xdr:col>
      <xdr:colOff>127000</xdr:colOff>
      <xdr:row>105</xdr:row>
      <xdr:rowOff>123552</xdr:rowOff>
    </xdr:to>
    <xdr:cxnSp macro="">
      <xdr:nvCxnSpPr>
        <xdr:cNvPr id="687" name="直線コネクタ 686">
          <a:extLst>
            <a:ext uri="{FF2B5EF4-FFF2-40B4-BE49-F238E27FC236}">
              <a16:creationId xmlns:a16="http://schemas.microsoft.com/office/drawing/2014/main" id="{C122DFE0-68EA-4D70-81DD-51E9BC6A7578}"/>
            </a:ext>
          </a:extLst>
        </xdr:cNvPr>
        <xdr:cNvCxnSpPr/>
      </xdr:nvCxnSpPr>
      <xdr:spPr>
        <a:xfrm flipV="1">
          <a:off x="15481300" y="18042527"/>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118473</xdr:rowOff>
    </xdr:from>
    <xdr:to>
      <xdr:col>76</xdr:col>
      <xdr:colOff>165100</xdr:colOff>
      <xdr:row>105</xdr:row>
      <xdr:rowOff>48623</xdr:rowOff>
    </xdr:to>
    <xdr:sp macro="" textlink="">
      <xdr:nvSpPr>
        <xdr:cNvPr id="688" name="楕円 687">
          <a:extLst>
            <a:ext uri="{FF2B5EF4-FFF2-40B4-BE49-F238E27FC236}">
              <a16:creationId xmlns:a16="http://schemas.microsoft.com/office/drawing/2014/main" id="{7D4A2201-7643-4F06-82B9-791E7C10ADD0}"/>
            </a:ext>
          </a:extLst>
        </xdr:cNvPr>
        <xdr:cNvSpPr/>
      </xdr:nvSpPr>
      <xdr:spPr>
        <a:xfrm>
          <a:off x="14541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169273</xdr:rowOff>
    </xdr:from>
    <xdr:to>
      <xdr:col>81</xdr:col>
      <xdr:colOff>50800</xdr:colOff>
      <xdr:row>105</xdr:row>
      <xdr:rowOff>123552</xdr:rowOff>
    </xdr:to>
    <xdr:cxnSp macro="">
      <xdr:nvCxnSpPr>
        <xdr:cNvPr id="689" name="直線コネクタ 688">
          <a:extLst>
            <a:ext uri="{FF2B5EF4-FFF2-40B4-BE49-F238E27FC236}">
              <a16:creationId xmlns:a16="http://schemas.microsoft.com/office/drawing/2014/main" id="{EB434243-654D-446C-91FF-2541B36E3C99}"/>
            </a:ext>
          </a:extLst>
        </xdr:cNvPr>
        <xdr:cNvCxnSpPr/>
      </xdr:nvCxnSpPr>
      <xdr:spPr>
        <a:xfrm>
          <a:off x="14592300" y="18000073"/>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162561</xdr:rowOff>
    </xdr:from>
    <xdr:to>
      <xdr:col>72</xdr:col>
      <xdr:colOff>38100</xdr:colOff>
      <xdr:row>105</xdr:row>
      <xdr:rowOff>92711</xdr:rowOff>
    </xdr:to>
    <xdr:sp macro="" textlink="">
      <xdr:nvSpPr>
        <xdr:cNvPr id="690" name="楕円 689">
          <a:extLst>
            <a:ext uri="{FF2B5EF4-FFF2-40B4-BE49-F238E27FC236}">
              <a16:creationId xmlns:a16="http://schemas.microsoft.com/office/drawing/2014/main" id="{30075ADB-F8BF-4529-8958-F4BCEAAB4065}"/>
            </a:ext>
          </a:extLst>
        </xdr:cNvPr>
        <xdr:cNvSpPr/>
      </xdr:nvSpPr>
      <xdr:spPr>
        <a:xfrm>
          <a:off x="1365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169273</xdr:rowOff>
    </xdr:from>
    <xdr:to>
      <xdr:col>76</xdr:col>
      <xdr:colOff>114300</xdr:colOff>
      <xdr:row>105</xdr:row>
      <xdr:rowOff>41911</xdr:rowOff>
    </xdr:to>
    <xdr:cxnSp macro="">
      <xdr:nvCxnSpPr>
        <xdr:cNvPr id="691" name="直線コネクタ 690">
          <a:extLst>
            <a:ext uri="{FF2B5EF4-FFF2-40B4-BE49-F238E27FC236}">
              <a16:creationId xmlns:a16="http://schemas.microsoft.com/office/drawing/2014/main" id="{FFF9F949-FA97-4F1C-AC1C-253449536E94}"/>
            </a:ext>
          </a:extLst>
        </xdr:cNvPr>
        <xdr:cNvCxnSpPr/>
      </xdr:nvCxnSpPr>
      <xdr:spPr>
        <a:xfrm flipV="1">
          <a:off x="13703300" y="18000073"/>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133169</xdr:rowOff>
    </xdr:from>
    <xdr:to>
      <xdr:col>67</xdr:col>
      <xdr:colOff>101600</xdr:colOff>
      <xdr:row>105</xdr:row>
      <xdr:rowOff>63319</xdr:rowOff>
    </xdr:to>
    <xdr:sp macro="" textlink="">
      <xdr:nvSpPr>
        <xdr:cNvPr id="692" name="楕円 691">
          <a:extLst>
            <a:ext uri="{FF2B5EF4-FFF2-40B4-BE49-F238E27FC236}">
              <a16:creationId xmlns:a16="http://schemas.microsoft.com/office/drawing/2014/main" id="{8ABC5581-A2CB-4518-9E6E-26A83AA32A2F}"/>
            </a:ext>
          </a:extLst>
        </xdr:cNvPr>
        <xdr:cNvSpPr/>
      </xdr:nvSpPr>
      <xdr:spPr>
        <a:xfrm>
          <a:off x="12763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12519</xdr:rowOff>
    </xdr:from>
    <xdr:to>
      <xdr:col>71</xdr:col>
      <xdr:colOff>177800</xdr:colOff>
      <xdr:row>105</xdr:row>
      <xdr:rowOff>41911</xdr:rowOff>
    </xdr:to>
    <xdr:cxnSp macro="">
      <xdr:nvCxnSpPr>
        <xdr:cNvPr id="693" name="直線コネクタ 692">
          <a:extLst>
            <a:ext uri="{FF2B5EF4-FFF2-40B4-BE49-F238E27FC236}">
              <a16:creationId xmlns:a16="http://schemas.microsoft.com/office/drawing/2014/main" id="{AEAEF6C2-273A-458F-B078-53F8D301716C}"/>
            </a:ext>
          </a:extLst>
        </xdr:cNvPr>
        <xdr:cNvCxnSpPr/>
      </xdr:nvCxnSpPr>
      <xdr:spPr>
        <a:xfrm>
          <a:off x="12814300" y="1801476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694" name="n_1aveValue【庁舎】&#10;有形固定資産減価償却率">
          <a:extLst>
            <a:ext uri="{FF2B5EF4-FFF2-40B4-BE49-F238E27FC236}">
              <a16:creationId xmlns:a16="http://schemas.microsoft.com/office/drawing/2014/main" id="{A6228663-75E6-4A7D-A63F-2BFCC2FFB915}"/>
            </a:ext>
          </a:extLst>
        </xdr:cNvPr>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39750</xdr:rowOff>
    </xdr:from>
    <xdr:ext cx="405111" cy="259045"/>
    <xdr:sp macro="" textlink="">
      <xdr:nvSpPr>
        <xdr:cNvPr id="695" name="n_2aveValue【庁舎】&#10;有形固定資産減価償却率">
          <a:extLst>
            <a:ext uri="{FF2B5EF4-FFF2-40B4-BE49-F238E27FC236}">
              <a16:creationId xmlns:a16="http://schemas.microsoft.com/office/drawing/2014/main" id="{32FF330C-E00F-4068-B9D0-8024F0816130}"/>
            </a:ext>
          </a:extLst>
        </xdr:cNvPr>
        <xdr:cNvSpPr txBox="1"/>
      </xdr:nvSpPr>
      <xdr:spPr>
        <a:xfrm>
          <a:off x="14389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2195</xdr:rowOff>
    </xdr:from>
    <xdr:ext cx="405111" cy="259045"/>
    <xdr:sp macro="" textlink="">
      <xdr:nvSpPr>
        <xdr:cNvPr id="696" name="n_3aveValue【庁舎】&#10;有形固定資産減価償却率">
          <a:extLst>
            <a:ext uri="{FF2B5EF4-FFF2-40B4-BE49-F238E27FC236}">
              <a16:creationId xmlns:a16="http://schemas.microsoft.com/office/drawing/2014/main" id="{6B373026-C4DA-48E2-B05A-05C7A65108A9}"/>
            </a:ext>
          </a:extLst>
        </xdr:cNvPr>
        <xdr:cNvSpPr txBox="1"/>
      </xdr:nvSpPr>
      <xdr:spPr>
        <a:xfrm>
          <a:off x="13500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158948</xdr:rowOff>
    </xdr:from>
    <xdr:ext cx="405111" cy="259045"/>
    <xdr:sp macro="" textlink="">
      <xdr:nvSpPr>
        <xdr:cNvPr id="697" name="n_4aveValue【庁舎】&#10;有形固定資産減価償却率">
          <a:extLst>
            <a:ext uri="{FF2B5EF4-FFF2-40B4-BE49-F238E27FC236}">
              <a16:creationId xmlns:a16="http://schemas.microsoft.com/office/drawing/2014/main" id="{6C7281A6-2D48-4F61-8C4C-5697A9E1DE56}"/>
            </a:ext>
          </a:extLst>
        </xdr:cNvPr>
        <xdr:cNvSpPr txBox="1"/>
      </xdr:nvSpPr>
      <xdr:spPr>
        <a:xfrm>
          <a:off x="12611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165479</xdr:rowOff>
    </xdr:from>
    <xdr:ext cx="405111" cy="259045"/>
    <xdr:sp macro="" textlink="">
      <xdr:nvSpPr>
        <xdr:cNvPr id="698" name="n_1mainValue【庁舎】&#10;有形固定資産減価償却率">
          <a:extLst>
            <a:ext uri="{FF2B5EF4-FFF2-40B4-BE49-F238E27FC236}">
              <a16:creationId xmlns:a16="http://schemas.microsoft.com/office/drawing/2014/main" id="{555A9E26-2C52-45BC-8B78-950670E2BC62}"/>
            </a:ext>
          </a:extLst>
        </xdr:cNvPr>
        <xdr:cNvSpPr txBox="1"/>
      </xdr:nvSpPr>
      <xdr:spPr>
        <a:xfrm>
          <a:off x="152660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65150</xdr:rowOff>
    </xdr:from>
    <xdr:ext cx="405111" cy="259045"/>
    <xdr:sp macro="" textlink="">
      <xdr:nvSpPr>
        <xdr:cNvPr id="699" name="n_2mainValue【庁舎】&#10;有形固定資産減価償却率">
          <a:extLst>
            <a:ext uri="{FF2B5EF4-FFF2-40B4-BE49-F238E27FC236}">
              <a16:creationId xmlns:a16="http://schemas.microsoft.com/office/drawing/2014/main" id="{D922A35D-242B-4732-8C5F-E065D8E051E8}"/>
            </a:ext>
          </a:extLst>
        </xdr:cNvPr>
        <xdr:cNvSpPr txBox="1"/>
      </xdr:nvSpPr>
      <xdr:spPr>
        <a:xfrm>
          <a:off x="14389744" y="1772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109238</xdr:rowOff>
    </xdr:from>
    <xdr:ext cx="405111" cy="259045"/>
    <xdr:sp macro="" textlink="">
      <xdr:nvSpPr>
        <xdr:cNvPr id="700" name="n_3mainValue【庁舎】&#10;有形固定資産減価償却率">
          <a:extLst>
            <a:ext uri="{FF2B5EF4-FFF2-40B4-BE49-F238E27FC236}">
              <a16:creationId xmlns:a16="http://schemas.microsoft.com/office/drawing/2014/main" id="{6B3D99C6-A023-4CD8-9646-910C3F0F52A4}"/>
            </a:ext>
          </a:extLst>
        </xdr:cNvPr>
        <xdr:cNvSpPr txBox="1"/>
      </xdr:nvSpPr>
      <xdr:spPr>
        <a:xfrm>
          <a:off x="13500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79846</xdr:rowOff>
    </xdr:from>
    <xdr:ext cx="405111" cy="259045"/>
    <xdr:sp macro="" textlink="">
      <xdr:nvSpPr>
        <xdr:cNvPr id="701" name="n_4mainValue【庁舎】&#10;有形固定資産減価償却率">
          <a:extLst>
            <a:ext uri="{FF2B5EF4-FFF2-40B4-BE49-F238E27FC236}">
              <a16:creationId xmlns:a16="http://schemas.microsoft.com/office/drawing/2014/main" id="{4D4345B2-77A8-4CB5-B366-2AD40C80E0A8}"/>
            </a:ext>
          </a:extLst>
        </xdr:cNvPr>
        <xdr:cNvSpPr txBox="1"/>
      </xdr:nvSpPr>
      <xdr:spPr>
        <a:xfrm>
          <a:off x="12611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E7693098-B052-4ECA-A0A0-AF1BC79689C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A174A494-5FDA-4E7C-A308-AF8D3AF3922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E403B870-2FB8-4650-A9C0-46638193486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6A5195D6-A898-4D14-9A72-A6758A1937F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8074846C-EF85-4C2C-B728-F0FBD825E00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CBBF16A3-6B6C-4246-9EA4-C544DFCBB4C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C150A58-E402-455A-80BA-8D76E7593B1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F0CB1277-A388-4E86-A035-35DA89BCCF6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E6A65AD7-4E1C-4CC9-8EC1-4665DD6C520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A36DCB5B-1F6B-44E9-86E2-F5D94167A0F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2" name="直線コネクタ 711">
          <a:extLst>
            <a:ext uri="{FF2B5EF4-FFF2-40B4-BE49-F238E27FC236}">
              <a16:creationId xmlns:a16="http://schemas.microsoft.com/office/drawing/2014/main" id="{84DCEE7B-F953-4DAB-83E3-017EB77D63E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3" name="テキスト ボックス 712">
          <a:extLst>
            <a:ext uri="{FF2B5EF4-FFF2-40B4-BE49-F238E27FC236}">
              <a16:creationId xmlns:a16="http://schemas.microsoft.com/office/drawing/2014/main" id="{62B2F385-BB6D-4FE1-A79A-CBA3B6D2E8B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4" name="直線コネクタ 713">
          <a:extLst>
            <a:ext uri="{FF2B5EF4-FFF2-40B4-BE49-F238E27FC236}">
              <a16:creationId xmlns:a16="http://schemas.microsoft.com/office/drawing/2014/main" id="{FABA7DCE-3E08-49A4-8CFB-FE6F6929A77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5" name="テキスト ボックス 714">
          <a:extLst>
            <a:ext uri="{FF2B5EF4-FFF2-40B4-BE49-F238E27FC236}">
              <a16:creationId xmlns:a16="http://schemas.microsoft.com/office/drawing/2014/main" id="{218A6073-DE85-4221-8E8B-9672D2F1E06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6" name="直線コネクタ 715">
          <a:extLst>
            <a:ext uri="{FF2B5EF4-FFF2-40B4-BE49-F238E27FC236}">
              <a16:creationId xmlns:a16="http://schemas.microsoft.com/office/drawing/2014/main" id="{07A5E222-A0C0-47A7-B9B9-8149025FD18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7" name="テキスト ボックス 716">
          <a:extLst>
            <a:ext uri="{FF2B5EF4-FFF2-40B4-BE49-F238E27FC236}">
              <a16:creationId xmlns:a16="http://schemas.microsoft.com/office/drawing/2014/main" id="{752E3330-D9AF-4606-844F-BCDA12D83F3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8" name="直線コネクタ 717">
          <a:extLst>
            <a:ext uri="{FF2B5EF4-FFF2-40B4-BE49-F238E27FC236}">
              <a16:creationId xmlns:a16="http://schemas.microsoft.com/office/drawing/2014/main" id="{24046F77-D729-438A-8ED7-27CD24AB8A7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9" name="テキスト ボックス 718">
          <a:extLst>
            <a:ext uri="{FF2B5EF4-FFF2-40B4-BE49-F238E27FC236}">
              <a16:creationId xmlns:a16="http://schemas.microsoft.com/office/drawing/2014/main" id="{5A62BA3B-ED86-40FE-B793-CBD31AB72B4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6D4580BC-96F0-4A9A-887F-3071EDE4AF8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C66BD85D-C083-457F-ACFE-1930FBBE695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a:extLst>
            <a:ext uri="{FF2B5EF4-FFF2-40B4-BE49-F238E27FC236}">
              <a16:creationId xmlns:a16="http://schemas.microsoft.com/office/drawing/2014/main" id="{8E6642A5-EDE1-4C90-BEEA-3436F98FFEB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723" name="直線コネクタ 722">
          <a:extLst>
            <a:ext uri="{FF2B5EF4-FFF2-40B4-BE49-F238E27FC236}">
              <a16:creationId xmlns:a16="http://schemas.microsoft.com/office/drawing/2014/main" id="{00E88285-36AB-48B0-AE3D-1B9C66F396AE}"/>
            </a:ext>
          </a:extLst>
        </xdr:cNvPr>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724" name="【庁舎】&#10;一人当たり面積最小値テキスト">
          <a:extLst>
            <a:ext uri="{FF2B5EF4-FFF2-40B4-BE49-F238E27FC236}">
              <a16:creationId xmlns:a16="http://schemas.microsoft.com/office/drawing/2014/main" id="{D8B6EECF-74E8-496C-A833-645D66F82770}"/>
            </a:ext>
          </a:extLst>
        </xdr:cNvPr>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725" name="直線コネクタ 724">
          <a:extLst>
            <a:ext uri="{FF2B5EF4-FFF2-40B4-BE49-F238E27FC236}">
              <a16:creationId xmlns:a16="http://schemas.microsoft.com/office/drawing/2014/main" id="{7E0B7CB5-D62E-48B0-8718-A1EC07C011C3}"/>
            </a:ext>
          </a:extLst>
        </xdr:cNvPr>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726" name="【庁舎】&#10;一人当たり面積最大値テキスト">
          <a:extLst>
            <a:ext uri="{FF2B5EF4-FFF2-40B4-BE49-F238E27FC236}">
              <a16:creationId xmlns:a16="http://schemas.microsoft.com/office/drawing/2014/main" id="{EB1DF501-C823-4610-9AF1-E6460EC35A92}"/>
            </a:ext>
          </a:extLst>
        </xdr:cNvPr>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727" name="直線コネクタ 726">
          <a:extLst>
            <a:ext uri="{FF2B5EF4-FFF2-40B4-BE49-F238E27FC236}">
              <a16:creationId xmlns:a16="http://schemas.microsoft.com/office/drawing/2014/main" id="{EA1CEEFB-299C-4B8E-9916-B5004FE23F3A}"/>
            </a:ext>
          </a:extLst>
        </xdr:cNvPr>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3929</xdr:rowOff>
    </xdr:from>
    <xdr:ext cx="469744" cy="259045"/>
    <xdr:sp macro="" textlink="">
      <xdr:nvSpPr>
        <xdr:cNvPr id="728" name="【庁舎】&#10;一人当たり面積平均値テキスト">
          <a:extLst>
            <a:ext uri="{FF2B5EF4-FFF2-40B4-BE49-F238E27FC236}">
              <a16:creationId xmlns:a16="http://schemas.microsoft.com/office/drawing/2014/main" id="{CAADC520-F3A8-47A5-80DA-0195E2198A7D}"/>
            </a:ext>
          </a:extLst>
        </xdr:cNvPr>
        <xdr:cNvSpPr txBox="1"/>
      </xdr:nvSpPr>
      <xdr:spPr>
        <a:xfrm>
          <a:off x="22199600" y="1800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729" name="フローチャート: 判断 728">
          <a:extLst>
            <a:ext uri="{FF2B5EF4-FFF2-40B4-BE49-F238E27FC236}">
              <a16:creationId xmlns:a16="http://schemas.microsoft.com/office/drawing/2014/main" id="{3A04D042-A396-4E35-842C-086FD08B689A}"/>
            </a:ext>
          </a:extLst>
        </xdr:cNvPr>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730" name="フローチャート: 判断 729">
          <a:extLst>
            <a:ext uri="{FF2B5EF4-FFF2-40B4-BE49-F238E27FC236}">
              <a16:creationId xmlns:a16="http://schemas.microsoft.com/office/drawing/2014/main" id="{F332FB52-BEF2-47FD-B5F3-8F8DCBC88FA6}"/>
            </a:ext>
          </a:extLst>
        </xdr:cNvPr>
        <xdr:cNvSpPr/>
      </xdr:nvSpPr>
      <xdr:spPr>
        <a:xfrm>
          <a:off x="21272500" y="181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10770</xdr:rowOff>
    </xdr:from>
    <xdr:to>
      <xdr:col>107</xdr:col>
      <xdr:colOff>101600</xdr:colOff>
      <xdr:row>106</xdr:row>
      <xdr:rowOff>112370</xdr:rowOff>
    </xdr:to>
    <xdr:sp macro="" textlink="">
      <xdr:nvSpPr>
        <xdr:cNvPr id="731" name="フローチャート: 判断 730">
          <a:extLst>
            <a:ext uri="{FF2B5EF4-FFF2-40B4-BE49-F238E27FC236}">
              <a16:creationId xmlns:a16="http://schemas.microsoft.com/office/drawing/2014/main" id="{732B4088-D414-4A64-BEE1-B8D5B3FFD365}"/>
            </a:ext>
          </a:extLst>
        </xdr:cNvPr>
        <xdr:cNvSpPr/>
      </xdr:nvSpPr>
      <xdr:spPr>
        <a:xfrm>
          <a:off x="20383500" y="181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168047</xdr:rowOff>
    </xdr:from>
    <xdr:to>
      <xdr:col>102</xdr:col>
      <xdr:colOff>165100</xdr:colOff>
      <xdr:row>106</xdr:row>
      <xdr:rowOff>98197</xdr:rowOff>
    </xdr:to>
    <xdr:sp macro="" textlink="">
      <xdr:nvSpPr>
        <xdr:cNvPr id="732" name="フローチャート: 判断 731">
          <a:extLst>
            <a:ext uri="{FF2B5EF4-FFF2-40B4-BE49-F238E27FC236}">
              <a16:creationId xmlns:a16="http://schemas.microsoft.com/office/drawing/2014/main" id="{76FF1D29-ACA7-45DD-AA53-8C0858DDAAED}"/>
            </a:ext>
          </a:extLst>
        </xdr:cNvPr>
        <xdr:cNvSpPr/>
      </xdr:nvSpPr>
      <xdr:spPr>
        <a:xfrm>
          <a:off x="19494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125527</xdr:rowOff>
    </xdr:from>
    <xdr:to>
      <xdr:col>98</xdr:col>
      <xdr:colOff>38100</xdr:colOff>
      <xdr:row>106</xdr:row>
      <xdr:rowOff>55677</xdr:rowOff>
    </xdr:to>
    <xdr:sp macro="" textlink="">
      <xdr:nvSpPr>
        <xdr:cNvPr id="733" name="フローチャート: 判断 732">
          <a:extLst>
            <a:ext uri="{FF2B5EF4-FFF2-40B4-BE49-F238E27FC236}">
              <a16:creationId xmlns:a16="http://schemas.microsoft.com/office/drawing/2014/main" id="{C5705267-7DD4-4025-98A5-3E0BFCF82EB1}"/>
            </a:ext>
          </a:extLst>
        </xdr:cNvPr>
        <xdr:cNvSpPr/>
      </xdr:nvSpPr>
      <xdr:spPr>
        <a:xfrm>
          <a:off x="18605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2AB5AE2D-7BF3-41F8-963F-77B0AA0811D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6F45DA6C-0B56-419B-BA5F-9F397C64ECC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28C3477-FC57-4306-8B05-E245AC9ACBD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F31A897D-542E-433C-9ABF-8DC66C269AE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6B194136-F3F8-4903-B11B-22D7C5BF07B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80263</xdr:rowOff>
    </xdr:from>
    <xdr:to>
      <xdr:col>116</xdr:col>
      <xdr:colOff>114300</xdr:colOff>
      <xdr:row>107</xdr:row>
      <xdr:rowOff>10413</xdr:rowOff>
    </xdr:to>
    <xdr:sp macro="" textlink="">
      <xdr:nvSpPr>
        <xdr:cNvPr id="739" name="楕円 738">
          <a:extLst>
            <a:ext uri="{FF2B5EF4-FFF2-40B4-BE49-F238E27FC236}">
              <a16:creationId xmlns:a16="http://schemas.microsoft.com/office/drawing/2014/main" id="{6FE4CF41-8753-44D9-9132-1A2615E234FC}"/>
            </a:ext>
          </a:extLst>
        </xdr:cNvPr>
        <xdr:cNvSpPr/>
      </xdr:nvSpPr>
      <xdr:spPr>
        <a:xfrm>
          <a:off x="221107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58690</xdr:rowOff>
    </xdr:from>
    <xdr:ext cx="469744" cy="259045"/>
    <xdr:sp macro="" textlink="">
      <xdr:nvSpPr>
        <xdr:cNvPr id="740" name="【庁舎】&#10;一人当たり面積該当値テキスト">
          <a:extLst>
            <a:ext uri="{FF2B5EF4-FFF2-40B4-BE49-F238E27FC236}">
              <a16:creationId xmlns:a16="http://schemas.microsoft.com/office/drawing/2014/main" id="{33C0A3E9-A56C-41B7-A574-038E8EE25F93}"/>
            </a:ext>
          </a:extLst>
        </xdr:cNvPr>
        <xdr:cNvSpPr txBox="1"/>
      </xdr:nvSpPr>
      <xdr:spPr>
        <a:xfrm>
          <a:off x="22199600"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85292</xdr:rowOff>
    </xdr:from>
    <xdr:to>
      <xdr:col>112</xdr:col>
      <xdr:colOff>38100</xdr:colOff>
      <xdr:row>107</xdr:row>
      <xdr:rowOff>15442</xdr:rowOff>
    </xdr:to>
    <xdr:sp macro="" textlink="">
      <xdr:nvSpPr>
        <xdr:cNvPr id="741" name="楕円 740">
          <a:extLst>
            <a:ext uri="{FF2B5EF4-FFF2-40B4-BE49-F238E27FC236}">
              <a16:creationId xmlns:a16="http://schemas.microsoft.com/office/drawing/2014/main" id="{04A9311A-F11F-4AB0-85AC-706474CC0147}"/>
            </a:ext>
          </a:extLst>
        </xdr:cNvPr>
        <xdr:cNvSpPr/>
      </xdr:nvSpPr>
      <xdr:spPr>
        <a:xfrm>
          <a:off x="21272500" y="182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131063</xdr:rowOff>
    </xdr:from>
    <xdr:to>
      <xdr:col>116</xdr:col>
      <xdr:colOff>63500</xdr:colOff>
      <xdr:row>106</xdr:row>
      <xdr:rowOff>136092</xdr:rowOff>
    </xdr:to>
    <xdr:cxnSp macro="">
      <xdr:nvCxnSpPr>
        <xdr:cNvPr id="742" name="直線コネクタ 741">
          <a:extLst>
            <a:ext uri="{FF2B5EF4-FFF2-40B4-BE49-F238E27FC236}">
              <a16:creationId xmlns:a16="http://schemas.microsoft.com/office/drawing/2014/main" id="{DEA97077-5811-4A6B-9F5B-76BFA015C4DA}"/>
            </a:ext>
          </a:extLst>
        </xdr:cNvPr>
        <xdr:cNvCxnSpPr/>
      </xdr:nvCxnSpPr>
      <xdr:spPr>
        <a:xfrm flipV="1">
          <a:off x="21323300" y="18304763"/>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88036</xdr:rowOff>
    </xdr:from>
    <xdr:to>
      <xdr:col>107</xdr:col>
      <xdr:colOff>101600</xdr:colOff>
      <xdr:row>107</xdr:row>
      <xdr:rowOff>18186</xdr:rowOff>
    </xdr:to>
    <xdr:sp macro="" textlink="">
      <xdr:nvSpPr>
        <xdr:cNvPr id="743" name="楕円 742">
          <a:extLst>
            <a:ext uri="{FF2B5EF4-FFF2-40B4-BE49-F238E27FC236}">
              <a16:creationId xmlns:a16="http://schemas.microsoft.com/office/drawing/2014/main" id="{AB58436B-2669-4EB7-9673-F08D4393736E}"/>
            </a:ext>
          </a:extLst>
        </xdr:cNvPr>
        <xdr:cNvSpPr/>
      </xdr:nvSpPr>
      <xdr:spPr>
        <a:xfrm>
          <a:off x="20383500" y="1826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136092</xdr:rowOff>
    </xdr:from>
    <xdr:to>
      <xdr:col>111</xdr:col>
      <xdr:colOff>177800</xdr:colOff>
      <xdr:row>106</xdr:row>
      <xdr:rowOff>138836</xdr:rowOff>
    </xdr:to>
    <xdr:cxnSp macro="">
      <xdr:nvCxnSpPr>
        <xdr:cNvPr id="744" name="直線コネクタ 743">
          <a:extLst>
            <a:ext uri="{FF2B5EF4-FFF2-40B4-BE49-F238E27FC236}">
              <a16:creationId xmlns:a16="http://schemas.microsoft.com/office/drawing/2014/main" id="{B3F8A561-487C-4CC3-9FD1-F1C09A9D6F25}"/>
            </a:ext>
          </a:extLst>
        </xdr:cNvPr>
        <xdr:cNvCxnSpPr/>
      </xdr:nvCxnSpPr>
      <xdr:spPr>
        <a:xfrm flipV="1">
          <a:off x="20434300" y="1830979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92608</xdr:rowOff>
    </xdr:from>
    <xdr:to>
      <xdr:col>102</xdr:col>
      <xdr:colOff>165100</xdr:colOff>
      <xdr:row>107</xdr:row>
      <xdr:rowOff>22758</xdr:rowOff>
    </xdr:to>
    <xdr:sp macro="" textlink="">
      <xdr:nvSpPr>
        <xdr:cNvPr id="745" name="楕円 744">
          <a:extLst>
            <a:ext uri="{FF2B5EF4-FFF2-40B4-BE49-F238E27FC236}">
              <a16:creationId xmlns:a16="http://schemas.microsoft.com/office/drawing/2014/main" id="{C0119F69-02D0-4A28-95BB-DCDC4B0F831C}"/>
            </a:ext>
          </a:extLst>
        </xdr:cNvPr>
        <xdr:cNvSpPr/>
      </xdr:nvSpPr>
      <xdr:spPr>
        <a:xfrm>
          <a:off x="19494500" y="182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138836</xdr:rowOff>
    </xdr:from>
    <xdr:to>
      <xdr:col>107</xdr:col>
      <xdr:colOff>50800</xdr:colOff>
      <xdr:row>106</xdr:row>
      <xdr:rowOff>143408</xdr:rowOff>
    </xdr:to>
    <xdr:cxnSp macro="">
      <xdr:nvCxnSpPr>
        <xdr:cNvPr id="746" name="直線コネクタ 745">
          <a:extLst>
            <a:ext uri="{FF2B5EF4-FFF2-40B4-BE49-F238E27FC236}">
              <a16:creationId xmlns:a16="http://schemas.microsoft.com/office/drawing/2014/main" id="{A8B53F24-547A-4ADE-B3A9-26864CB933E6}"/>
            </a:ext>
          </a:extLst>
        </xdr:cNvPr>
        <xdr:cNvCxnSpPr/>
      </xdr:nvCxnSpPr>
      <xdr:spPr>
        <a:xfrm flipV="1">
          <a:off x="19545300" y="183125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747" name="楕円 746">
          <a:extLst>
            <a:ext uri="{FF2B5EF4-FFF2-40B4-BE49-F238E27FC236}">
              <a16:creationId xmlns:a16="http://schemas.microsoft.com/office/drawing/2014/main" id="{2B083E2C-CB3D-48E7-A273-62F29449406E}"/>
            </a:ext>
          </a:extLst>
        </xdr:cNvPr>
        <xdr:cNvSpPr/>
      </xdr:nvSpPr>
      <xdr:spPr>
        <a:xfrm>
          <a:off x="18605500" y="1826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143408</xdr:rowOff>
    </xdr:from>
    <xdr:to>
      <xdr:col>102</xdr:col>
      <xdr:colOff>114300</xdr:colOff>
      <xdr:row>106</xdr:row>
      <xdr:rowOff>146152</xdr:rowOff>
    </xdr:to>
    <xdr:cxnSp macro="">
      <xdr:nvCxnSpPr>
        <xdr:cNvPr id="748" name="直線コネクタ 747">
          <a:extLst>
            <a:ext uri="{FF2B5EF4-FFF2-40B4-BE49-F238E27FC236}">
              <a16:creationId xmlns:a16="http://schemas.microsoft.com/office/drawing/2014/main" id="{8ADD7671-6CA6-4569-94CF-62878AD2D1DD}"/>
            </a:ext>
          </a:extLst>
        </xdr:cNvPr>
        <xdr:cNvCxnSpPr/>
      </xdr:nvCxnSpPr>
      <xdr:spPr>
        <a:xfrm flipV="1">
          <a:off x="18656300" y="1831710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106036</xdr:rowOff>
    </xdr:from>
    <xdr:ext cx="469744" cy="259045"/>
    <xdr:sp macro="" textlink="">
      <xdr:nvSpPr>
        <xdr:cNvPr id="749" name="n_1aveValue【庁舎】&#10;一人当たり面積">
          <a:extLst>
            <a:ext uri="{FF2B5EF4-FFF2-40B4-BE49-F238E27FC236}">
              <a16:creationId xmlns:a16="http://schemas.microsoft.com/office/drawing/2014/main" id="{13B60543-6F58-4338-AA09-9F8CA4C54C83}"/>
            </a:ext>
          </a:extLst>
        </xdr:cNvPr>
        <xdr:cNvSpPr txBox="1"/>
      </xdr:nvSpPr>
      <xdr:spPr>
        <a:xfrm>
          <a:off x="21075727" y="1793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128897</xdr:rowOff>
    </xdr:from>
    <xdr:ext cx="469744" cy="259045"/>
    <xdr:sp macro="" textlink="">
      <xdr:nvSpPr>
        <xdr:cNvPr id="750" name="n_2aveValue【庁舎】&#10;一人当たり面積">
          <a:extLst>
            <a:ext uri="{FF2B5EF4-FFF2-40B4-BE49-F238E27FC236}">
              <a16:creationId xmlns:a16="http://schemas.microsoft.com/office/drawing/2014/main" id="{C3F08016-4B23-4297-B22D-F17F8D6A0419}"/>
            </a:ext>
          </a:extLst>
        </xdr:cNvPr>
        <xdr:cNvSpPr txBox="1"/>
      </xdr:nvSpPr>
      <xdr:spPr>
        <a:xfrm>
          <a:off x="20199427" y="1795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114724</xdr:rowOff>
    </xdr:from>
    <xdr:ext cx="469744" cy="259045"/>
    <xdr:sp macro="" textlink="">
      <xdr:nvSpPr>
        <xdr:cNvPr id="751" name="n_3aveValue【庁舎】&#10;一人当たり面積">
          <a:extLst>
            <a:ext uri="{FF2B5EF4-FFF2-40B4-BE49-F238E27FC236}">
              <a16:creationId xmlns:a16="http://schemas.microsoft.com/office/drawing/2014/main" id="{8D059E6E-00E0-4DB4-81DE-4164C630900A}"/>
            </a:ext>
          </a:extLst>
        </xdr:cNvPr>
        <xdr:cNvSpPr txBox="1"/>
      </xdr:nvSpPr>
      <xdr:spPr>
        <a:xfrm>
          <a:off x="19310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72204</xdr:rowOff>
    </xdr:from>
    <xdr:ext cx="469744" cy="259045"/>
    <xdr:sp macro="" textlink="">
      <xdr:nvSpPr>
        <xdr:cNvPr id="752" name="n_4aveValue【庁舎】&#10;一人当たり面積">
          <a:extLst>
            <a:ext uri="{FF2B5EF4-FFF2-40B4-BE49-F238E27FC236}">
              <a16:creationId xmlns:a16="http://schemas.microsoft.com/office/drawing/2014/main" id="{F7772A0F-7042-4278-BC84-96913819EE1D}"/>
            </a:ext>
          </a:extLst>
        </xdr:cNvPr>
        <xdr:cNvSpPr txBox="1"/>
      </xdr:nvSpPr>
      <xdr:spPr>
        <a:xfrm>
          <a:off x="18421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6569</xdr:rowOff>
    </xdr:from>
    <xdr:ext cx="469744" cy="259045"/>
    <xdr:sp macro="" textlink="">
      <xdr:nvSpPr>
        <xdr:cNvPr id="753" name="n_1mainValue【庁舎】&#10;一人当たり面積">
          <a:extLst>
            <a:ext uri="{FF2B5EF4-FFF2-40B4-BE49-F238E27FC236}">
              <a16:creationId xmlns:a16="http://schemas.microsoft.com/office/drawing/2014/main" id="{C094D396-62ED-4C9C-BB8E-B66B9A4AD4E2}"/>
            </a:ext>
          </a:extLst>
        </xdr:cNvPr>
        <xdr:cNvSpPr txBox="1"/>
      </xdr:nvSpPr>
      <xdr:spPr>
        <a:xfrm>
          <a:off x="21075727" y="183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9313</xdr:rowOff>
    </xdr:from>
    <xdr:ext cx="469744" cy="259045"/>
    <xdr:sp macro="" textlink="">
      <xdr:nvSpPr>
        <xdr:cNvPr id="754" name="n_2mainValue【庁舎】&#10;一人当たり面積">
          <a:extLst>
            <a:ext uri="{FF2B5EF4-FFF2-40B4-BE49-F238E27FC236}">
              <a16:creationId xmlns:a16="http://schemas.microsoft.com/office/drawing/2014/main" id="{53CD60B9-D33F-4900-9574-A546B1F1C75D}"/>
            </a:ext>
          </a:extLst>
        </xdr:cNvPr>
        <xdr:cNvSpPr txBox="1"/>
      </xdr:nvSpPr>
      <xdr:spPr>
        <a:xfrm>
          <a:off x="20199427" y="183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13885</xdr:rowOff>
    </xdr:from>
    <xdr:ext cx="469744" cy="259045"/>
    <xdr:sp macro="" textlink="">
      <xdr:nvSpPr>
        <xdr:cNvPr id="755" name="n_3mainValue【庁舎】&#10;一人当たり面積">
          <a:extLst>
            <a:ext uri="{FF2B5EF4-FFF2-40B4-BE49-F238E27FC236}">
              <a16:creationId xmlns:a16="http://schemas.microsoft.com/office/drawing/2014/main" id="{C1BC161F-8B51-4C13-9952-1CB56BB692A3}"/>
            </a:ext>
          </a:extLst>
        </xdr:cNvPr>
        <xdr:cNvSpPr txBox="1"/>
      </xdr:nvSpPr>
      <xdr:spPr>
        <a:xfrm>
          <a:off x="19310427" y="1835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16629</xdr:rowOff>
    </xdr:from>
    <xdr:ext cx="469744" cy="259045"/>
    <xdr:sp macro="" textlink="">
      <xdr:nvSpPr>
        <xdr:cNvPr id="756" name="n_4mainValue【庁舎】&#10;一人当たり面積">
          <a:extLst>
            <a:ext uri="{FF2B5EF4-FFF2-40B4-BE49-F238E27FC236}">
              <a16:creationId xmlns:a16="http://schemas.microsoft.com/office/drawing/2014/main" id="{28217A12-137F-419F-B1D1-D191CE0E20AC}"/>
            </a:ext>
          </a:extLst>
        </xdr:cNvPr>
        <xdr:cNvSpPr txBox="1"/>
      </xdr:nvSpPr>
      <xdr:spPr>
        <a:xfrm>
          <a:off x="18421427" y="1836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2B7DBC3B-7ECF-4663-92FD-5CB3CCDF333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66248D6D-79C6-4F15-8D66-FBC6C01C94C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8D0531A-6C51-4A72-8686-A9B6A6AE28E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内平均値と概ね同水準となっている。平均値より大幅に高い施設は、一般廃棄物処理施設・体育館・プール・福祉施設となっており、平均値より大幅に低い施設は消防施設とな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及び消防施設については、会津若松地方広域市町村圏整備組合保有施設であるため町単位ではなく地方単位となる。廃棄物処理施設は老朽化が進んでおり、用地等を含め広域的な協議が必要であり、運営組合の適切な管理を求めることとなる。</a:t>
          </a:r>
        </a:p>
        <a:p>
          <a:r>
            <a:rPr kumimoji="1" lang="ja-JP" altLang="en-US" sz="1300">
              <a:latin typeface="ＭＳ Ｐゴシック" panose="020B0600070205080204" pitchFamily="50" charset="-128"/>
              <a:ea typeface="ＭＳ Ｐゴシック" panose="020B0600070205080204" pitchFamily="50" charset="-128"/>
            </a:rPr>
            <a:t>体育館・プール及び福祉施設の有形固定資産減価償却率は、類似団体内平均値を大幅に上回っており、施設整備後年数が経過している施設があるためである。</a:t>
          </a:r>
        </a:p>
        <a:p>
          <a:r>
            <a:rPr kumimoji="1" lang="ja-JP" altLang="en-US" sz="1300">
              <a:latin typeface="ＭＳ Ｐゴシック" panose="020B0600070205080204" pitchFamily="50" charset="-128"/>
              <a:ea typeface="ＭＳ Ｐゴシック" panose="020B0600070205080204" pitchFamily="50" charset="-128"/>
            </a:rPr>
            <a:t>消防施設の有形固定資産減価償却率は、類似団体内平均値を大幅に下回っており、比較的新しい建物が多いと言える。</a:t>
          </a:r>
        </a:p>
        <a:p>
          <a:r>
            <a:rPr kumimoji="1" lang="ja-JP" altLang="en-US" sz="1300">
              <a:latin typeface="ＭＳ Ｐゴシック" panose="020B0600070205080204" pitchFamily="50" charset="-128"/>
              <a:ea typeface="ＭＳ Ｐゴシック" panose="020B0600070205080204" pitchFamily="50" charset="-128"/>
            </a:rPr>
            <a:t>一人当たり面積については類似団体内平均値程度のものが多い。平均値と近似となっている施設においても老朽化の著しい施設があるため、公共施設等総合管理計画及び各個別施設計画に基づいた長期的な維持管理を図り、適正な施設環境の整備を進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3,349
3,329
59.77
5,385,382
5,147,648
135,260
2,629,208
5,191,142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人口の減少や高齢化率の上昇の反面、従来から立地している企業からの町税の収入割合が高いため、財政力指数は類似団体平均と同水準である。</a:t>
          </a:r>
        </a:p>
        <a:p>
          <a:r>
            <a:rPr kumimoji="1" lang="ja-JP" altLang="en-US" sz="1300">
              <a:latin typeface="ＭＳ Ｐゴシック" panose="020B0600070205080204" pitchFamily="50" charset="-128"/>
              <a:ea typeface="ＭＳ Ｐゴシック" panose="020B0600070205080204" pitchFamily="50" charset="-128"/>
            </a:rPr>
            <a:t>　しかしながら、指数上昇の主要原因である税収は、景気の動向等に大きく左右される側面もあることから、今後も新規の企業誘致を図るなど地方税の確保と行政の効率化による歳出削減に努め、現在の水準を維持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12277</xdr:rowOff>
    </xdr:from>
    <xdr:to>
      <xdr:col>23</xdr:col>
      <xdr:colOff>133350</xdr:colOff>
      <xdr:row>44</xdr:row>
      <xdr:rowOff>28363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560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121090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9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12277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47854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12277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47854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165540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132927</xdr:rowOff>
    </xdr:from>
    <xdr:to>
      <xdr:col>19</xdr:col>
      <xdr:colOff>184150</xdr:colOff>
      <xdr:row>44</xdr:row>
      <xdr:rowOff>63077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令和２年度との比で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％となった。新型コロナウイルス感染症対応地方創生臨時交付金及びふるさと納税などにより物件費及び補助費が減少したことが、主な要因である。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数年間は公債費の高止まりが続くことや、既存施設の老朽化による維持補修費の増加、会計年度任用職員制度による人件費の増加が予想されることから、数値の悪化が懸念され、より一層無駄な経費の削減をはかり、効率的な行政運営に努めなければなら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58631</xdr:rowOff>
    </xdr:from>
    <xdr:to>
      <xdr:col>23</xdr:col>
      <xdr:colOff>133350</xdr:colOff>
      <xdr:row>65</xdr:row>
      <xdr:rowOff>81069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02731"/>
          <a:ext cx="0" cy="1222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53146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9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81069</xdr:rowOff>
    </xdr:from>
    <xdr:to>
      <xdr:col>24</xdr:col>
      <xdr:colOff>12700</xdr:colOff>
      <xdr:row>65</xdr:row>
      <xdr:rowOff>81069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2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145008</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58631</xdr:rowOff>
    </xdr:from>
    <xdr:to>
      <xdr:col>24</xdr:col>
      <xdr:colOff>12700</xdr:colOff>
      <xdr:row>58</xdr:row>
      <xdr:rowOff>58631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64</xdr:row>
      <xdr:rowOff>139912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561744"/>
          <a:ext cx="838200" cy="55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18008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7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45931</xdr:rowOff>
    </xdr:from>
    <xdr:to>
      <xdr:col>23</xdr:col>
      <xdr:colOff>184150</xdr:colOff>
      <xdr:row>62</xdr:row>
      <xdr:rowOff>147531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139912</xdr:rowOff>
    </xdr:from>
    <xdr:to>
      <xdr:col>19</xdr:col>
      <xdr:colOff>133350</xdr:colOff>
      <xdr:row>66</xdr:row>
      <xdr:rowOff>134831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12712"/>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75565</xdr:rowOff>
    </xdr:from>
    <xdr:to>
      <xdr:col>19</xdr:col>
      <xdr:colOff>184150</xdr:colOff>
      <xdr:row>64</xdr:row>
      <xdr:rowOff>5715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15892</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134831</xdr:rowOff>
    </xdr:from>
    <xdr:to>
      <xdr:col>15</xdr:col>
      <xdr:colOff>82550</xdr:colOff>
      <xdr:row>66</xdr:row>
      <xdr:rowOff>154940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45053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115781</xdr:rowOff>
    </xdr:from>
    <xdr:to>
      <xdr:col>15</xdr:col>
      <xdr:colOff>133350</xdr:colOff>
      <xdr:row>64</xdr:row>
      <xdr:rowOff>45931</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56108</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30269</xdr:rowOff>
    </xdr:from>
    <xdr:to>
      <xdr:col>11</xdr:col>
      <xdr:colOff>31750</xdr:colOff>
      <xdr:row>66</xdr:row>
      <xdr:rowOff>154940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45969"/>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52494</xdr:rowOff>
    </xdr:from>
    <xdr:to>
      <xdr:col>23</xdr:col>
      <xdr:colOff>184150</xdr:colOff>
      <xdr:row>61</xdr:row>
      <xdr:rowOff>154094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69021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89112</xdr:rowOff>
    </xdr:from>
    <xdr:to>
      <xdr:col>19</xdr:col>
      <xdr:colOff>184150</xdr:colOff>
      <xdr:row>65</xdr:row>
      <xdr:rowOff>19262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4039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48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84031</xdr:rowOff>
    </xdr:from>
    <xdr:to>
      <xdr:col>15</xdr:col>
      <xdr:colOff>133350</xdr:colOff>
      <xdr:row>67</xdr:row>
      <xdr:rowOff>14181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170408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8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104140</xdr:rowOff>
    </xdr:from>
    <xdr:to>
      <xdr:col>11</xdr:col>
      <xdr:colOff>82550</xdr:colOff>
      <xdr:row>67</xdr:row>
      <xdr:rowOff>34290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19067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150919</xdr:rowOff>
    </xdr:from>
    <xdr:to>
      <xdr:col>7</xdr:col>
      <xdr:colOff>31750</xdr:colOff>
      <xdr:row>66</xdr:row>
      <xdr:rowOff>81069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65846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8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[548,375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令和２年度比</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で人口１人当たりで</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の増となり、新型コロナワクチン接種事業による物件費の増加が主な要因である。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千円高い状況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ので、今後も更なる事務事業の見直しや人員配置の効率化を図り、能率的な行政運営を図っていき、また民間でも実施可能な部分については、指定管理者制度の導入などを進め、コストの低減を図っていきい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3821</xdr:rowOff>
    </xdr:from>
    <xdr:to>
      <xdr:col>23</xdr:col>
      <xdr:colOff>133350</xdr:colOff>
      <xdr:row>82</xdr:row>
      <xdr:rowOff>74727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62721"/>
          <a:ext cx="838200" cy="7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53181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69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22458</xdr:rowOff>
    </xdr:from>
    <xdr:to>
      <xdr:col>19</xdr:col>
      <xdr:colOff>133350</xdr:colOff>
      <xdr:row>82</xdr:row>
      <xdr:rowOff>3821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09908"/>
          <a:ext cx="889000" cy="15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133546</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7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22458</xdr:rowOff>
    </xdr:from>
    <xdr:to>
      <xdr:col>15</xdr:col>
      <xdr:colOff>82550</xdr:colOff>
      <xdr:row>81</xdr:row>
      <xdr:rowOff>23392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909908"/>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66394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23392</xdr:rowOff>
    </xdr:from>
    <xdr:to>
      <xdr:col>11</xdr:col>
      <xdr:colOff>31750</xdr:colOff>
      <xdr:row>81</xdr:row>
      <xdr:rowOff>43473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910842"/>
          <a:ext cx="889000" cy="2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65560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47702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23927</xdr:rowOff>
    </xdr:from>
    <xdr:to>
      <xdr:col>23</xdr:col>
      <xdr:colOff>184150</xdr:colOff>
      <xdr:row>82</xdr:row>
      <xdr:rowOff>125527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8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167454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124471</xdr:rowOff>
    </xdr:from>
    <xdr:to>
      <xdr:col>19</xdr:col>
      <xdr:colOff>184150</xdr:colOff>
      <xdr:row>82</xdr:row>
      <xdr:rowOff>54621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1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39398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9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143108</xdr:rowOff>
    </xdr:from>
    <xdr:to>
      <xdr:col>15</xdr:col>
      <xdr:colOff>133350</xdr:colOff>
      <xdr:row>81</xdr:row>
      <xdr:rowOff>73258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5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58035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4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144042</xdr:rowOff>
    </xdr:from>
    <xdr:to>
      <xdr:col>11</xdr:col>
      <xdr:colOff>82550</xdr:colOff>
      <xdr:row>81</xdr:row>
      <xdr:rowOff>74192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6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58969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4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164123</xdr:rowOff>
    </xdr:from>
    <xdr:to>
      <xdr:col>7</xdr:col>
      <xdr:colOff>31750</xdr:colOff>
      <xdr:row>81</xdr:row>
      <xdr:rowOff>94273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8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79050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6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令和２年度比で増減なしの</a:t>
          </a:r>
          <a:r>
            <a:rPr kumimoji="1" lang="en-US"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96.3</a:t>
          </a: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となった。主な要因は、経験年数階層異動の影響によるもの。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職員年齢構成の偏在や平均年齢の上昇により、類似団体平均を上回っているが、地域の実情に応じた適正な給与管理に努めている。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今後は、職務・職責に応じた給与構造への転換を図るなど、給与の適正化に努めなければならない。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86</xdr:row>
      <xdr:rowOff>149861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894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107104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894561"/>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26670</xdr:rowOff>
    </xdr:from>
    <xdr:to>
      <xdr:col>72</xdr:col>
      <xdr:colOff>203200</xdr:colOff>
      <xdr:row>87</xdr:row>
      <xdr:rowOff>107104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9428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88</xdr:row>
      <xdr:rowOff>64346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94282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56304</xdr:rowOff>
    </xdr:from>
    <xdr:to>
      <xdr:col>73</xdr:col>
      <xdr:colOff>44450</xdr:colOff>
      <xdr:row>87</xdr:row>
      <xdr:rowOff>157904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142681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147320</xdr:rowOff>
    </xdr:from>
    <xdr:to>
      <xdr:col>68</xdr:col>
      <xdr:colOff>203200</xdr:colOff>
      <xdr:row>87</xdr:row>
      <xdr:rowOff>77470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13546</xdr:rowOff>
    </xdr:from>
    <xdr:to>
      <xdr:col>64</xdr:col>
      <xdr:colOff>152400</xdr:colOff>
      <xdr:row>88</xdr:row>
      <xdr:rowOff>115146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99923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令和２年度との比で</a:t>
          </a:r>
          <a:r>
            <a:rPr kumimoji="1" lang="en-US"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0.34</a:t>
          </a: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ポイントの増の</a:t>
          </a:r>
          <a:r>
            <a:rPr kumimoji="1" lang="en-US"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20.3</a:t>
          </a: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となり、類似団体平均を若干上回っている状況にある。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政需要の増加等に伴い事務量は増嵩の傾向にあるが、住民サービスを低下させることなく、業務の効率化を図り、今後についても、電子化の推進及びアウトソーシングの活用を図り、職員数の適正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105029</xdr:rowOff>
    </xdr:from>
    <xdr:to>
      <xdr:col>81</xdr:col>
      <xdr:colOff>44450</xdr:colOff>
      <xdr:row>60</xdr:row>
      <xdr:rowOff>111866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392029"/>
          <a:ext cx="8382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105029</xdr:rowOff>
    </xdr:from>
    <xdr:to>
      <xdr:col>77</xdr:col>
      <xdr:colOff>44450</xdr:colOff>
      <xdr:row>60</xdr:row>
      <xdr:rowOff>118301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392029"/>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146035</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433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118301</xdr:rowOff>
    </xdr:from>
    <xdr:to>
      <xdr:col>72</xdr:col>
      <xdr:colOff>203200</xdr:colOff>
      <xdr:row>60</xdr:row>
      <xdr:rowOff>122925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405301"/>
          <a:ext cx="889000" cy="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122925</xdr:rowOff>
    </xdr:from>
    <xdr:to>
      <xdr:col>68</xdr:col>
      <xdr:colOff>152400</xdr:colOff>
      <xdr:row>60</xdr:row>
      <xdr:rowOff>124937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409925"/>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152333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144289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61066</xdr:rowOff>
    </xdr:from>
    <xdr:to>
      <xdr:col>81</xdr:col>
      <xdr:colOff>95250</xdr:colOff>
      <xdr:row>60</xdr:row>
      <xdr:rowOff>162666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33143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2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54229</xdr:rowOff>
    </xdr:from>
    <xdr:to>
      <xdr:col>77</xdr:col>
      <xdr:colOff>95250</xdr:colOff>
      <xdr:row>60</xdr:row>
      <xdr:rowOff>155829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166006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1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67501</xdr:rowOff>
    </xdr:from>
    <xdr:to>
      <xdr:col>73</xdr:col>
      <xdr:colOff>44450</xdr:colOff>
      <xdr:row>60</xdr:row>
      <xdr:rowOff>169101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153878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4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72125</xdr:rowOff>
    </xdr:from>
    <xdr:to>
      <xdr:col>68</xdr:col>
      <xdr:colOff>203200</xdr:colOff>
      <xdr:row>61</xdr:row>
      <xdr:rowOff>2275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5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158502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44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74137</xdr:rowOff>
    </xdr:from>
    <xdr:to>
      <xdr:col>64</xdr:col>
      <xdr:colOff>152400</xdr:colOff>
      <xdr:row>61</xdr:row>
      <xdr:rowOff>4287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6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160514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44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令和２年度との比で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要因は、分子の値が会津若松地方広域市町村整備組合における最終処分場整備事業に係る組合公債費償還額の増によるもの。</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算出の分母となる標準税収入額等と普通交付税額の平衡化が保たれるならば急激な数値の変動はないと思われるが、分子の値において近年投資した普通建設事業分の元金償還が開始されたことにより、元利償還金の額が増加しており、交付税措置があるとしても実質公債費比率は今後も徐々に上昇すると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このため、財政規模にあった公債管理を図るべく、事業計画を見直し、新規借入の抑制を図る必要がある。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159596</xdr:rowOff>
    </xdr:from>
    <xdr:to>
      <xdr:col>81</xdr:col>
      <xdr:colOff>44450</xdr:colOff>
      <xdr:row>44</xdr:row>
      <xdr:rowOff>52494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53194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159596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739521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43</xdr:row>
      <xdr:rowOff>22860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721825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42</xdr:row>
      <xdr:rowOff>17356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707347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1694</xdr:rowOff>
    </xdr:from>
    <xdr:to>
      <xdr:col>81</xdr:col>
      <xdr:colOff>95250</xdr:colOff>
      <xdr:row>44</xdr:row>
      <xdr:rowOff>103294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145221</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51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108796</xdr:rowOff>
    </xdr:from>
    <xdr:to>
      <xdr:col>77</xdr:col>
      <xdr:colOff>95250</xdr:colOff>
      <xdr:row>44</xdr:row>
      <xdr:rowOff>38946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23723</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5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令和２年度との比で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81.3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81.3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％となり以前から早期健全化基準内の数値を示している。増加の要因は、会津若松地方広域市町村整備組合ににおける最終処分場整備事業に係る組合公債費償還額の大幅な増によるもの。</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将来負担額に対して充当可能財源が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％あり、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中でも基準財政需要額算入見込額が大部分を占めていることから、磐梯町の将来負担は普通交付税によって補てんされるとも言えるが、これはそれだけ多くの地方債を借り入れているということであり、また交付税の将来推移も不透明な中で、この将来負担比率は決して楽観できるものではない。今後も、地方債、債務負担行為など、将来負担の要因となるべき要素は極力増大させないよう、計画的な財政運営を行わなければなら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157117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129194</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2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157117</xdr:rowOff>
    </xdr:from>
    <xdr:to>
      <xdr:col>81</xdr:col>
      <xdr:colOff>133350</xdr:colOff>
      <xdr:row>21</xdr:row>
      <xdr:rowOff>157117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5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20</xdr:row>
      <xdr:rowOff>7983</xdr:rowOff>
    </xdr:from>
    <xdr:to>
      <xdr:col>72</xdr:col>
      <xdr:colOff>203200</xdr:colOff>
      <xdr:row>21</xdr:row>
      <xdr:rowOff>124369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3436983"/>
          <a:ext cx="889000" cy="28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124369</xdr:rowOff>
    </xdr:from>
    <xdr:to>
      <xdr:col>68</xdr:col>
      <xdr:colOff>152400</xdr:colOff>
      <xdr:row>22</xdr:row>
      <xdr:rowOff>27033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3512800" y="3724819"/>
          <a:ext cx="8890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63228</xdr:rowOff>
    </xdr:from>
    <xdr:to>
      <xdr:col>81</xdr:col>
      <xdr:colOff>95250</xdr:colOff>
      <xdr:row>21</xdr:row>
      <xdr:rowOff>164828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6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130555</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5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128633</xdr:rowOff>
    </xdr:from>
    <xdr:to>
      <xdr:col>73</xdr:col>
      <xdr:colOff>44450</xdr:colOff>
      <xdr:row>20</xdr:row>
      <xdr:rowOff>58783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338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43560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347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73569</xdr:rowOff>
    </xdr:from>
    <xdr:to>
      <xdr:col>68</xdr:col>
      <xdr:colOff>203200</xdr:colOff>
      <xdr:row>22</xdr:row>
      <xdr:rowOff>3719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367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159946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376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147683</xdr:rowOff>
    </xdr:from>
    <xdr:to>
      <xdr:col>64</xdr:col>
      <xdr:colOff>152400</xdr:colOff>
      <xdr:row>22</xdr:row>
      <xdr:rowOff>77833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374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62610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38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38100</xdr:rowOff>
    </xdr:from>
    <xdr:ext cx="9099176" cy="425758"/>
    <xdr:sp macro="" textlink="">
      <xdr:nvSpPr>
        <xdr:cNvPr id="466" name="テキスト ボックス 465">
          <a:extLst>
            <a:ext uri="{FF2B5EF4-FFF2-40B4-BE49-F238E27FC236}">
              <a16:creationId xmlns:a16="http://schemas.microsoft.com/office/drawing/2014/main" id="{DA5B91FA-F894-4A2D-AEE2-219853BD407B}"/>
            </a:ext>
          </a:extLst>
        </xdr:cNvPr>
        <xdr:cNvSpPr txBox="1"/>
      </xdr:nvSpPr>
      <xdr:spPr>
        <a:xfrm>
          <a:off x="752475" y="449580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3,349
3,329
59.77
5,385,382
5,147,648
135,260
2,629,208
5,191,142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令和２年度と比較し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となり、類似団体平均と比較し低い状況である。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磐梯町では、ゴミ処理業務や消防業務を一部事務組合で行うと共に、指定管理者制度により公共施設の管理委託を行うなど、人件費の抑制を図っているが、人件費関係全般について内容を検討し、更なる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39</xdr:row>
      <xdr:rowOff>118835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261100"/>
          <a:ext cx="838200" cy="5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45555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31750</xdr:rowOff>
    </xdr:from>
    <xdr:to>
      <xdr:col>19</xdr:col>
      <xdr:colOff>187325</xdr:colOff>
      <xdr:row>39</xdr:row>
      <xdr:rowOff>118835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718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31750</xdr:rowOff>
    </xdr:from>
    <xdr:to>
      <xdr:col>15</xdr:col>
      <xdr:colOff>98425</xdr:colOff>
      <xdr:row>40</xdr:row>
      <xdr:rowOff>99785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718300"/>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56243</xdr:rowOff>
    </xdr:from>
    <xdr:to>
      <xdr:col>11</xdr:col>
      <xdr:colOff>9525</xdr:colOff>
      <xdr:row>40</xdr:row>
      <xdr:rowOff>99785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914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79120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46463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68035</xdr:rowOff>
    </xdr:from>
    <xdr:to>
      <xdr:col>20</xdr:col>
      <xdr:colOff>38100</xdr:colOff>
      <xdr:row>39</xdr:row>
      <xdr:rowOff>169635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154412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152400</xdr:rowOff>
    </xdr:from>
    <xdr:to>
      <xdr:col>15</xdr:col>
      <xdr:colOff>149225</xdr:colOff>
      <xdr:row>39</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48985</xdr:rowOff>
    </xdr:from>
    <xdr:to>
      <xdr:col>11</xdr:col>
      <xdr:colOff>60325</xdr:colOff>
      <xdr:row>40</xdr:row>
      <xdr:rowOff>150585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135362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5443</xdr:rowOff>
    </xdr:from>
    <xdr:to>
      <xdr:col>6</xdr:col>
      <xdr:colOff>171450</xdr:colOff>
      <xdr:row>40</xdr:row>
      <xdr:rowOff>107043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91820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令和２年度と比較し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ポイント減少し、類似団体平均より低い結果となった。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今後は、類似団体平均以下の抑制を維持できるよう事務内容の改善見直しや、指定管理方式の見直し検討及び民間委託化など、事務事業の効率化を更に進め、経費の縮減に努める。</a:t>
          </a:r>
          <a:endParaRPr kumimoji="1" lang="en-US" altLang="ja-JP" sz="1300" b="1" i="0" u="none" strike="noStrike" kern="0" cap="none" spc="0" normalizeH="0" baseline="0" noProof="0">
            <a:ln>
              <a:noFill/>
            </a:ln>
            <a:solidFill>
              <a:srgbClr val="0070C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16</xdr:row>
      <xdr:rowOff>30988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64160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30988</xdr:rowOff>
    </xdr:from>
    <xdr:to>
      <xdr:col>78</xdr:col>
      <xdr:colOff>69850</xdr:colOff>
      <xdr:row>17</xdr:row>
      <xdr:rowOff>92710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74188"/>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17</xdr:row>
      <xdr:rowOff>124714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007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28702</xdr:rowOff>
    </xdr:from>
    <xdr:to>
      <xdr:col>69</xdr:col>
      <xdr:colOff>92075</xdr:colOff>
      <xdr:row>17</xdr:row>
      <xdr:rowOff>124714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433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99077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151638</xdr:rowOff>
    </xdr:from>
    <xdr:to>
      <xdr:col>78</xdr:col>
      <xdr:colOff>120650</xdr:colOff>
      <xdr:row>16</xdr:row>
      <xdr:rowOff>81788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149352</xdr:rowOff>
    </xdr:from>
    <xdr:to>
      <xdr:col>65</xdr:col>
      <xdr:colOff>53975</xdr:colOff>
      <xdr:row>17</xdr:row>
      <xdr:rowOff>79502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89679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類似団体平均より低い水準にある。今後も適正な給付に努めていきたい。</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115570</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45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115570</xdr:rowOff>
    </xdr:from>
    <xdr:to>
      <xdr:col>11</xdr:col>
      <xdr:colOff>9525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45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81297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64770</xdr:rowOff>
    </xdr:from>
    <xdr:to>
      <xdr:col>6</xdr:col>
      <xdr:colOff>171450</xdr:colOff>
      <xdr:row>55</xdr:row>
      <xdr:rowOff>166370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令和２年度比で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ポイントの減となり、類似団体平均を下回る結果になった。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特別豪雪地帯の指定を受ける当町は、除雪経費がかさむことから維持補修費を押し上げており、結果として経常収支比率が類似団体を上回ることが多く、当該経費の抑制が今後の課題となっている。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37846</xdr:rowOff>
    </xdr:from>
    <xdr:to>
      <xdr:col>82</xdr:col>
      <xdr:colOff>107950</xdr:colOff>
      <xdr:row>56</xdr:row>
      <xdr:rowOff>35560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67596"/>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57</xdr:row>
      <xdr:rowOff>33274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3676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33274</xdr:rowOff>
    </xdr:from>
    <xdr:to>
      <xdr:col>73</xdr:col>
      <xdr:colOff>180975</xdr:colOff>
      <xdr:row>57</xdr:row>
      <xdr:rowOff>37846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05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37846</xdr:rowOff>
    </xdr:from>
    <xdr:to>
      <xdr:col>69</xdr:col>
      <xdr:colOff>92075</xdr:colOff>
      <xdr:row>57</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10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34815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53103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158496</xdr:rowOff>
    </xdr:from>
    <xdr:to>
      <xdr:col>82</xdr:col>
      <xdr:colOff>158750</xdr:colOff>
      <xdr:row>55</xdr:row>
      <xdr:rowOff>88646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3573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6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153924</xdr:rowOff>
    </xdr:from>
    <xdr:to>
      <xdr:col>74</xdr:col>
      <xdr:colOff>31750</xdr:colOff>
      <xdr:row>57</xdr:row>
      <xdr:rowOff>84074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68851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158496</xdr:rowOff>
    </xdr:from>
    <xdr:to>
      <xdr:col>69</xdr:col>
      <xdr:colOff>142875</xdr:colOff>
      <xdr:row>57</xdr:row>
      <xdr:rowOff>88646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以前は類似団体平均から乖離しており、高い水準となっていたが、平成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年度は類似団体平均に近づけることができた。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今年度は、前年度と比較して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ポイント減少して類似団体平均より低い結果となった。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今後は、補助金・負担金等の見直しを更に推進し、類似団体平均以下の抑制を維持できるように努める。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25763</xdr:rowOff>
    </xdr:from>
    <xdr:to>
      <xdr:col>82</xdr:col>
      <xdr:colOff>107950</xdr:colOff>
      <xdr:row>36</xdr:row>
      <xdr:rowOff>91077</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19796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91077</xdr:rowOff>
    </xdr:from>
    <xdr:to>
      <xdr:col>78</xdr:col>
      <xdr:colOff>69850</xdr:colOff>
      <xdr:row>37</xdr:row>
      <xdr:rowOff>4536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6327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4536</xdr:rowOff>
    </xdr:from>
    <xdr:to>
      <xdr:col>73</xdr:col>
      <xdr:colOff>180975</xdr:colOff>
      <xdr:row>37</xdr:row>
      <xdr:rowOff>50256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481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98896</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50256</xdr:rowOff>
    </xdr:from>
    <xdr:to>
      <xdr:col>69</xdr:col>
      <xdr:colOff>92075</xdr:colOff>
      <xdr:row>37</xdr:row>
      <xdr:rowOff>102507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939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111233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104701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146413</xdr:rowOff>
    </xdr:from>
    <xdr:to>
      <xdr:col>82</xdr:col>
      <xdr:colOff>158750</xdr:colOff>
      <xdr:row>36</xdr:row>
      <xdr:rowOff>76563</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162940</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40277</xdr:rowOff>
    </xdr:from>
    <xdr:to>
      <xdr:col>78</xdr:col>
      <xdr:colOff>120650</xdr:colOff>
      <xdr:row>36</xdr:row>
      <xdr:rowOff>141877</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152054</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8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125186</xdr:rowOff>
    </xdr:from>
    <xdr:to>
      <xdr:col>74</xdr:col>
      <xdr:colOff>31750</xdr:colOff>
      <xdr:row>37</xdr:row>
      <xdr:rowOff>55336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65513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170906</xdr:rowOff>
    </xdr:from>
    <xdr:to>
      <xdr:col>69</xdr:col>
      <xdr:colOff>142875</xdr:colOff>
      <xdr:row>37</xdr:row>
      <xdr:rowOff>101056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51707</xdr:rowOff>
    </xdr:from>
    <xdr:to>
      <xdr:col>65</xdr:col>
      <xdr:colOff>53975</xdr:colOff>
      <xdr:row>37</xdr:row>
      <xdr:rowOff>153307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138084</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令和２年度と比較して、</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ポイント減少して</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27.9</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％となり、類似団体と比較して高い状況にある。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年以降公債費の額は、高い水準で推移し、経常収支比率上昇の大きな要因となっており、平成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年度以降は大型整備事業に投入した起債の元金償還も開始されたため、類似団体平均より高い水準のまま推移している。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今後も数年は高止まりが続くと思われることから、、事業計画の見直しも含めた新規地方債発行の抑制と、財政健全化計画の策定を行い適正な公債管理に努める。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145287</xdr:rowOff>
    </xdr:from>
    <xdr:to>
      <xdr:col>24</xdr:col>
      <xdr:colOff>25400</xdr:colOff>
      <xdr:row>81</xdr:row>
      <xdr:rowOff>10413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8612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149861</xdr:rowOff>
    </xdr:from>
    <xdr:to>
      <xdr:col>19</xdr:col>
      <xdr:colOff>187325</xdr:colOff>
      <xdr:row>81</xdr:row>
      <xdr:rowOff>10413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8658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165863</xdr:rowOff>
    </xdr:from>
    <xdr:to>
      <xdr:col>15</xdr:col>
      <xdr:colOff>98425</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710413"/>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83565</xdr:rowOff>
    </xdr:from>
    <xdr:to>
      <xdr:col>11</xdr:col>
      <xdr:colOff>9525</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6281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94487</xdr:rowOff>
    </xdr:from>
    <xdr:to>
      <xdr:col>24</xdr:col>
      <xdr:colOff>76200</xdr:colOff>
      <xdr:row>81</xdr:row>
      <xdr:rowOff>24637</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66564</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131063</xdr:rowOff>
    </xdr:from>
    <xdr:to>
      <xdr:col>20</xdr:col>
      <xdr:colOff>38100</xdr:colOff>
      <xdr:row>81</xdr:row>
      <xdr:rowOff>61213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45990</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93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99061</xdr:rowOff>
    </xdr:from>
    <xdr:to>
      <xdr:col>15</xdr:col>
      <xdr:colOff>149225</xdr:colOff>
      <xdr:row>81</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13988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115063</xdr:rowOff>
    </xdr:from>
    <xdr:to>
      <xdr:col>11</xdr:col>
      <xdr:colOff>60325</xdr:colOff>
      <xdr:row>80</xdr:row>
      <xdr:rowOff>45213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29990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32765</xdr:rowOff>
    </xdr:from>
    <xdr:to>
      <xdr:col>6</xdr:col>
      <xdr:colOff>171450</xdr:colOff>
      <xdr:row>79</xdr:row>
      <xdr:rowOff>134365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119142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以前は、類似団体平均より高い水準となっていたが、近年は類似団体平均へ近づき令和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ポイントの減となり、類似団体平均を大きく下回る結果になった。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今後も、数値の上昇を抑えるために、公債費以外の経常経費の抑制に努めなければならない。</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144962</xdr:rowOff>
    </xdr:from>
    <xdr:to>
      <xdr:col>82</xdr:col>
      <xdr:colOff>107950</xdr:colOff>
      <xdr:row>76</xdr:row>
      <xdr:rowOff>51888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660812"/>
          <a:ext cx="838200" cy="4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51888</xdr:rowOff>
    </xdr:from>
    <xdr:to>
      <xdr:col>78</xdr:col>
      <xdr:colOff>69850</xdr:colOff>
      <xdr:row>78</xdr:row>
      <xdr:rowOff>6169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082088"/>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6169</xdr:rowOff>
    </xdr:from>
    <xdr:to>
      <xdr:col>73</xdr:col>
      <xdr:colOff>180975</xdr:colOff>
      <xdr:row>78</xdr:row>
      <xdr:rowOff>133531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379269"/>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91077</xdr:rowOff>
    </xdr:from>
    <xdr:to>
      <xdr:col>69</xdr:col>
      <xdr:colOff>92075</xdr:colOff>
      <xdr:row>78</xdr:row>
      <xdr:rowOff>133531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641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94162</xdr:rowOff>
    </xdr:from>
    <xdr:to>
      <xdr:col>82</xdr:col>
      <xdr:colOff>158750</xdr:colOff>
      <xdr:row>74</xdr:row>
      <xdr:rowOff>24312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6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2739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51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1088</xdr:rowOff>
    </xdr:from>
    <xdr:to>
      <xdr:col>78</xdr:col>
      <xdr:colOff>120650</xdr:colOff>
      <xdr:row>76</xdr:row>
      <xdr:rowOff>102688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112865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0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126819</xdr:rowOff>
    </xdr:from>
    <xdr:to>
      <xdr:col>74</xdr:col>
      <xdr:colOff>31750</xdr:colOff>
      <xdr:row>78</xdr:row>
      <xdr:rowOff>56969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41746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82731</xdr:rowOff>
    </xdr:from>
    <xdr:to>
      <xdr:col>69</xdr:col>
      <xdr:colOff>142875</xdr:colOff>
      <xdr:row>79</xdr:row>
      <xdr:rowOff>12881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169108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40277</xdr:rowOff>
    </xdr:from>
    <xdr:to>
      <xdr:col>65</xdr:col>
      <xdr:colOff>53975</xdr:colOff>
      <xdr:row>78</xdr:row>
      <xdr:rowOff>141877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126654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9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68609</xdr:rowOff>
    </xdr:from>
    <xdr:to>
      <xdr:col>29</xdr:col>
      <xdr:colOff>127000</xdr:colOff>
      <xdr:row>16</xdr:row>
      <xdr:rowOff>86626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859434"/>
          <a:ext cx="647700" cy="18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113660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0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86626</xdr:rowOff>
    </xdr:from>
    <xdr:to>
      <xdr:col>26</xdr:col>
      <xdr:colOff>50800</xdr:colOff>
      <xdr:row>16</xdr:row>
      <xdr:rowOff>126315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877451"/>
          <a:ext cx="698500" cy="39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39927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0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126315</xdr:rowOff>
    </xdr:from>
    <xdr:to>
      <xdr:col>22</xdr:col>
      <xdr:colOff>114300</xdr:colOff>
      <xdr:row>16</xdr:row>
      <xdr:rowOff>129490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17140"/>
          <a:ext cx="698500" cy="3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55440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1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129490</xdr:rowOff>
    </xdr:from>
    <xdr:to>
      <xdr:col>18</xdr:col>
      <xdr:colOff>177800</xdr:colOff>
      <xdr:row>16</xdr:row>
      <xdr:rowOff>131783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20315"/>
          <a:ext cx="698500" cy="2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64140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2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79671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4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17809</xdr:rowOff>
    </xdr:from>
    <xdr:to>
      <xdr:col>29</xdr:col>
      <xdr:colOff>177800</xdr:colOff>
      <xdr:row>16</xdr:row>
      <xdr:rowOff>119409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08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34336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65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35826</xdr:rowOff>
    </xdr:from>
    <xdr:to>
      <xdr:col>26</xdr:col>
      <xdr:colOff>101600</xdr:colOff>
      <xdr:row>16</xdr:row>
      <xdr:rowOff>137426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26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147603</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595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75515</xdr:rowOff>
    </xdr:from>
    <xdr:to>
      <xdr:col>22</xdr:col>
      <xdr:colOff>165100</xdr:colOff>
      <xdr:row>17</xdr:row>
      <xdr:rowOff>5665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66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15842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3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78690</xdr:rowOff>
    </xdr:from>
    <xdr:to>
      <xdr:col>19</xdr:col>
      <xdr:colOff>38100</xdr:colOff>
      <xdr:row>17</xdr:row>
      <xdr:rowOff>8840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69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19017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3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80983</xdr:rowOff>
    </xdr:from>
    <xdr:to>
      <xdr:col>15</xdr:col>
      <xdr:colOff>101600</xdr:colOff>
      <xdr:row>17</xdr:row>
      <xdr:rowOff>11133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7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21310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13254</xdr:rowOff>
    </xdr:from>
    <xdr:to>
      <xdr:col>29</xdr:col>
      <xdr:colOff>127000</xdr:colOff>
      <xdr:row>36</xdr:row>
      <xdr:rowOff>14672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003800" y="6966504"/>
          <a:ext cx="647700" cy="1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125464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707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13254</xdr:rowOff>
    </xdr:from>
    <xdr:to>
      <xdr:col>26</xdr:col>
      <xdr:colOff>50800</xdr:colOff>
      <xdr:row>36</xdr:row>
      <xdr:rowOff>55048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4305300" y="6966504"/>
          <a:ext cx="698500" cy="41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55048</xdr:rowOff>
    </xdr:from>
    <xdr:to>
      <xdr:col>22</xdr:col>
      <xdr:colOff>114300</xdr:colOff>
      <xdr:row>36</xdr:row>
      <xdr:rowOff>165153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606800" y="7008298"/>
          <a:ext cx="698500" cy="110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88768</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165153</xdr:rowOff>
    </xdr:from>
    <xdr:to>
      <xdr:col>18</xdr:col>
      <xdr:colOff>177800</xdr:colOff>
      <xdr:row>37</xdr:row>
      <xdr:rowOff>25713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2908300" y="7118403"/>
          <a:ext cx="698500" cy="32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306772</xdr:rowOff>
    </xdr:from>
    <xdr:to>
      <xdr:col>29</xdr:col>
      <xdr:colOff>177800</xdr:colOff>
      <xdr:row>36</xdr:row>
      <xdr:rowOff>65472</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6917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151849</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676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305354</xdr:rowOff>
    </xdr:from>
    <xdr:to>
      <xdr:col>26</xdr:col>
      <xdr:colOff>101600</xdr:colOff>
      <xdr:row>36</xdr:row>
      <xdr:rowOff>64054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6915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74231</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668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4248</xdr:rowOff>
    </xdr:from>
    <xdr:to>
      <xdr:col>22</xdr:col>
      <xdr:colOff>165100</xdr:colOff>
      <xdr:row>36</xdr:row>
      <xdr:rowOff>105848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6957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116025</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672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114353</xdr:rowOff>
    </xdr:from>
    <xdr:to>
      <xdr:col>19</xdr:col>
      <xdr:colOff>38100</xdr:colOff>
      <xdr:row>37</xdr:row>
      <xdr:rowOff>44503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067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226130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683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146363</xdr:rowOff>
    </xdr:from>
    <xdr:to>
      <xdr:col>15</xdr:col>
      <xdr:colOff>101600</xdr:colOff>
      <xdr:row>37</xdr:row>
      <xdr:rowOff>76513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099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258140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686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3,349
3,329
59.77
5,385,382
5,147,648
135,260
2,629,208
5,191,142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79446</xdr:rowOff>
    </xdr:from>
    <xdr:to>
      <xdr:col>24</xdr:col>
      <xdr:colOff>63500</xdr:colOff>
      <xdr:row>35</xdr:row>
      <xdr:rowOff>106740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80196"/>
          <a:ext cx="838200" cy="2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106740</xdr:rowOff>
    </xdr:from>
    <xdr:to>
      <xdr:col>19</xdr:col>
      <xdr:colOff>177800</xdr:colOff>
      <xdr:row>36</xdr:row>
      <xdr:rowOff>67382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07490"/>
          <a:ext cx="889000" cy="1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67960</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4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58140</xdr:rowOff>
    </xdr:from>
    <xdr:to>
      <xdr:col>15</xdr:col>
      <xdr:colOff>50800</xdr:colOff>
      <xdr:row>36</xdr:row>
      <xdr:rowOff>67382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30340"/>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130868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0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58140</xdr:rowOff>
    </xdr:from>
    <xdr:to>
      <xdr:col>10</xdr:col>
      <xdr:colOff>114300</xdr:colOff>
      <xdr:row>36</xdr:row>
      <xdr:rowOff>72316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30340"/>
          <a:ext cx="889000" cy="1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139268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150153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28646</xdr:rowOff>
    </xdr:from>
    <xdr:to>
      <xdr:col>24</xdr:col>
      <xdr:colOff>114300</xdr:colOff>
      <xdr:row>35</xdr:row>
      <xdr:rowOff>130246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2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51523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8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55940</xdr:rowOff>
    </xdr:from>
    <xdr:to>
      <xdr:col>20</xdr:col>
      <xdr:colOff>38100</xdr:colOff>
      <xdr:row>35</xdr:row>
      <xdr:rowOff>157540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5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2617</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3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16582</xdr:rowOff>
    </xdr:from>
    <xdr:to>
      <xdr:col>15</xdr:col>
      <xdr:colOff>101600</xdr:colOff>
      <xdr:row>36</xdr:row>
      <xdr:rowOff>118182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8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134709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6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7340</xdr:rowOff>
    </xdr:from>
    <xdr:to>
      <xdr:col>10</xdr:col>
      <xdr:colOff>165100</xdr:colOff>
      <xdr:row>36</xdr:row>
      <xdr:rowOff>108940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125467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5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21516</xdr:rowOff>
    </xdr:from>
    <xdr:to>
      <xdr:col>6</xdr:col>
      <xdr:colOff>38100</xdr:colOff>
      <xdr:row>36</xdr:row>
      <xdr:rowOff>123116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9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139643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6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49026</xdr:rowOff>
    </xdr:from>
    <xdr:to>
      <xdr:col>24</xdr:col>
      <xdr:colOff>63500</xdr:colOff>
      <xdr:row>56</xdr:row>
      <xdr:rowOff>105001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50226"/>
          <a:ext cx="838200" cy="5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66203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67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105001</xdr:rowOff>
    </xdr:from>
    <xdr:to>
      <xdr:col>19</xdr:col>
      <xdr:colOff>177800</xdr:colOff>
      <xdr:row>57</xdr:row>
      <xdr:rowOff>41358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06201"/>
          <a:ext cx="889000" cy="10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43183</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81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41358</xdr:rowOff>
    </xdr:from>
    <xdr:to>
      <xdr:col>15</xdr:col>
      <xdr:colOff>50800</xdr:colOff>
      <xdr:row>57</xdr:row>
      <xdr:rowOff>52409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814008"/>
          <a:ext cx="889000" cy="1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94882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52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35461</xdr:rowOff>
    </xdr:from>
    <xdr:to>
      <xdr:col>10</xdr:col>
      <xdr:colOff>114300</xdr:colOff>
      <xdr:row>57</xdr:row>
      <xdr:rowOff>52409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808111"/>
          <a:ext cx="889000" cy="1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91819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87183</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169676</xdr:rowOff>
    </xdr:from>
    <xdr:to>
      <xdr:col>24</xdr:col>
      <xdr:colOff>114300</xdr:colOff>
      <xdr:row>56</xdr:row>
      <xdr:rowOff>99826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9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21103</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5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54201</xdr:rowOff>
    </xdr:from>
    <xdr:to>
      <xdr:col>20</xdr:col>
      <xdr:colOff>38100</xdr:colOff>
      <xdr:row>56</xdr:row>
      <xdr:rowOff>155801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5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878</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43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162008</xdr:rowOff>
    </xdr:from>
    <xdr:to>
      <xdr:col>15</xdr:col>
      <xdr:colOff>101600</xdr:colOff>
      <xdr:row>57</xdr:row>
      <xdr:rowOff>92158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83285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85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1609</xdr:rowOff>
    </xdr:from>
    <xdr:to>
      <xdr:col>10</xdr:col>
      <xdr:colOff>165100</xdr:colOff>
      <xdr:row>57</xdr:row>
      <xdr:rowOff>103209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7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94336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86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156111</xdr:rowOff>
    </xdr:from>
    <xdr:to>
      <xdr:col>6</xdr:col>
      <xdr:colOff>38100</xdr:colOff>
      <xdr:row>57</xdr:row>
      <xdr:rowOff>86261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5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102788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53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51169</xdr:rowOff>
    </xdr:from>
    <xdr:to>
      <xdr:col>24</xdr:col>
      <xdr:colOff>63500</xdr:colOff>
      <xdr:row>77</xdr:row>
      <xdr:rowOff>79756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081369"/>
          <a:ext cx="838200" cy="20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79756</xdr:rowOff>
    </xdr:from>
    <xdr:to>
      <xdr:col>19</xdr:col>
      <xdr:colOff>177800</xdr:colOff>
      <xdr:row>77</xdr:row>
      <xdr:rowOff>88609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81406"/>
          <a:ext cx="889000" cy="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108449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5105</xdr:rowOff>
    </xdr:from>
    <xdr:to>
      <xdr:col>15</xdr:col>
      <xdr:colOff>50800</xdr:colOff>
      <xdr:row>77</xdr:row>
      <xdr:rowOff>88609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06755"/>
          <a:ext cx="889000" cy="8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18394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104800</xdr:rowOff>
    </xdr:from>
    <xdr:to>
      <xdr:col>10</xdr:col>
      <xdr:colOff>114300</xdr:colOff>
      <xdr:row>77</xdr:row>
      <xdr:rowOff>5105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135000"/>
          <a:ext cx="889000"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164876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134002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369</xdr:rowOff>
    </xdr:from>
    <xdr:to>
      <xdr:col>24</xdr:col>
      <xdr:colOff>114300</xdr:colOff>
      <xdr:row>76</xdr:row>
      <xdr:rowOff>101969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23245</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88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28956</xdr:rowOff>
    </xdr:from>
    <xdr:to>
      <xdr:col>20</xdr:col>
      <xdr:colOff>38100</xdr:colOff>
      <xdr:row>77</xdr:row>
      <xdr:rowOff>130556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3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121683</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2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37809</xdr:rowOff>
    </xdr:from>
    <xdr:to>
      <xdr:col>15</xdr:col>
      <xdr:colOff>101600</xdr:colOff>
      <xdr:row>77</xdr:row>
      <xdr:rowOff>139409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155936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01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125755</xdr:rowOff>
    </xdr:from>
    <xdr:to>
      <xdr:col>10</xdr:col>
      <xdr:colOff>165100</xdr:colOff>
      <xdr:row>77</xdr:row>
      <xdr:rowOff>55905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72432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3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54000</xdr:rowOff>
    </xdr:from>
    <xdr:to>
      <xdr:col>6</xdr:col>
      <xdr:colOff>38100</xdr:colOff>
      <xdr:row>76</xdr:row>
      <xdr:rowOff>155600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678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85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93504</xdr:rowOff>
    </xdr:from>
    <xdr:to>
      <xdr:col>24</xdr:col>
      <xdr:colOff>63500</xdr:colOff>
      <xdr:row>98</xdr:row>
      <xdr:rowOff>95791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724154"/>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95791</xdr:rowOff>
    </xdr:from>
    <xdr:to>
      <xdr:col>19</xdr:col>
      <xdr:colOff>177800</xdr:colOff>
      <xdr:row>98</xdr:row>
      <xdr:rowOff>163474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897891"/>
          <a:ext cx="889000" cy="6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45956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5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163474</xdr:rowOff>
    </xdr:from>
    <xdr:to>
      <xdr:col>15</xdr:col>
      <xdr:colOff>50800</xdr:colOff>
      <xdr:row>98</xdr:row>
      <xdr:rowOff>170963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965574"/>
          <a:ext cx="8890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101564</xdr:rowOff>
    </xdr:from>
    <xdr:to>
      <xdr:col>15</xdr:col>
      <xdr:colOff>101600</xdr:colOff>
      <xdr:row>98</xdr:row>
      <xdr:rowOff>31714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48241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170963</xdr:rowOff>
    </xdr:from>
    <xdr:to>
      <xdr:col>10</xdr:col>
      <xdr:colOff>114300</xdr:colOff>
      <xdr:row>99</xdr:row>
      <xdr:rowOff>6637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973063"/>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152478</xdr:rowOff>
    </xdr:from>
    <xdr:to>
      <xdr:col>10</xdr:col>
      <xdr:colOff>165100</xdr:colOff>
      <xdr:row>98</xdr:row>
      <xdr:rowOff>82628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99155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158431</xdr:rowOff>
    </xdr:from>
    <xdr:to>
      <xdr:col>6</xdr:col>
      <xdr:colOff>38100</xdr:colOff>
      <xdr:row>98</xdr:row>
      <xdr:rowOff>88581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8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105108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42704</xdr:rowOff>
    </xdr:from>
    <xdr:to>
      <xdr:col>24</xdr:col>
      <xdr:colOff>114300</xdr:colOff>
      <xdr:row>97</xdr:row>
      <xdr:rowOff>144304</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21131</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44991</xdr:rowOff>
    </xdr:from>
    <xdr:to>
      <xdr:col>20</xdr:col>
      <xdr:colOff>38100</xdr:colOff>
      <xdr:row>98</xdr:row>
      <xdr:rowOff>146591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84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137718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112674</xdr:rowOff>
    </xdr:from>
    <xdr:to>
      <xdr:col>15</xdr:col>
      <xdr:colOff>101600</xdr:colOff>
      <xdr:row>99</xdr:row>
      <xdr:rowOff>42824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91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33951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700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120163</xdr:rowOff>
    </xdr:from>
    <xdr:to>
      <xdr:col>10</xdr:col>
      <xdr:colOff>165100</xdr:colOff>
      <xdr:row>99</xdr:row>
      <xdr:rowOff>50313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9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41440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701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127287</xdr:rowOff>
    </xdr:from>
    <xdr:to>
      <xdr:col>6</xdr:col>
      <xdr:colOff>38100</xdr:colOff>
      <xdr:row>99</xdr:row>
      <xdr:rowOff>57437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92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48564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70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121782</xdr:rowOff>
    </xdr:from>
    <xdr:to>
      <xdr:col>55</xdr:col>
      <xdr:colOff>0</xdr:colOff>
      <xdr:row>35</xdr:row>
      <xdr:rowOff>106115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779632"/>
          <a:ext cx="838200" cy="32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44032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73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121782</xdr:rowOff>
    </xdr:from>
    <xdr:to>
      <xdr:col>50</xdr:col>
      <xdr:colOff>114300</xdr:colOff>
      <xdr:row>36</xdr:row>
      <xdr:rowOff>84017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779632"/>
          <a:ext cx="889000" cy="47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48546</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3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84017</xdr:rowOff>
    </xdr:from>
    <xdr:to>
      <xdr:col>45</xdr:col>
      <xdr:colOff>177800</xdr:colOff>
      <xdr:row>36</xdr:row>
      <xdr:rowOff>90250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256217"/>
          <a:ext cx="889000" cy="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99402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9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90250</xdr:rowOff>
    </xdr:from>
    <xdr:to>
      <xdr:col>41</xdr:col>
      <xdr:colOff>50800</xdr:colOff>
      <xdr:row>36</xdr:row>
      <xdr:rowOff>114314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262450"/>
          <a:ext cx="889000" cy="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67139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86212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55315</xdr:rowOff>
    </xdr:from>
    <xdr:to>
      <xdr:col>55</xdr:col>
      <xdr:colOff>50800</xdr:colOff>
      <xdr:row>35</xdr:row>
      <xdr:rowOff>156915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05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33742</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03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70982</xdr:rowOff>
    </xdr:from>
    <xdr:to>
      <xdr:col>50</xdr:col>
      <xdr:colOff>165100</xdr:colOff>
      <xdr:row>34</xdr:row>
      <xdr:rowOff>1132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72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163709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82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33217</xdr:rowOff>
    </xdr:from>
    <xdr:to>
      <xdr:col>46</xdr:col>
      <xdr:colOff>38100</xdr:colOff>
      <xdr:row>36</xdr:row>
      <xdr:rowOff>134817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2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125944</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629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39450</xdr:rowOff>
    </xdr:from>
    <xdr:to>
      <xdr:col>41</xdr:col>
      <xdr:colOff>101600</xdr:colOff>
      <xdr:row>36</xdr:row>
      <xdr:rowOff>141050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21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132177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630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63514</xdr:rowOff>
    </xdr:from>
    <xdr:to>
      <xdr:col>36</xdr:col>
      <xdr:colOff>165100</xdr:colOff>
      <xdr:row>36</xdr:row>
      <xdr:rowOff>165114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156241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632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116379</xdr:rowOff>
    </xdr:from>
    <xdr:to>
      <xdr:col>55</xdr:col>
      <xdr:colOff>0</xdr:colOff>
      <xdr:row>58</xdr:row>
      <xdr:rowOff>119907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10060479"/>
          <a:ext cx="838200" cy="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117636</xdr:rowOff>
    </xdr:from>
    <xdr:to>
      <xdr:col>50</xdr:col>
      <xdr:colOff>114300</xdr:colOff>
      <xdr:row>58</xdr:row>
      <xdr:rowOff>119907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10061736"/>
          <a:ext cx="889000" cy="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82354</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77057</xdr:rowOff>
    </xdr:from>
    <xdr:to>
      <xdr:col>45</xdr:col>
      <xdr:colOff>177800</xdr:colOff>
      <xdr:row>58</xdr:row>
      <xdr:rowOff>117636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21157"/>
          <a:ext cx="889000" cy="4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81882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8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47549</xdr:rowOff>
    </xdr:from>
    <xdr:to>
      <xdr:col>41</xdr:col>
      <xdr:colOff>50800</xdr:colOff>
      <xdr:row>58</xdr:row>
      <xdr:rowOff>77057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991649"/>
          <a:ext cx="8890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109328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7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79079</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65579</xdr:rowOff>
    </xdr:from>
    <xdr:to>
      <xdr:col>55</xdr:col>
      <xdr:colOff>50800</xdr:colOff>
      <xdr:row>58</xdr:row>
      <xdr:rowOff>167179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151956</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69107</xdr:rowOff>
    </xdr:from>
    <xdr:to>
      <xdr:col>50</xdr:col>
      <xdr:colOff>165100</xdr:colOff>
      <xdr:row>58</xdr:row>
      <xdr:rowOff>170707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1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161834</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1010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66836</xdr:rowOff>
    </xdr:from>
    <xdr:to>
      <xdr:col>46</xdr:col>
      <xdr:colOff>38100</xdr:colOff>
      <xdr:row>58</xdr:row>
      <xdr:rowOff>168436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1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159563</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1010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26257</xdr:rowOff>
    </xdr:from>
    <xdr:to>
      <xdr:col>41</xdr:col>
      <xdr:colOff>101600</xdr:colOff>
      <xdr:row>58</xdr:row>
      <xdr:rowOff>127857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7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118984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1006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168199</xdr:rowOff>
    </xdr:from>
    <xdr:to>
      <xdr:col>36</xdr:col>
      <xdr:colOff>165100</xdr:colOff>
      <xdr:row>58</xdr:row>
      <xdr:rowOff>98349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4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89476</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1003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157561</xdr:rowOff>
    </xdr:from>
    <xdr:to>
      <xdr:col>55</xdr:col>
      <xdr:colOff>0</xdr:colOff>
      <xdr:row>78</xdr:row>
      <xdr:rowOff>26538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359211"/>
          <a:ext cx="838200" cy="4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24330</xdr:rowOff>
    </xdr:from>
    <xdr:to>
      <xdr:col>50</xdr:col>
      <xdr:colOff>114300</xdr:colOff>
      <xdr:row>78</xdr:row>
      <xdr:rowOff>26538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397430"/>
          <a:ext cx="889000" cy="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33179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112241</xdr:rowOff>
    </xdr:from>
    <xdr:to>
      <xdr:col>45</xdr:col>
      <xdr:colOff>177800</xdr:colOff>
      <xdr:row>78</xdr:row>
      <xdr:rowOff>24330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313891"/>
          <a:ext cx="889000" cy="8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37957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112241</xdr:rowOff>
    </xdr:from>
    <xdr:to>
      <xdr:col>41</xdr:col>
      <xdr:colOff>50800</xdr:colOff>
      <xdr:row>77</xdr:row>
      <xdr:rowOff>148351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313891"/>
          <a:ext cx="889000" cy="3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59703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4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141034</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672795" y="129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106761</xdr:rowOff>
    </xdr:from>
    <xdr:to>
      <xdr:col>55</xdr:col>
      <xdr:colOff>50800</xdr:colOff>
      <xdr:row>78</xdr:row>
      <xdr:rowOff>36911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0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85188</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8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147188</xdr:rowOff>
    </xdr:from>
    <xdr:to>
      <xdr:col>50</xdr:col>
      <xdr:colOff>165100</xdr:colOff>
      <xdr:row>78</xdr:row>
      <xdr:rowOff>77338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68465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4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144980</xdr:rowOff>
    </xdr:from>
    <xdr:to>
      <xdr:col>46</xdr:col>
      <xdr:colOff>38100</xdr:colOff>
      <xdr:row>78</xdr:row>
      <xdr:rowOff>75130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66257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3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61441</xdr:rowOff>
    </xdr:from>
    <xdr:to>
      <xdr:col>41</xdr:col>
      <xdr:colOff>101600</xdr:colOff>
      <xdr:row>77</xdr:row>
      <xdr:rowOff>163041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6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8118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3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97551</xdr:rowOff>
    </xdr:from>
    <xdr:to>
      <xdr:col>36</xdr:col>
      <xdr:colOff>165100</xdr:colOff>
      <xdr:row>78</xdr:row>
      <xdr:rowOff>27701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9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18828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9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35207</xdr:rowOff>
    </xdr:from>
    <xdr:to>
      <xdr:col>55</xdr:col>
      <xdr:colOff>0</xdr:colOff>
      <xdr:row>99</xdr:row>
      <xdr:rowOff>41503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7008757"/>
          <a:ext cx="8382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30572</xdr:rowOff>
    </xdr:from>
    <xdr:to>
      <xdr:col>50</xdr:col>
      <xdr:colOff>114300</xdr:colOff>
      <xdr:row>99</xdr:row>
      <xdr:rowOff>35207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7004122"/>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164414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6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13793</xdr:rowOff>
    </xdr:from>
    <xdr:to>
      <xdr:col>45</xdr:col>
      <xdr:colOff>177800</xdr:colOff>
      <xdr:row>99</xdr:row>
      <xdr:rowOff>30572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987343"/>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154754</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6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127960</xdr:rowOff>
    </xdr:from>
    <xdr:to>
      <xdr:col>41</xdr:col>
      <xdr:colOff>50800</xdr:colOff>
      <xdr:row>99</xdr:row>
      <xdr:rowOff>13793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930060"/>
          <a:ext cx="889000" cy="5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13397</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6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162153</xdr:rowOff>
    </xdr:from>
    <xdr:to>
      <xdr:col>55</xdr:col>
      <xdr:colOff>50800</xdr:colOff>
      <xdr:row>99</xdr:row>
      <xdr:rowOff>92303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96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77080</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7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155857</xdr:rowOff>
    </xdr:from>
    <xdr:to>
      <xdr:col>50</xdr:col>
      <xdr:colOff>165100</xdr:colOff>
      <xdr:row>99</xdr:row>
      <xdr:rowOff>86007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95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77134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705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151222</xdr:rowOff>
    </xdr:from>
    <xdr:to>
      <xdr:col>46</xdr:col>
      <xdr:colOff>38100</xdr:colOff>
      <xdr:row>99</xdr:row>
      <xdr:rowOff>81372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95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72499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704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134443</xdr:rowOff>
    </xdr:from>
    <xdr:to>
      <xdr:col>41</xdr:col>
      <xdr:colOff>101600</xdr:colOff>
      <xdr:row>99</xdr:row>
      <xdr:rowOff>64593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9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55720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70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77160</xdr:rowOff>
    </xdr:from>
    <xdr:to>
      <xdr:col>36</xdr:col>
      <xdr:colOff>165100</xdr:colOff>
      <xdr:row>99</xdr:row>
      <xdr:rowOff>7310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169887</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697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139023</xdr:rowOff>
    </xdr:from>
    <xdr:to>
      <xdr:col>85</xdr:col>
      <xdr:colOff>127000</xdr:colOff>
      <xdr:row>38</xdr:row>
      <xdr:rowOff>139273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654123"/>
          <a:ext cx="8382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139023</xdr:rowOff>
    </xdr:from>
    <xdr:to>
      <xdr:col>81</xdr:col>
      <xdr:colOff>50800</xdr:colOff>
      <xdr:row>38</xdr:row>
      <xdr:rowOff>139364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654123"/>
          <a:ext cx="8890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139364</xdr:rowOff>
    </xdr:from>
    <xdr:to>
      <xdr:col>76</xdr:col>
      <xdr:colOff>114300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654464"/>
          <a:ext cx="8890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139495</xdr:rowOff>
    </xdr:from>
    <xdr:to>
      <xdr:col>71</xdr:col>
      <xdr:colOff>177800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654595"/>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88473</xdr:rowOff>
    </xdr:from>
    <xdr:to>
      <xdr:col>85</xdr:col>
      <xdr:colOff>177800</xdr:colOff>
      <xdr:row>39</xdr:row>
      <xdr:rowOff>18623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3400</xdr:rowOff>
    </xdr:from>
    <xdr:ext cx="378565"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18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88223</xdr:rowOff>
    </xdr:from>
    <xdr:to>
      <xdr:col>81</xdr:col>
      <xdr:colOff>101600</xdr:colOff>
      <xdr:row>39</xdr:row>
      <xdr:rowOff>18373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0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9500</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696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88564</xdr:rowOff>
    </xdr:from>
    <xdr:to>
      <xdr:col>76</xdr:col>
      <xdr:colOff>165100</xdr:colOff>
      <xdr:row>39</xdr:row>
      <xdr:rowOff>18714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9841</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3017" y="6696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88695</xdr:rowOff>
    </xdr:from>
    <xdr:to>
      <xdr:col>67</xdr:col>
      <xdr:colOff>101600</xdr:colOff>
      <xdr:row>39</xdr:row>
      <xdr:rowOff>18845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9972</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57333" y="66965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145328</xdr:rowOff>
    </xdr:from>
    <xdr:to>
      <xdr:col>85</xdr:col>
      <xdr:colOff>127000</xdr:colOff>
      <xdr:row>75</xdr:row>
      <xdr:rowOff>155403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004078"/>
          <a:ext cx="8382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155403</xdr:rowOff>
    </xdr:from>
    <xdr:to>
      <xdr:col>81</xdr:col>
      <xdr:colOff>50800</xdr:colOff>
      <xdr:row>76</xdr:row>
      <xdr:rowOff>21552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014153"/>
          <a:ext cx="889000" cy="3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71691</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21552</xdr:rowOff>
    </xdr:from>
    <xdr:to>
      <xdr:col>76</xdr:col>
      <xdr:colOff>114300</xdr:colOff>
      <xdr:row>76</xdr:row>
      <xdr:rowOff>130418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051752"/>
          <a:ext cx="889000" cy="10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90575</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130418</xdr:rowOff>
    </xdr:from>
    <xdr:to>
      <xdr:col>71</xdr:col>
      <xdr:colOff>177800</xdr:colOff>
      <xdr:row>76</xdr:row>
      <xdr:rowOff>157549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160618"/>
          <a:ext cx="889000" cy="2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109447</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110831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94528</xdr:rowOff>
    </xdr:from>
    <xdr:to>
      <xdr:col>85</xdr:col>
      <xdr:colOff>177800</xdr:colOff>
      <xdr:row>76</xdr:row>
      <xdr:rowOff>24678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9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117405</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80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104603</xdr:rowOff>
    </xdr:from>
    <xdr:to>
      <xdr:col>81</xdr:col>
      <xdr:colOff>101600</xdr:colOff>
      <xdr:row>76</xdr:row>
      <xdr:rowOff>34753</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96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51280</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273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142203</xdr:rowOff>
    </xdr:from>
    <xdr:to>
      <xdr:col>76</xdr:col>
      <xdr:colOff>165100</xdr:colOff>
      <xdr:row>76</xdr:row>
      <xdr:rowOff>72352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0009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88880</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277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79618</xdr:rowOff>
    </xdr:from>
    <xdr:to>
      <xdr:col>72</xdr:col>
      <xdr:colOff>38100</xdr:colOff>
      <xdr:row>77</xdr:row>
      <xdr:rowOff>9768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1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26296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28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106749</xdr:rowOff>
    </xdr:from>
    <xdr:to>
      <xdr:col>67</xdr:col>
      <xdr:colOff>101600</xdr:colOff>
      <xdr:row>77</xdr:row>
      <xdr:rowOff>36899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1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53426</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291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166874</xdr:rowOff>
    </xdr:from>
    <xdr:to>
      <xdr:col>85</xdr:col>
      <xdr:colOff>127000</xdr:colOff>
      <xdr:row>96</xdr:row>
      <xdr:rowOff>72140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6454624"/>
          <a:ext cx="838200" cy="7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86709</xdr:rowOff>
    </xdr:from>
    <xdr:ext cx="599010"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545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72140</xdr:rowOff>
    </xdr:from>
    <xdr:to>
      <xdr:col>81</xdr:col>
      <xdr:colOff>50800</xdr:colOff>
      <xdr:row>98</xdr:row>
      <xdr:rowOff>57240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531340"/>
          <a:ext cx="889000" cy="32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36695</xdr:rowOff>
    </xdr:from>
    <xdr:ext cx="59901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181795" y="1683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136444</xdr:rowOff>
    </xdr:from>
    <xdr:to>
      <xdr:col>76</xdr:col>
      <xdr:colOff>114300</xdr:colOff>
      <xdr:row>98</xdr:row>
      <xdr:rowOff>57240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3703300" y="16767094"/>
          <a:ext cx="889000" cy="9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151147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136444</xdr:rowOff>
    </xdr:from>
    <xdr:to>
      <xdr:col>71</xdr:col>
      <xdr:colOff>177800</xdr:colOff>
      <xdr:row>98</xdr:row>
      <xdr:rowOff>72631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2814300" y="16767094"/>
          <a:ext cx="889000" cy="10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80125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8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57442</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14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116074</xdr:rowOff>
    </xdr:from>
    <xdr:to>
      <xdr:col>85</xdr:col>
      <xdr:colOff>177800</xdr:colOff>
      <xdr:row>96</xdr:row>
      <xdr:rowOff>46224</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4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138951</xdr:rowOff>
    </xdr:from>
    <xdr:ext cx="599010"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25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21340</xdr:rowOff>
    </xdr:from>
    <xdr:to>
      <xdr:col>81</xdr:col>
      <xdr:colOff>101600</xdr:colOff>
      <xdr:row>96</xdr:row>
      <xdr:rowOff>122940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139467</xdr:rowOff>
    </xdr:from>
    <xdr:ext cx="59901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181795" y="1625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6440</xdr:rowOff>
    </xdr:from>
    <xdr:to>
      <xdr:col>76</xdr:col>
      <xdr:colOff>165100</xdr:colOff>
      <xdr:row>98</xdr:row>
      <xdr:rowOff>108040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8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124567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85644</xdr:rowOff>
    </xdr:from>
    <xdr:to>
      <xdr:col>72</xdr:col>
      <xdr:colOff>38100</xdr:colOff>
      <xdr:row>98</xdr:row>
      <xdr:rowOff>15794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7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32321</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03795" y="16491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21831</xdr:rowOff>
    </xdr:from>
    <xdr:to>
      <xdr:col>67</xdr:col>
      <xdr:colOff>101600</xdr:colOff>
      <xdr:row>98</xdr:row>
      <xdr:rowOff>123431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82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114558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1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8128</xdr:rowOff>
    </xdr:from>
    <xdr:to>
      <xdr:col>116</xdr:col>
      <xdr:colOff>63500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1323300" y="6351778"/>
          <a:ext cx="838200" cy="3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37736</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552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128778</xdr:rowOff>
    </xdr:from>
    <xdr:to>
      <xdr:col>116</xdr:col>
      <xdr:colOff>114300</xdr:colOff>
      <xdr:row>37</xdr:row>
      <xdr:rowOff>58928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3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151655</xdr:rowOff>
    </xdr:from>
    <xdr:ext cx="469744"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1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121961</xdr:rowOff>
    </xdr:from>
    <xdr:to>
      <xdr:col>116</xdr:col>
      <xdr:colOff>63500</xdr:colOff>
      <xdr:row>58</xdr:row>
      <xdr:rowOff>122258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1323300" y="10066061"/>
          <a:ext cx="8382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122258</xdr:rowOff>
    </xdr:from>
    <xdr:to>
      <xdr:col>111</xdr:col>
      <xdr:colOff>177800</xdr:colOff>
      <xdr:row>58</xdr:row>
      <xdr:rowOff>122441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0434300" y="1006635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122441</xdr:rowOff>
    </xdr:from>
    <xdr:to>
      <xdr:col>107</xdr:col>
      <xdr:colOff>50800</xdr:colOff>
      <xdr:row>58</xdr:row>
      <xdr:rowOff>122738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9545300" y="10066541"/>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122738</xdr:rowOff>
    </xdr:from>
    <xdr:to>
      <xdr:col>102</xdr:col>
      <xdr:colOff>114300</xdr:colOff>
      <xdr:row>58</xdr:row>
      <xdr:rowOff>122875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8656300" y="10066838"/>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71161</xdr:rowOff>
    </xdr:from>
    <xdr:to>
      <xdr:col>116</xdr:col>
      <xdr:colOff>114300</xdr:colOff>
      <xdr:row>59</xdr:row>
      <xdr:rowOff>1311</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1001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157538</xdr:rowOff>
    </xdr:from>
    <xdr:ext cx="378565"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93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71458</xdr:rowOff>
    </xdr:from>
    <xdr:to>
      <xdr:col>112</xdr:col>
      <xdr:colOff>38100</xdr:colOff>
      <xdr:row>59</xdr:row>
      <xdr:rowOff>1608</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100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164185</xdr:rowOff>
    </xdr:from>
    <xdr:ext cx="378565"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4017" y="10108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71641</xdr:rowOff>
    </xdr:from>
    <xdr:to>
      <xdr:col>107</xdr:col>
      <xdr:colOff>101600</xdr:colOff>
      <xdr:row>59</xdr:row>
      <xdr:rowOff>1791</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100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164368</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5017" y="10108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71938</xdr:rowOff>
    </xdr:from>
    <xdr:to>
      <xdr:col>102</xdr:col>
      <xdr:colOff>165100</xdr:colOff>
      <xdr:row>59</xdr:row>
      <xdr:rowOff>2088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100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164665</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6017" y="1010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72075</xdr:rowOff>
    </xdr:from>
    <xdr:to>
      <xdr:col>98</xdr:col>
      <xdr:colOff>38100</xdr:colOff>
      <xdr:row>59</xdr:row>
      <xdr:rowOff>2225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100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164802</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7017" y="10108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164929</xdr:rowOff>
    </xdr:from>
    <xdr:to>
      <xdr:col>116</xdr:col>
      <xdr:colOff>63500</xdr:colOff>
      <xdr:row>75</xdr:row>
      <xdr:rowOff>61992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2852229"/>
          <a:ext cx="838200" cy="6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70104</xdr:rowOff>
    </xdr:from>
    <xdr:ext cx="599010"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585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164929</xdr:rowOff>
    </xdr:from>
    <xdr:to>
      <xdr:col>111</xdr:col>
      <xdr:colOff>177800</xdr:colOff>
      <xdr:row>75</xdr:row>
      <xdr:rowOff>70648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852229"/>
          <a:ext cx="889000" cy="7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133189</xdr:rowOff>
    </xdr:from>
    <xdr:ext cx="59901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23795" y="124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70648</xdr:rowOff>
    </xdr:from>
    <xdr:to>
      <xdr:col>107</xdr:col>
      <xdr:colOff>50800</xdr:colOff>
      <xdr:row>75</xdr:row>
      <xdr:rowOff>91618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929398"/>
          <a:ext cx="889000" cy="2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149961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34795" y="1249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91618</xdr:rowOff>
    </xdr:from>
    <xdr:to>
      <xdr:col>102</xdr:col>
      <xdr:colOff>114300</xdr:colOff>
      <xdr:row>75</xdr:row>
      <xdr:rowOff>91922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95036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150006</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45795" y="1249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131018</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56795" y="124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11192</xdr:rowOff>
    </xdr:from>
    <xdr:to>
      <xdr:col>116</xdr:col>
      <xdr:colOff>114300</xdr:colOff>
      <xdr:row>75</xdr:row>
      <xdr:rowOff>112792</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86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161069</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8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114129</xdr:rowOff>
    </xdr:from>
    <xdr:to>
      <xdr:col>112</xdr:col>
      <xdr:colOff>38100</xdr:colOff>
      <xdr:row>75</xdr:row>
      <xdr:rowOff>44279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80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35406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19848</xdr:rowOff>
    </xdr:from>
    <xdr:to>
      <xdr:col>107</xdr:col>
      <xdr:colOff>101600</xdr:colOff>
      <xdr:row>75</xdr:row>
      <xdr:rowOff>121448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87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112574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7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40818</xdr:rowOff>
    </xdr:from>
    <xdr:to>
      <xdr:col>102</xdr:col>
      <xdr:colOff>165100</xdr:colOff>
      <xdr:row>75</xdr:row>
      <xdr:rowOff>142418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8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133545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41122</xdr:rowOff>
    </xdr:from>
    <xdr:to>
      <xdr:col>98</xdr:col>
      <xdr:colOff>38100</xdr:colOff>
      <xdr:row>75</xdr:row>
      <xdr:rowOff>142722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8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133850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99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住民一人当たりのコストを見た場合、普通建設事業費が昨年度よりも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円増加しているが、類似団体以下に落ち着いている。維持補修費は、昨年度比較で増加し、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14,312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高くなっている。また、公債費は、上昇を続けており、昨年度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一時的に投資及び出資金が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,986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円上昇した。</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今後は、大型整備事業に投入した起債の元金償還が開始されており、公債費が数年間高止まりが続くので、平成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年度に作成された公共施設総合管理計画や令和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個別施設計画に基づき、公共施設の維持管理経費の平準化をはかるとともに、事業実施の取捨選択を行ない、事業費の抑制及び更なる歳出削減に努め、積立金を有効に活用し、財政規模に見合っ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3,349
3,329
59.77
5,385,382
5,147,648
135,260
2,629,208
5,191,142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31082</xdr:rowOff>
    </xdr:from>
    <xdr:to>
      <xdr:col>24</xdr:col>
      <xdr:colOff>63500</xdr:colOff>
      <xdr:row>36</xdr:row>
      <xdr:rowOff>34838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203282"/>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34838</xdr:rowOff>
    </xdr:from>
    <xdr:to>
      <xdr:col>19</xdr:col>
      <xdr:colOff>177800</xdr:colOff>
      <xdr:row>36</xdr:row>
      <xdr:rowOff>40031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207038"/>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119285</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40031</xdr:rowOff>
    </xdr:from>
    <xdr:to>
      <xdr:col>15</xdr:col>
      <xdr:colOff>50800</xdr:colOff>
      <xdr:row>36</xdr:row>
      <xdr:rowOff>70826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212231"/>
          <a:ext cx="889000" cy="3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100441</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70826</xdr:rowOff>
    </xdr:from>
    <xdr:to>
      <xdr:col>10</xdr:col>
      <xdr:colOff>114300</xdr:colOff>
      <xdr:row>36</xdr:row>
      <xdr:rowOff>75300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243026"/>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135083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596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123628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9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151732</xdr:rowOff>
    </xdr:from>
    <xdr:to>
      <xdr:col>24</xdr:col>
      <xdr:colOff>114300</xdr:colOff>
      <xdr:row>36</xdr:row>
      <xdr:rowOff>81882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5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3159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0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155488</xdr:rowOff>
    </xdr:from>
    <xdr:to>
      <xdr:col>20</xdr:col>
      <xdr:colOff>38100</xdr:colOff>
      <xdr:row>36</xdr:row>
      <xdr:rowOff>85638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5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102165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93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160681</xdr:rowOff>
    </xdr:from>
    <xdr:to>
      <xdr:col>15</xdr:col>
      <xdr:colOff>101600</xdr:colOff>
      <xdr:row>36</xdr:row>
      <xdr:rowOff>90831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1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107358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93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20026</xdr:rowOff>
    </xdr:from>
    <xdr:to>
      <xdr:col>10</xdr:col>
      <xdr:colOff>165100</xdr:colOff>
      <xdr:row>36</xdr:row>
      <xdr:rowOff>121626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19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112753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8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24500</xdr:rowOff>
    </xdr:from>
    <xdr:to>
      <xdr:col>6</xdr:col>
      <xdr:colOff>38100</xdr:colOff>
      <xdr:row>36</xdr:row>
      <xdr:rowOff>126100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9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142627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7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113101</xdr:rowOff>
    </xdr:from>
    <xdr:to>
      <xdr:col>24</xdr:col>
      <xdr:colOff>63500</xdr:colOff>
      <xdr:row>55</xdr:row>
      <xdr:rowOff>6495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371401"/>
          <a:ext cx="838200" cy="6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124055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5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113101</xdr:rowOff>
    </xdr:from>
    <xdr:to>
      <xdr:col>19</xdr:col>
      <xdr:colOff>177800</xdr:colOff>
      <xdr:row>57</xdr:row>
      <xdr:rowOff>63741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371401"/>
          <a:ext cx="889000" cy="46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62933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6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23642</xdr:rowOff>
    </xdr:from>
    <xdr:to>
      <xdr:col>15</xdr:col>
      <xdr:colOff>50800</xdr:colOff>
      <xdr:row>57</xdr:row>
      <xdr:rowOff>63741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796292"/>
          <a:ext cx="889000" cy="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120306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23642</xdr:rowOff>
    </xdr:from>
    <xdr:to>
      <xdr:col>10</xdr:col>
      <xdr:colOff>114300</xdr:colOff>
      <xdr:row>57</xdr:row>
      <xdr:rowOff>69328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96292"/>
          <a:ext cx="889000" cy="4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84117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81967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127145</xdr:rowOff>
    </xdr:from>
    <xdr:to>
      <xdr:col>24</xdr:col>
      <xdr:colOff>114300</xdr:colOff>
      <xdr:row>55</xdr:row>
      <xdr:rowOff>57295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3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150022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23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62301</xdr:rowOff>
    </xdr:from>
    <xdr:to>
      <xdr:col>20</xdr:col>
      <xdr:colOff>38100</xdr:colOff>
      <xdr:row>54</xdr:row>
      <xdr:rowOff>163901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32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8978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09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12941</xdr:rowOff>
    </xdr:from>
    <xdr:to>
      <xdr:col>15</xdr:col>
      <xdr:colOff>101600</xdr:colOff>
      <xdr:row>57</xdr:row>
      <xdr:rowOff>114541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131068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6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144292</xdr:rowOff>
    </xdr:from>
    <xdr:to>
      <xdr:col>10</xdr:col>
      <xdr:colOff>165100</xdr:colOff>
      <xdr:row>57</xdr:row>
      <xdr:rowOff>74442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65569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83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18528</xdr:rowOff>
    </xdr:from>
    <xdr:to>
      <xdr:col>6</xdr:col>
      <xdr:colOff>38100</xdr:colOff>
      <xdr:row>57</xdr:row>
      <xdr:rowOff>120128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9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111255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88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110828</xdr:rowOff>
    </xdr:from>
    <xdr:to>
      <xdr:col>24</xdr:col>
      <xdr:colOff>63500</xdr:colOff>
      <xdr:row>76</xdr:row>
      <xdr:rowOff>34316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969578"/>
          <a:ext cx="838200" cy="9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34316</xdr:rowOff>
    </xdr:from>
    <xdr:to>
      <xdr:col>19</xdr:col>
      <xdr:colOff>177800</xdr:colOff>
      <xdr:row>76</xdr:row>
      <xdr:rowOff>136156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064516"/>
          <a:ext cx="889000" cy="10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155231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124676</xdr:rowOff>
    </xdr:from>
    <xdr:to>
      <xdr:col>15</xdr:col>
      <xdr:colOff>50800</xdr:colOff>
      <xdr:row>76</xdr:row>
      <xdr:rowOff>136156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154876"/>
          <a:ext cx="889000" cy="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70173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124676</xdr:rowOff>
    </xdr:from>
    <xdr:to>
      <xdr:col>10</xdr:col>
      <xdr:colOff>114300</xdr:colOff>
      <xdr:row>76</xdr:row>
      <xdr:rowOff>143582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54876"/>
          <a:ext cx="8890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151267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110649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60028</xdr:rowOff>
    </xdr:from>
    <xdr:to>
      <xdr:col>24</xdr:col>
      <xdr:colOff>114300</xdr:colOff>
      <xdr:row>75</xdr:row>
      <xdr:rowOff>161627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187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38455</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89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154966</xdr:rowOff>
    </xdr:from>
    <xdr:to>
      <xdr:col>20</xdr:col>
      <xdr:colOff>38100</xdr:colOff>
      <xdr:row>76</xdr:row>
      <xdr:rowOff>85116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76243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10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85356</xdr:rowOff>
    </xdr:from>
    <xdr:to>
      <xdr:col>15</xdr:col>
      <xdr:colOff>101600</xdr:colOff>
      <xdr:row>77</xdr:row>
      <xdr:rowOff>15506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73876</xdr:rowOff>
    </xdr:from>
    <xdr:to>
      <xdr:col>10</xdr:col>
      <xdr:colOff>165100</xdr:colOff>
      <xdr:row>77</xdr:row>
      <xdr:rowOff>4026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0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166603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19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92782</xdr:rowOff>
    </xdr:from>
    <xdr:to>
      <xdr:col>6</xdr:col>
      <xdr:colOff>38100</xdr:colOff>
      <xdr:row>77</xdr:row>
      <xdr:rowOff>22932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14059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1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68039</xdr:rowOff>
    </xdr:from>
    <xdr:to>
      <xdr:col>24</xdr:col>
      <xdr:colOff>63500</xdr:colOff>
      <xdr:row>98</xdr:row>
      <xdr:rowOff>122117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70139"/>
          <a:ext cx="838200" cy="5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122117</xdr:rowOff>
    </xdr:from>
    <xdr:to>
      <xdr:col>19</xdr:col>
      <xdr:colOff>177800</xdr:colOff>
      <xdr:row>98</xdr:row>
      <xdr:rowOff>123878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924217"/>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79718</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123878</xdr:rowOff>
    </xdr:from>
    <xdr:to>
      <xdr:col>15</xdr:col>
      <xdr:colOff>50800</xdr:colOff>
      <xdr:row>98</xdr:row>
      <xdr:rowOff>127986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925978"/>
          <a:ext cx="889000" cy="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106729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112007</xdr:rowOff>
    </xdr:from>
    <xdr:to>
      <xdr:col>10</xdr:col>
      <xdr:colOff>114300</xdr:colOff>
      <xdr:row>98</xdr:row>
      <xdr:rowOff>127986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914107"/>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122917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123485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17239</xdr:rowOff>
    </xdr:from>
    <xdr:to>
      <xdr:col>24</xdr:col>
      <xdr:colOff>114300</xdr:colOff>
      <xdr:row>98</xdr:row>
      <xdr:rowOff>118839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103616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3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71317</xdr:rowOff>
    </xdr:from>
    <xdr:to>
      <xdr:col>20</xdr:col>
      <xdr:colOff>38100</xdr:colOff>
      <xdr:row>99</xdr:row>
      <xdr:rowOff>1467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7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164044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73078</xdr:rowOff>
    </xdr:from>
    <xdr:to>
      <xdr:col>15</xdr:col>
      <xdr:colOff>101600</xdr:colOff>
      <xdr:row>99</xdr:row>
      <xdr:rowOff>3228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7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165805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77186</xdr:rowOff>
    </xdr:from>
    <xdr:to>
      <xdr:col>10</xdr:col>
      <xdr:colOff>165100</xdr:colOff>
      <xdr:row>99</xdr:row>
      <xdr:rowOff>7336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169913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7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61207</xdr:rowOff>
    </xdr:from>
    <xdr:to>
      <xdr:col>6</xdr:col>
      <xdr:colOff>38100</xdr:colOff>
      <xdr:row>98</xdr:row>
      <xdr:rowOff>162807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153934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5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13232</xdr:rowOff>
    </xdr:from>
    <xdr:to>
      <xdr:col>55</xdr:col>
      <xdr:colOff>0</xdr:colOff>
      <xdr:row>59</xdr:row>
      <xdr:rowOff>25184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28782"/>
          <a:ext cx="838200" cy="1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22413</xdr:rowOff>
    </xdr:from>
    <xdr:to>
      <xdr:col>50</xdr:col>
      <xdr:colOff>114300</xdr:colOff>
      <xdr:row>59</xdr:row>
      <xdr:rowOff>25184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37963"/>
          <a:ext cx="889000" cy="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22413</xdr:rowOff>
    </xdr:from>
    <xdr:to>
      <xdr:col>45</xdr:col>
      <xdr:colOff>177800</xdr:colOff>
      <xdr:row>59</xdr:row>
      <xdr:rowOff>38380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37963"/>
          <a:ext cx="889000" cy="1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36404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80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13531</xdr:rowOff>
    </xdr:from>
    <xdr:to>
      <xdr:col>41</xdr:col>
      <xdr:colOff>50800</xdr:colOff>
      <xdr:row>59</xdr:row>
      <xdr:rowOff>38380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29081"/>
          <a:ext cx="889000" cy="2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49827</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47108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8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133882</xdr:rowOff>
    </xdr:from>
    <xdr:to>
      <xdr:col>55</xdr:col>
      <xdr:colOff>50800</xdr:colOff>
      <xdr:row>59</xdr:row>
      <xdr:rowOff>64032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48809</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145834</xdr:rowOff>
    </xdr:from>
    <xdr:to>
      <xdr:col>50</xdr:col>
      <xdr:colOff>165100</xdr:colOff>
      <xdr:row>59</xdr:row>
      <xdr:rowOff>75984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8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67111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8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143063</xdr:rowOff>
    </xdr:from>
    <xdr:to>
      <xdr:col>46</xdr:col>
      <xdr:colOff>38100</xdr:colOff>
      <xdr:row>59</xdr:row>
      <xdr:rowOff>73213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8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64340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7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159030</xdr:rowOff>
    </xdr:from>
    <xdr:to>
      <xdr:col>41</xdr:col>
      <xdr:colOff>101600</xdr:colOff>
      <xdr:row>59</xdr:row>
      <xdr:rowOff>89180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1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80307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9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134181</xdr:rowOff>
    </xdr:from>
    <xdr:to>
      <xdr:col>36</xdr:col>
      <xdr:colOff>165100</xdr:colOff>
      <xdr:row>59</xdr:row>
      <xdr:rowOff>64331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7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55458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7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101020</xdr:rowOff>
    </xdr:from>
    <xdr:to>
      <xdr:col>55</xdr:col>
      <xdr:colOff>0</xdr:colOff>
      <xdr:row>77</xdr:row>
      <xdr:rowOff>136024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02670"/>
          <a:ext cx="838200" cy="3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0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136024</xdr:rowOff>
    </xdr:from>
    <xdr:to>
      <xdr:col>50</xdr:col>
      <xdr:colOff>114300</xdr:colOff>
      <xdr:row>78</xdr:row>
      <xdr:rowOff>58903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37674"/>
          <a:ext cx="889000" cy="9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85810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58903</xdr:rowOff>
    </xdr:from>
    <xdr:to>
      <xdr:col>45</xdr:col>
      <xdr:colOff>177800</xdr:colOff>
      <xdr:row>78</xdr:row>
      <xdr:rowOff>62863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32003"/>
          <a:ext cx="889000" cy="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170949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2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62863</xdr:rowOff>
    </xdr:from>
    <xdr:to>
      <xdr:col>41</xdr:col>
      <xdr:colOff>50800</xdr:colOff>
      <xdr:row>78</xdr:row>
      <xdr:rowOff>63257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35963"/>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155697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110955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50220</xdr:rowOff>
    </xdr:from>
    <xdr:to>
      <xdr:col>55</xdr:col>
      <xdr:colOff>50800</xdr:colOff>
      <xdr:row>77</xdr:row>
      <xdr:rowOff>151820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28647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3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85224</xdr:rowOff>
    </xdr:from>
    <xdr:to>
      <xdr:col>50</xdr:col>
      <xdr:colOff>165100</xdr:colOff>
      <xdr:row>78</xdr:row>
      <xdr:rowOff>15374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8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6501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37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8103</xdr:rowOff>
    </xdr:from>
    <xdr:to>
      <xdr:col>46</xdr:col>
      <xdr:colOff>38100</xdr:colOff>
      <xdr:row>78</xdr:row>
      <xdr:rowOff>109703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8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100830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7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12063</xdr:rowOff>
    </xdr:from>
    <xdr:to>
      <xdr:col>41</xdr:col>
      <xdr:colOff>101600</xdr:colOff>
      <xdr:row>78</xdr:row>
      <xdr:rowOff>113663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8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104790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7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12457</xdr:rowOff>
    </xdr:from>
    <xdr:to>
      <xdr:col>36</xdr:col>
      <xdr:colOff>165100</xdr:colOff>
      <xdr:row>78</xdr:row>
      <xdr:rowOff>114057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8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105184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7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141139</xdr:rowOff>
    </xdr:from>
    <xdr:to>
      <xdr:col>55</xdr:col>
      <xdr:colOff>0</xdr:colOff>
      <xdr:row>97</xdr:row>
      <xdr:rowOff>148909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771789"/>
          <a:ext cx="838200" cy="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5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144424</xdr:rowOff>
    </xdr:from>
    <xdr:to>
      <xdr:col>50</xdr:col>
      <xdr:colOff>114300</xdr:colOff>
      <xdr:row>97</xdr:row>
      <xdr:rowOff>148909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775074"/>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16654</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47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160159</xdr:rowOff>
    </xdr:from>
    <xdr:to>
      <xdr:col>45</xdr:col>
      <xdr:colOff>177800</xdr:colOff>
      <xdr:row>97</xdr:row>
      <xdr:rowOff>144424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619359"/>
          <a:ext cx="889000" cy="15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27608</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8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160159</xdr:rowOff>
    </xdr:from>
    <xdr:to>
      <xdr:col>41</xdr:col>
      <xdr:colOff>50800</xdr:colOff>
      <xdr:row>97</xdr:row>
      <xdr:rowOff>35909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619359"/>
          <a:ext cx="889000" cy="4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15998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81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142708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7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90339</xdr:rowOff>
    </xdr:from>
    <xdr:to>
      <xdr:col>55</xdr:col>
      <xdr:colOff>50800</xdr:colOff>
      <xdr:row>98</xdr:row>
      <xdr:rowOff>20489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68766</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98109</xdr:rowOff>
    </xdr:from>
    <xdr:to>
      <xdr:col>50</xdr:col>
      <xdr:colOff>165100</xdr:colOff>
      <xdr:row>98</xdr:row>
      <xdr:rowOff>28259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2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19386</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82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93624</xdr:rowOff>
    </xdr:from>
    <xdr:to>
      <xdr:col>46</xdr:col>
      <xdr:colOff>38100</xdr:colOff>
      <xdr:row>98</xdr:row>
      <xdr:rowOff>23774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40301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649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109359</xdr:rowOff>
    </xdr:from>
    <xdr:to>
      <xdr:col>41</xdr:col>
      <xdr:colOff>101600</xdr:colOff>
      <xdr:row>97</xdr:row>
      <xdr:rowOff>39509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56036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634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156559</xdr:rowOff>
    </xdr:from>
    <xdr:to>
      <xdr:col>36</xdr:col>
      <xdr:colOff>165100</xdr:colOff>
      <xdr:row>97</xdr:row>
      <xdr:rowOff>86709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1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103236</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6390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70055</xdr:rowOff>
    </xdr:from>
    <xdr:to>
      <xdr:col>85</xdr:col>
      <xdr:colOff>127000</xdr:colOff>
      <xdr:row>38</xdr:row>
      <xdr:rowOff>99454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85155"/>
          <a:ext cx="838200" cy="2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99454</xdr:rowOff>
    </xdr:from>
    <xdr:to>
      <xdr:col>81</xdr:col>
      <xdr:colOff>50800</xdr:colOff>
      <xdr:row>38</xdr:row>
      <xdr:rowOff>155601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14554"/>
          <a:ext cx="889000" cy="5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140678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148867</xdr:rowOff>
    </xdr:from>
    <xdr:to>
      <xdr:col>76</xdr:col>
      <xdr:colOff>114300</xdr:colOff>
      <xdr:row>38</xdr:row>
      <xdr:rowOff>155601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663967"/>
          <a:ext cx="8890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140644</xdr:rowOff>
    </xdr:from>
    <xdr:to>
      <xdr:col>71</xdr:col>
      <xdr:colOff>177800</xdr:colOff>
      <xdr:row>38</xdr:row>
      <xdr:rowOff>148867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655744"/>
          <a:ext cx="889000" cy="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158874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23830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6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19255</xdr:rowOff>
    </xdr:from>
    <xdr:to>
      <xdr:col>85</xdr:col>
      <xdr:colOff>177800</xdr:colOff>
      <xdr:row>38</xdr:row>
      <xdr:rowOff>120855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169132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48654</xdr:rowOff>
    </xdr:from>
    <xdr:to>
      <xdr:col>81</xdr:col>
      <xdr:colOff>101600</xdr:colOff>
      <xdr:row>38</xdr:row>
      <xdr:rowOff>150254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141381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5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104801</xdr:rowOff>
    </xdr:from>
    <xdr:to>
      <xdr:col>76</xdr:col>
      <xdr:colOff>165100</xdr:colOff>
      <xdr:row>39</xdr:row>
      <xdr:rowOff>34951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26078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1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98067</xdr:rowOff>
    </xdr:from>
    <xdr:to>
      <xdr:col>72</xdr:col>
      <xdr:colOff>38100</xdr:colOff>
      <xdr:row>39</xdr:row>
      <xdr:rowOff>28217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1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19344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89844</xdr:rowOff>
    </xdr:from>
    <xdr:to>
      <xdr:col>67</xdr:col>
      <xdr:colOff>101600</xdr:colOff>
      <xdr:row>39</xdr:row>
      <xdr:rowOff>19994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0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11121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9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63534</xdr:rowOff>
    </xdr:from>
    <xdr:to>
      <xdr:col>85</xdr:col>
      <xdr:colOff>127000</xdr:colOff>
      <xdr:row>57</xdr:row>
      <xdr:rowOff>66251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836184"/>
          <a:ext cx="838200" cy="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70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63534</xdr:rowOff>
    </xdr:from>
    <xdr:to>
      <xdr:col>81</xdr:col>
      <xdr:colOff>50800</xdr:colOff>
      <xdr:row>57</xdr:row>
      <xdr:rowOff>78161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36184"/>
          <a:ext cx="889000" cy="1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117370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89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71561</xdr:rowOff>
    </xdr:from>
    <xdr:to>
      <xdr:col>76</xdr:col>
      <xdr:colOff>114300</xdr:colOff>
      <xdr:row>57</xdr:row>
      <xdr:rowOff>78161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844211"/>
          <a:ext cx="889000" cy="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122583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89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23222</xdr:rowOff>
    </xdr:from>
    <xdr:to>
      <xdr:col>71</xdr:col>
      <xdr:colOff>177800</xdr:colOff>
      <xdr:row>57</xdr:row>
      <xdr:rowOff>71561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795872"/>
          <a:ext cx="889000" cy="4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124634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89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83276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85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15451</xdr:rowOff>
    </xdr:from>
    <xdr:to>
      <xdr:col>85</xdr:col>
      <xdr:colOff>177800</xdr:colOff>
      <xdr:row>57</xdr:row>
      <xdr:rowOff>117051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38328</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3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12734</xdr:rowOff>
    </xdr:from>
    <xdr:to>
      <xdr:col>81</xdr:col>
      <xdr:colOff>101600</xdr:colOff>
      <xdr:row>57</xdr:row>
      <xdr:rowOff>114334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8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130861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56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27361</xdr:rowOff>
    </xdr:from>
    <xdr:to>
      <xdr:col>76</xdr:col>
      <xdr:colOff>165100</xdr:colOff>
      <xdr:row>57</xdr:row>
      <xdr:rowOff>128961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0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145488</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57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20761</xdr:rowOff>
    </xdr:from>
    <xdr:to>
      <xdr:col>72</xdr:col>
      <xdr:colOff>38100</xdr:colOff>
      <xdr:row>57</xdr:row>
      <xdr:rowOff>122361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138888</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56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143872</xdr:rowOff>
    </xdr:from>
    <xdr:to>
      <xdr:col>67</xdr:col>
      <xdr:colOff>101600</xdr:colOff>
      <xdr:row>57</xdr:row>
      <xdr:rowOff>74022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90549</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52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139024</xdr:rowOff>
    </xdr:from>
    <xdr:to>
      <xdr:col>85</xdr:col>
      <xdr:colOff>127000</xdr:colOff>
      <xdr:row>78</xdr:row>
      <xdr:rowOff>139272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2124"/>
          <a:ext cx="8382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139024</xdr:rowOff>
    </xdr:from>
    <xdr:to>
      <xdr:col>81</xdr:col>
      <xdr:colOff>50800</xdr:colOff>
      <xdr:row>78</xdr:row>
      <xdr:rowOff>139364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12124"/>
          <a:ext cx="8890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139364</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12464"/>
          <a:ext cx="8890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139494</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2594"/>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88472</xdr:rowOff>
    </xdr:from>
    <xdr:to>
      <xdr:col>85</xdr:col>
      <xdr:colOff>177800</xdr:colOff>
      <xdr:row>79</xdr:row>
      <xdr:rowOff>18622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3399</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6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88224</xdr:rowOff>
    </xdr:from>
    <xdr:to>
      <xdr:col>81</xdr:col>
      <xdr:colOff>101600</xdr:colOff>
      <xdr:row>79</xdr:row>
      <xdr:rowOff>18374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9501</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554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88564</xdr:rowOff>
    </xdr:from>
    <xdr:to>
      <xdr:col>76</xdr:col>
      <xdr:colOff>165100</xdr:colOff>
      <xdr:row>79</xdr:row>
      <xdr:rowOff>18714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9841</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55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88694</xdr:rowOff>
    </xdr:from>
    <xdr:to>
      <xdr:col>67</xdr:col>
      <xdr:colOff>101600</xdr:colOff>
      <xdr:row>79</xdr:row>
      <xdr:rowOff>18844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9971</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57333" y="13554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145328</xdr:rowOff>
    </xdr:from>
    <xdr:to>
      <xdr:col>85</xdr:col>
      <xdr:colOff>127000</xdr:colOff>
      <xdr:row>95</xdr:row>
      <xdr:rowOff>155403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433078"/>
          <a:ext cx="8382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155403</xdr:rowOff>
    </xdr:from>
    <xdr:to>
      <xdr:col>81</xdr:col>
      <xdr:colOff>50800</xdr:colOff>
      <xdr:row>96</xdr:row>
      <xdr:rowOff>21552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443153"/>
          <a:ext cx="889000" cy="3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71691</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21552</xdr:rowOff>
    </xdr:from>
    <xdr:to>
      <xdr:col>76</xdr:col>
      <xdr:colOff>114300</xdr:colOff>
      <xdr:row>96</xdr:row>
      <xdr:rowOff>130418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480752"/>
          <a:ext cx="889000" cy="10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90575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130418</xdr:rowOff>
    </xdr:from>
    <xdr:to>
      <xdr:col>71</xdr:col>
      <xdr:colOff>177800</xdr:colOff>
      <xdr:row>96</xdr:row>
      <xdr:rowOff>157549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589618"/>
          <a:ext cx="889000" cy="2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109447</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94528</xdr:rowOff>
    </xdr:from>
    <xdr:to>
      <xdr:col>85</xdr:col>
      <xdr:colOff>177800</xdr:colOff>
      <xdr:row>96</xdr:row>
      <xdr:rowOff>24678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3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117405</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23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104603</xdr:rowOff>
    </xdr:from>
    <xdr:to>
      <xdr:col>81</xdr:col>
      <xdr:colOff>101600</xdr:colOff>
      <xdr:row>96</xdr:row>
      <xdr:rowOff>34753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3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51280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16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142202</xdr:rowOff>
    </xdr:from>
    <xdr:to>
      <xdr:col>76</xdr:col>
      <xdr:colOff>165100</xdr:colOff>
      <xdr:row>96</xdr:row>
      <xdr:rowOff>72352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88879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20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79618</xdr:rowOff>
    </xdr:from>
    <xdr:to>
      <xdr:col>72</xdr:col>
      <xdr:colOff>38100</xdr:colOff>
      <xdr:row>97</xdr:row>
      <xdr:rowOff>9768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3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26295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31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106749</xdr:rowOff>
    </xdr:from>
    <xdr:to>
      <xdr:col>67</xdr:col>
      <xdr:colOff>101600</xdr:colOff>
      <xdr:row>97</xdr:row>
      <xdr:rowOff>36899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53426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34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218,815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円となっている。決算額全体でみると、子育て世帯への臨時特別給付金事業等扶助費の増が主な要因である。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また、衛生費についても前年度と比較し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28,387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円高い状況である。近年ごみの排出量は増加傾向で、ごみ処分場等の費用が主な要因である。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更に、公債費についても類似団体平均と比較して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96,549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円高い状況にあり、今後数年は高止まりで経過するので、他の経費の削減に積極的に努め、地方債の新規発行を伴う普通建設事業を抑制する。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年度は、翌年度への繰越額が昨年比で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11,502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千円減少し、実質収支額は昨年度比で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1,451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千円増加したが、財政調整基金残高は増加して昨年度比で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500,117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千円の増となり、実質単年度収支が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501,568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千円の黒字の結果となった。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今後数年間は、公債費の高止まりが続くので、他の経費の削減に努めて健全な財政運営に努めなけらばならない。</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財政調整基金については、中期的な見通しのもと、決算剰余金を中心に積み立て、最低水準の取り崩しに努める。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連結実質赤字比率は黒字であり、一般会計等以外の会計でも赤字はなく、一般会計及び国民健康保険特別会計</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会計の構成率が減少している。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今後も、事業会計・公営企業会計とも、独立した会計の中で運営ができるよう、受益者負担の適正な見直しを図るなど、計画的な財政運営を行わなければならない。</a:t>
          </a:r>
          <a:endParaRPr kumimoji="1" lang="ja-JP" altLang="en-US" sz="14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O56"/>
  <sheetViews>
    <sheetView showGridLines="0" tabSelected="1" zoomScale="75" zoomScaleNormal="75" workbookViewId="0">
      <selection activeCell="AN65" sqref="AN65:DC69"/>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 thickBot="1" x14ac:dyDescent="0.25">
      <c r="B2" s="179" t="s">
        <v>81</v>
      </c>
      <c r="C2" s="179"/>
      <c r="D2" s="180"/>
    </row>
    <row r="3" spans="1:119" ht="18.75" customHeight="1" thickBot="1" x14ac:dyDescent="0.25">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2">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5385382</v>
      </c>
      <c r="BO4" s="404"/>
      <c r="BP4" s="404"/>
      <c r="BQ4" s="404"/>
      <c r="BR4" s="404"/>
      <c r="BS4" s="404"/>
      <c r="BT4" s="404"/>
      <c r="BU4" s="405"/>
      <c r="BV4" s="403">
        <v>5370816</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5.0999999999999996</v>
      </c>
      <c r="CU4" s="410"/>
      <c r="CV4" s="410"/>
      <c r="CW4" s="410"/>
      <c r="CX4" s="410"/>
      <c r="CY4" s="410"/>
      <c r="CZ4" s="410"/>
      <c r="DA4" s="411"/>
      <c r="DB4" s="409">
        <v>5.5</v>
      </c>
      <c r="DC4" s="410"/>
      <c r="DD4" s="410"/>
      <c r="DE4" s="410"/>
      <c r="DF4" s="410"/>
      <c r="DG4" s="410"/>
      <c r="DH4" s="410"/>
      <c r="DI4" s="411"/>
    </row>
    <row r="5" spans="1:119" ht="18.75" customHeight="1" x14ac:dyDescent="0.2">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5147648</v>
      </c>
      <c r="BO5" s="441"/>
      <c r="BP5" s="441"/>
      <c r="BQ5" s="441"/>
      <c r="BR5" s="441"/>
      <c r="BS5" s="441"/>
      <c r="BT5" s="441"/>
      <c r="BU5" s="442"/>
      <c r="BV5" s="440">
        <v>5123031</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74.2</v>
      </c>
      <c r="CU5" s="438"/>
      <c r="CV5" s="438"/>
      <c r="CW5" s="438"/>
      <c r="CX5" s="438"/>
      <c r="CY5" s="438"/>
      <c r="CZ5" s="438"/>
      <c r="DA5" s="439"/>
      <c r="DB5" s="437">
        <v>87.9</v>
      </c>
      <c r="DC5" s="438"/>
      <c r="DD5" s="438"/>
      <c r="DE5" s="438"/>
      <c r="DF5" s="438"/>
      <c r="DG5" s="438"/>
      <c r="DH5" s="438"/>
      <c r="DI5" s="439"/>
    </row>
    <row r="6" spans="1:119" ht="18.75" customHeight="1" x14ac:dyDescent="0.2">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102</v>
      </c>
      <c r="AV6" s="473"/>
      <c r="AW6" s="473"/>
      <c r="AX6" s="473"/>
      <c r="AY6" s="474" t="s">
        <v>103</v>
      </c>
      <c r="AZ6" s="475"/>
      <c r="BA6" s="475"/>
      <c r="BB6" s="475"/>
      <c r="BC6" s="475"/>
      <c r="BD6" s="475"/>
      <c r="BE6" s="475"/>
      <c r="BF6" s="475"/>
      <c r="BG6" s="475"/>
      <c r="BH6" s="475"/>
      <c r="BI6" s="475"/>
      <c r="BJ6" s="475"/>
      <c r="BK6" s="475"/>
      <c r="BL6" s="475"/>
      <c r="BM6" s="476"/>
      <c r="BN6" s="440">
        <v>237734</v>
      </c>
      <c r="BO6" s="441"/>
      <c r="BP6" s="441"/>
      <c r="BQ6" s="441"/>
      <c r="BR6" s="441"/>
      <c r="BS6" s="441"/>
      <c r="BT6" s="441"/>
      <c r="BU6" s="442"/>
      <c r="BV6" s="440">
        <v>247785</v>
      </c>
      <c r="BW6" s="441"/>
      <c r="BX6" s="441"/>
      <c r="BY6" s="441"/>
      <c r="BZ6" s="441"/>
      <c r="CA6" s="441"/>
      <c r="CB6" s="441"/>
      <c r="CC6" s="442"/>
      <c r="CD6" s="443" t="s">
        <v>104</v>
      </c>
      <c r="CE6" s="444"/>
      <c r="CF6" s="444"/>
      <c r="CG6" s="444"/>
      <c r="CH6" s="444"/>
      <c r="CI6" s="444"/>
      <c r="CJ6" s="444"/>
      <c r="CK6" s="444"/>
      <c r="CL6" s="444"/>
      <c r="CM6" s="444"/>
      <c r="CN6" s="444"/>
      <c r="CO6" s="444"/>
      <c r="CP6" s="444"/>
      <c r="CQ6" s="444"/>
      <c r="CR6" s="444"/>
      <c r="CS6" s="445"/>
      <c r="CT6" s="477">
        <v>76.3</v>
      </c>
      <c r="CU6" s="478"/>
      <c r="CV6" s="478"/>
      <c r="CW6" s="478"/>
      <c r="CX6" s="478"/>
      <c r="CY6" s="478"/>
      <c r="CZ6" s="478"/>
      <c r="DA6" s="479"/>
      <c r="DB6" s="477">
        <v>91</v>
      </c>
      <c r="DC6" s="478"/>
      <c r="DD6" s="478"/>
      <c r="DE6" s="478"/>
      <c r="DF6" s="478"/>
      <c r="DG6" s="478"/>
      <c r="DH6" s="478"/>
      <c r="DI6" s="479"/>
    </row>
    <row r="7" spans="1:119" ht="18.75" customHeight="1" x14ac:dyDescent="0.2">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105</v>
      </c>
      <c r="AN7" s="470"/>
      <c r="AO7" s="470"/>
      <c r="AP7" s="470"/>
      <c r="AQ7" s="470"/>
      <c r="AR7" s="470"/>
      <c r="AS7" s="470"/>
      <c r="AT7" s="471"/>
      <c r="AU7" s="472" t="s">
        <v>102</v>
      </c>
      <c r="AV7" s="473"/>
      <c r="AW7" s="473"/>
      <c r="AX7" s="473"/>
      <c r="AY7" s="474" t="s">
        <v>106</v>
      </c>
      <c r="AZ7" s="475"/>
      <c r="BA7" s="475"/>
      <c r="BB7" s="475"/>
      <c r="BC7" s="475"/>
      <c r="BD7" s="475"/>
      <c r="BE7" s="475"/>
      <c r="BF7" s="475"/>
      <c r="BG7" s="475"/>
      <c r="BH7" s="475"/>
      <c r="BI7" s="475"/>
      <c r="BJ7" s="475"/>
      <c r="BK7" s="475"/>
      <c r="BL7" s="475"/>
      <c r="BM7" s="476"/>
      <c r="BN7" s="440">
        <v>102474</v>
      </c>
      <c r="BO7" s="441"/>
      <c r="BP7" s="441"/>
      <c r="BQ7" s="441"/>
      <c r="BR7" s="441"/>
      <c r="BS7" s="441"/>
      <c r="BT7" s="441"/>
      <c r="BU7" s="442"/>
      <c r="BV7" s="440">
        <v>113976</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2629208</v>
      </c>
      <c r="CU7" s="441"/>
      <c r="CV7" s="441"/>
      <c r="CW7" s="441"/>
      <c r="CX7" s="441"/>
      <c r="CY7" s="441"/>
      <c r="CZ7" s="441"/>
      <c r="DA7" s="442"/>
      <c r="DB7" s="440">
        <v>2417807</v>
      </c>
      <c r="DC7" s="441"/>
      <c r="DD7" s="441"/>
      <c r="DE7" s="441"/>
      <c r="DF7" s="441"/>
      <c r="DG7" s="441"/>
      <c r="DH7" s="441"/>
      <c r="DI7" s="442"/>
    </row>
    <row r="8" spans="1:119" ht="18.75" customHeight="1" thickBot="1" x14ac:dyDescent="0.25">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102</v>
      </c>
      <c r="AV8" s="473"/>
      <c r="AW8" s="473"/>
      <c r="AX8" s="473"/>
      <c r="AY8" s="474" t="s">
        <v>109</v>
      </c>
      <c r="AZ8" s="475"/>
      <c r="BA8" s="475"/>
      <c r="BB8" s="475"/>
      <c r="BC8" s="475"/>
      <c r="BD8" s="475"/>
      <c r="BE8" s="475"/>
      <c r="BF8" s="475"/>
      <c r="BG8" s="475"/>
      <c r="BH8" s="475"/>
      <c r="BI8" s="475"/>
      <c r="BJ8" s="475"/>
      <c r="BK8" s="475"/>
      <c r="BL8" s="475"/>
      <c r="BM8" s="476"/>
      <c r="BN8" s="440">
        <v>135260</v>
      </c>
      <c r="BO8" s="441"/>
      <c r="BP8" s="441"/>
      <c r="BQ8" s="441"/>
      <c r="BR8" s="441"/>
      <c r="BS8" s="441"/>
      <c r="BT8" s="441"/>
      <c r="BU8" s="442"/>
      <c r="BV8" s="440">
        <v>133809</v>
      </c>
      <c r="BW8" s="441"/>
      <c r="BX8" s="441"/>
      <c r="BY8" s="441"/>
      <c r="BZ8" s="441"/>
      <c r="CA8" s="441"/>
      <c r="CB8" s="441"/>
      <c r="CC8" s="442"/>
      <c r="CD8" s="443" t="s">
        <v>110</v>
      </c>
      <c r="CE8" s="444"/>
      <c r="CF8" s="444"/>
      <c r="CG8" s="444"/>
      <c r="CH8" s="444"/>
      <c r="CI8" s="444"/>
      <c r="CJ8" s="444"/>
      <c r="CK8" s="444"/>
      <c r="CL8" s="444"/>
      <c r="CM8" s="444"/>
      <c r="CN8" s="444"/>
      <c r="CO8" s="444"/>
      <c r="CP8" s="444"/>
      <c r="CQ8" s="444"/>
      <c r="CR8" s="444"/>
      <c r="CS8" s="445"/>
      <c r="CT8" s="480">
        <v>0.27</v>
      </c>
      <c r="CU8" s="481"/>
      <c r="CV8" s="481"/>
      <c r="CW8" s="481"/>
      <c r="CX8" s="481"/>
      <c r="CY8" s="481"/>
      <c r="CZ8" s="481"/>
      <c r="DA8" s="482"/>
      <c r="DB8" s="480">
        <v>0.28999999999999998</v>
      </c>
      <c r="DC8" s="481"/>
      <c r="DD8" s="481"/>
      <c r="DE8" s="481"/>
      <c r="DF8" s="481"/>
      <c r="DG8" s="481"/>
      <c r="DH8" s="481"/>
      <c r="DI8" s="482"/>
    </row>
    <row r="9" spans="1:119" ht="18.75" customHeight="1" thickBot="1" x14ac:dyDescent="0.25">
      <c r="A9" s="178"/>
      <c r="B9" s="434" t="s">
        <v>111</v>
      </c>
      <c r="C9" s="435"/>
      <c r="D9" s="435"/>
      <c r="E9" s="435"/>
      <c r="F9" s="435"/>
      <c r="G9" s="435"/>
      <c r="H9" s="435"/>
      <c r="I9" s="435"/>
      <c r="J9" s="435"/>
      <c r="K9" s="483"/>
      <c r="L9" s="484" t="s">
        <v>112</v>
      </c>
      <c r="M9" s="485"/>
      <c r="N9" s="485"/>
      <c r="O9" s="485"/>
      <c r="P9" s="485"/>
      <c r="Q9" s="486"/>
      <c r="R9" s="487">
        <v>3322</v>
      </c>
      <c r="S9" s="488"/>
      <c r="T9" s="488"/>
      <c r="U9" s="488"/>
      <c r="V9" s="489"/>
      <c r="W9" s="397" t="s">
        <v>113</v>
      </c>
      <c r="X9" s="398"/>
      <c r="Y9" s="398"/>
      <c r="Z9" s="398"/>
      <c r="AA9" s="398"/>
      <c r="AB9" s="398"/>
      <c r="AC9" s="398"/>
      <c r="AD9" s="398"/>
      <c r="AE9" s="398"/>
      <c r="AF9" s="398"/>
      <c r="AG9" s="398"/>
      <c r="AH9" s="398"/>
      <c r="AI9" s="398"/>
      <c r="AJ9" s="398"/>
      <c r="AK9" s="398"/>
      <c r="AL9" s="399"/>
      <c r="AM9" s="469" t="s">
        <v>114</v>
      </c>
      <c r="AN9" s="470"/>
      <c r="AO9" s="470"/>
      <c r="AP9" s="470"/>
      <c r="AQ9" s="470"/>
      <c r="AR9" s="470"/>
      <c r="AS9" s="470"/>
      <c r="AT9" s="471"/>
      <c r="AU9" s="472" t="s">
        <v>94</v>
      </c>
      <c r="AV9" s="473"/>
      <c r="AW9" s="473"/>
      <c r="AX9" s="473"/>
      <c r="AY9" s="474" t="s">
        <v>115</v>
      </c>
      <c r="AZ9" s="475"/>
      <c r="BA9" s="475"/>
      <c r="BB9" s="475"/>
      <c r="BC9" s="475"/>
      <c r="BD9" s="475"/>
      <c r="BE9" s="475"/>
      <c r="BF9" s="475"/>
      <c r="BG9" s="475"/>
      <c r="BH9" s="475"/>
      <c r="BI9" s="475"/>
      <c r="BJ9" s="475"/>
      <c r="BK9" s="475"/>
      <c r="BL9" s="475"/>
      <c r="BM9" s="476"/>
      <c r="BN9" s="440">
        <v>1451</v>
      </c>
      <c r="BO9" s="441"/>
      <c r="BP9" s="441"/>
      <c r="BQ9" s="441"/>
      <c r="BR9" s="441"/>
      <c r="BS9" s="441"/>
      <c r="BT9" s="441"/>
      <c r="BU9" s="442"/>
      <c r="BV9" s="440">
        <v>17057</v>
      </c>
      <c r="BW9" s="441"/>
      <c r="BX9" s="441"/>
      <c r="BY9" s="441"/>
      <c r="BZ9" s="441"/>
      <c r="CA9" s="441"/>
      <c r="CB9" s="441"/>
      <c r="CC9" s="442"/>
      <c r="CD9" s="443" t="s">
        <v>116</v>
      </c>
      <c r="CE9" s="444"/>
      <c r="CF9" s="444"/>
      <c r="CG9" s="444"/>
      <c r="CH9" s="444"/>
      <c r="CI9" s="444"/>
      <c r="CJ9" s="444"/>
      <c r="CK9" s="444"/>
      <c r="CL9" s="444"/>
      <c r="CM9" s="444"/>
      <c r="CN9" s="444"/>
      <c r="CO9" s="444"/>
      <c r="CP9" s="444"/>
      <c r="CQ9" s="444"/>
      <c r="CR9" s="444"/>
      <c r="CS9" s="445"/>
      <c r="CT9" s="437">
        <v>21.7</v>
      </c>
      <c r="CU9" s="438"/>
      <c r="CV9" s="438"/>
      <c r="CW9" s="438"/>
      <c r="CX9" s="438"/>
      <c r="CY9" s="438"/>
      <c r="CZ9" s="438"/>
      <c r="DA9" s="439"/>
      <c r="DB9" s="437">
        <v>21.2</v>
      </c>
      <c r="DC9" s="438"/>
      <c r="DD9" s="438"/>
      <c r="DE9" s="438"/>
      <c r="DF9" s="438"/>
      <c r="DG9" s="438"/>
      <c r="DH9" s="438"/>
      <c r="DI9" s="439"/>
    </row>
    <row r="10" spans="1:119" ht="18.75" customHeight="1" thickBot="1" x14ac:dyDescent="0.25">
      <c r="A10" s="178"/>
      <c r="B10" s="434"/>
      <c r="C10" s="435"/>
      <c r="D10" s="435"/>
      <c r="E10" s="435"/>
      <c r="F10" s="435"/>
      <c r="G10" s="435"/>
      <c r="H10" s="435"/>
      <c r="I10" s="435"/>
      <c r="J10" s="435"/>
      <c r="K10" s="483"/>
      <c r="L10" s="490" t="s">
        <v>117</v>
      </c>
      <c r="M10" s="470"/>
      <c r="N10" s="470"/>
      <c r="O10" s="470"/>
      <c r="P10" s="470"/>
      <c r="Q10" s="471"/>
      <c r="R10" s="491">
        <v>3579</v>
      </c>
      <c r="S10" s="492"/>
      <c r="T10" s="492"/>
      <c r="U10" s="492"/>
      <c r="V10" s="493"/>
      <c r="W10" s="428"/>
      <c r="X10" s="429"/>
      <c r="Y10" s="429"/>
      <c r="Z10" s="429"/>
      <c r="AA10" s="429"/>
      <c r="AB10" s="429"/>
      <c r="AC10" s="429"/>
      <c r="AD10" s="429"/>
      <c r="AE10" s="429"/>
      <c r="AF10" s="429"/>
      <c r="AG10" s="429"/>
      <c r="AH10" s="429"/>
      <c r="AI10" s="429"/>
      <c r="AJ10" s="429"/>
      <c r="AK10" s="429"/>
      <c r="AL10" s="432"/>
      <c r="AM10" s="469" t="s">
        <v>118</v>
      </c>
      <c r="AN10" s="470"/>
      <c r="AO10" s="470"/>
      <c r="AP10" s="470"/>
      <c r="AQ10" s="470"/>
      <c r="AR10" s="470"/>
      <c r="AS10" s="470"/>
      <c r="AT10" s="471"/>
      <c r="AU10" s="472" t="s">
        <v>119</v>
      </c>
      <c r="AV10" s="473"/>
      <c r="AW10" s="473"/>
      <c r="AX10" s="473"/>
      <c r="AY10" s="474" t="s">
        <v>120</v>
      </c>
      <c r="AZ10" s="475"/>
      <c r="BA10" s="475"/>
      <c r="BB10" s="475"/>
      <c r="BC10" s="475"/>
      <c r="BD10" s="475"/>
      <c r="BE10" s="475"/>
      <c r="BF10" s="475"/>
      <c r="BG10" s="475"/>
      <c r="BH10" s="475"/>
      <c r="BI10" s="475"/>
      <c r="BJ10" s="475"/>
      <c r="BK10" s="475"/>
      <c r="BL10" s="475"/>
      <c r="BM10" s="476"/>
      <c r="BN10" s="440">
        <v>500117</v>
      </c>
      <c r="BO10" s="441"/>
      <c r="BP10" s="441"/>
      <c r="BQ10" s="441"/>
      <c r="BR10" s="441"/>
      <c r="BS10" s="441"/>
      <c r="BT10" s="441"/>
      <c r="BU10" s="442"/>
      <c r="BV10" s="440">
        <v>124304</v>
      </c>
      <c r="BW10" s="441"/>
      <c r="BX10" s="441"/>
      <c r="BY10" s="441"/>
      <c r="BZ10" s="441"/>
      <c r="CA10" s="441"/>
      <c r="CB10" s="441"/>
      <c r="CC10" s="44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34"/>
      <c r="C11" s="435"/>
      <c r="D11" s="435"/>
      <c r="E11" s="435"/>
      <c r="F11" s="435"/>
      <c r="G11" s="435"/>
      <c r="H11" s="435"/>
      <c r="I11" s="435"/>
      <c r="J11" s="435"/>
      <c r="K11" s="483"/>
      <c r="L11" s="494" t="s">
        <v>122</v>
      </c>
      <c r="M11" s="495"/>
      <c r="N11" s="495"/>
      <c r="O11" s="495"/>
      <c r="P11" s="495"/>
      <c r="Q11" s="496"/>
      <c r="R11" s="497" t="s">
        <v>123</v>
      </c>
      <c r="S11" s="498"/>
      <c r="T11" s="498"/>
      <c r="U11" s="498"/>
      <c r="V11" s="499"/>
      <c r="W11" s="428"/>
      <c r="X11" s="429"/>
      <c r="Y11" s="429"/>
      <c r="Z11" s="429"/>
      <c r="AA11" s="429"/>
      <c r="AB11" s="429"/>
      <c r="AC11" s="429"/>
      <c r="AD11" s="429"/>
      <c r="AE11" s="429"/>
      <c r="AF11" s="429"/>
      <c r="AG11" s="429"/>
      <c r="AH11" s="429"/>
      <c r="AI11" s="429"/>
      <c r="AJ11" s="429"/>
      <c r="AK11" s="429"/>
      <c r="AL11" s="432"/>
      <c r="AM11" s="469" t="s">
        <v>124</v>
      </c>
      <c r="AN11" s="470"/>
      <c r="AO11" s="470"/>
      <c r="AP11" s="470"/>
      <c r="AQ11" s="470"/>
      <c r="AR11" s="470"/>
      <c r="AS11" s="470"/>
      <c r="AT11" s="471"/>
      <c r="AU11" s="472" t="s">
        <v>102</v>
      </c>
      <c r="AV11" s="473"/>
      <c r="AW11" s="473"/>
      <c r="AX11" s="473"/>
      <c r="AY11" s="474" t="s">
        <v>125</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126</v>
      </c>
      <c r="CE11" s="444"/>
      <c r="CF11" s="444"/>
      <c r="CG11" s="444"/>
      <c r="CH11" s="444"/>
      <c r="CI11" s="444"/>
      <c r="CJ11" s="444"/>
      <c r="CK11" s="444"/>
      <c r="CL11" s="444"/>
      <c r="CM11" s="444"/>
      <c r="CN11" s="444"/>
      <c r="CO11" s="444"/>
      <c r="CP11" s="444"/>
      <c r="CQ11" s="444"/>
      <c r="CR11" s="444"/>
      <c r="CS11" s="445"/>
      <c r="CT11" s="480" t="s">
        <v>127</v>
      </c>
      <c r="CU11" s="481"/>
      <c r="CV11" s="481"/>
      <c r="CW11" s="481"/>
      <c r="CX11" s="481"/>
      <c r="CY11" s="481"/>
      <c r="CZ11" s="481"/>
      <c r="DA11" s="482"/>
      <c r="DB11" s="480" t="s">
        <v>127</v>
      </c>
      <c r="DC11" s="481"/>
      <c r="DD11" s="481"/>
      <c r="DE11" s="481"/>
      <c r="DF11" s="481"/>
      <c r="DG11" s="481"/>
      <c r="DH11" s="481"/>
      <c r="DI11" s="482"/>
    </row>
    <row r="12" spans="1:119" ht="18.75" customHeight="1" x14ac:dyDescent="0.2">
      <c r="A12" s="178"/>
      <c r="B12" s="500" t="s">
        <v>128</v>
      </c>
      <c r="C12" s="501"/>
      <c r="D12" s="501"/>
      <c r="E12" s="501"/>
      <c r="F12" s="501"/>
      <c r="G12" s="501"/>
      <c r="H12" s="501"/>
      <c r="I12" s="501"/>
      <c r="J12" s="501"/>
      <c r="K12" s="502"/>
      <c r="L12" s="509" t="s">
        <v>129</v>
      </c>
      <c r="M12" s="510"/>
      <c r="N12" s="510"/>
      <c r="O12" s="510"/>
      <c r="P12" s="510"/>
      <c r="Q12" s="511"/>
      <c r="R12" s="512">
        <v>3349</v>
      </c>
      <c r="S12" s="513"/>
      <c r="T12" s="513"/>
      <c r="U12" s="513"/>
      <c r="V12" s="514"/>
      <c r="W12" s="515" t="s">
        <v>1</v>
      </c>
      <c r="X12" s="473"/>
      <c r="Y12" s="473"/>
      <c r="Z12" s="473"/>
      <c r="AA12" s="473"/>
      <c r="AB12" s="516"/>
      <c r="AC12" s="517" t="s">
        <v>130</v>
      </c>
      <c r="AD12" s="518"/>
      <c r="AE12" s="518"/>
      <c r="AF12" s="518"/>
      <c r="AG12" s="519"/>
      <c r="AH12" s="517" t="s">
        <v>131</v>
      </c>
      <c r="AI12" s="518"/>
      <c r="AJ12" s="518"/>
      <c r="AK12" s="518"/>
      <c r="AL12" s="520"/>
      <c r="AM12" s="469" t="s">
        <v>132</v>
      </c>
      <c r="AN12" s="470"/>
      <c r="AO12" s="470"/>
      <c r="AP12" s="470"/>
      <c r="AQ12" s="470"/>
      <c r="AR12" s="470"/>
      <c r="AS12" s="470"/>
      <c r="AT12" s="471"/>
      <c r="AU12" s="472" t="s">
        <v>133</v>
      </c>
      <c r="AV12" s="473"/>
      <c r="AW12" s="473"/>
      <c r="AX12" s="473"/>
      <c r="AY12" s="474" t="s">
        <v>134</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455221</v>
      </c>
      <c r="BW12" s="441"/>
      <c r="BX12" s="441"/>
      <c r="BY12" s="441"/>
      <c r="BZ12" s="441"/>
      <c r="CA12" s="441"/>
      <c r="CB12" s="441"/>
      <c r="CC12" s="442"/>
      <c r="CD12" s="443" t="s">
        <v>135</v>
      </c>
      <c r="CE12" s="444"/>
      <c r="CF12" s="444"/>
      <c r="CG12" s="444"/>
      <c r="CH12" s="444"/>
      <c r="CI12" s="444"/>
      <c r="CJ12" s="444"/>
      <c r="CK12" s="444"/>
      <c r="CL12" s="444"/>
      <c r="CM12" s="444"/>
      <c r="CN12" s="444"/>
      <c r="CO12" s="444"/>
      <c r="CP12" s="444"/>
      <c r="CQ12" s="444"/>
      <c r="CR12" s="444"/>
      <c r="CS12" s="445"/>
      <c r="CT12" s="480" t="s">
        <v>127</v>
      </c>
      <c r="CU12" s="481"/>
      <c r="CV12" s="481"/>
      <c r="CW12" s="481"/>
      <c r="CX12" s="481"/>
      <c r="CY12" s="481"/>
      <c r="CZ12" s="481"/>
      <c r="DA12" s="482"/>
      <c r="DB12" s="480" t="s">
        <v>136</v>
      </c>
      <c r="DC12" s="481"/>
      <c r="DD12" s="481"/>
      <c r="DE12" s="481"/>
      <c r="DF12" s="481"/>
      <c r="DG12" s="481"/>
      <c r="DH12" s="481"/>
      <c r="DI12" s="482"/>
    </row>
    <row r="13" spans="1:119" ht="18.75" customHeight="1" x14ac:dyDescent="0.2">
      <c r="A13" s="178"/>
      <c r="B13" s="503"/>
      <c r="C13" s="504"/>
      <c r="D13" s="504"/>
      <c r="E13" s="504"/>
      <c r="F13" s="504"/>
      <c r="G13" s="504"/>
      <c r="H13" s="504"/>
      <c r="I13" s="504"/>
      <c r="J13" s="504"/>
      <c r="K13" s="505"/>
      <c r="L13" s="187"/>
      <c r="M13" s="531" t="s">
        <v>137</v>
      </c>
      <c r="N13" s="532"/>
      <c r="O13" s="532"/>
      <c r="P13" s="532"/>
      <c r="Q13" s="533"/>
      <c r="R13" s="524">
        <v>3329</v>
      </c>
      <c r="S13" s="525"/>
      <c r="T13" s="525"/>
      <c r="U13" s="525"/>
      <c r="V13" s="526"/>
      <c r="W13" s="456" t="s">
        <v>138</v>
      </c>
      <c r="X13" s="457"/>
      <c r="Y13" s="457"/>
      <c r="Z13" s="457"/>
      <c r="AA13" s="457"/>
      <c r="AB13" s="447"/>
      <c r="AC13" s="491">
        <v>232</v>
      </c>
      <c r="AD13" s="492"/>
      <c r="AE13" s="492"/>
      <c r="AF13" s="492"/>
      <c r="AG13" s="534"/>
      <c r="AH13" s="491">
        <v>286</v>
      </c>
      <c r="AI13" s="492"/>
      <c r="AJ13" s="492"/>
      <c r="AK13" s="492"/>
      <c r="AL13" s="493"/>
      <c r="AM13" s="469" t="s">
        <v>139</v>
      </c>
      <c r="AN13" s="470"/>
      <c r="AO13" s="470"/>
      <c r="AP13" s="470"/>
      <c r="AQ13" s="470"/>
      <c r="AR13" s="470"/>
      <c r="AS13" s="470"/>
      <c r="AT13" s="471"/>
      <c r="AU13" s="472" t="s">
        <v>133</v>
      </c>
      <c r="AV13" s="473"/>
      <c r="AW13" s="473"/>
      <c r="AX13" s="473"/>
      <c r="AY13" s="474" t="s">
        <v>140</v>
      </c>
      <c r="AZ13" s="475"/>
      <c r="BA13" s="475"/>
      <c r="BB13" s="475"/>
      <c r="BC13" s="475"/>
      <c r="BD13" s="475"/>
      <c r="BE13" s="475"/>
      <c r="BF13" s="475"/>
      <c r="BG13" s="475"/>
      <c r="BH13" s="475"/>
      <c r="BI13" s="475"/>
      <c r="BJ13" s="475"/>
      <c r="BK13" s="475"/>
      <c r="BL13" s="475"/>
      <c r="BM13" s="476"/>
      <c r="BN13" s="440">
        <v>501568</v>
      </c>
      <c r="BO13" s="441"/>
      <c r="BP13" s="441"/>
      <c r="BQ13" s="441"/>
      <c r="BR13" s="441"/>
      <c r="BS13" s="441"/>
      <c r="BT13" s="441"/>
      <c r="BU13" s="442"/>
      <c r="BV13" s="440">
        <v>-313860</v>
      </c>
      <c r="BW13" s="441"/>
      <c r="BX13" s="441"/>
      <c r="BY13" s="441"/>
      <c r="BZ13" s="441"/>
      <c r="CA13" s="441"/>
      <c r="CB13" s="441"/>
      <c r="CC13" s="442"/>
      <c r="CD13" s="443" t="s">
        <v>141</v>
      </c>
      <c r="CE13" s="444"/>
      <c r="CF13" s="444"/>
      <c r="CG13" s="444"/>
      <c r="CH13" s="444"/>
      <c r="CI13" s="444"/>
      <c r="CJ13" s="444"/>
      <c r="CK13" s="444"/>
      <c r="CL13" s="444"/>
      <c r="CM13" s="444"/>
      <c r="CN13" s="444"/>
      <c r="CO13" s="444"/>
      <c r="CP13" s="444"/>
      <c r="CQ13" s="444"/>
      <c r="CR13" s="444"/>
      <c r="CS13" s="445"/>
      <c r="CT13" s="437">
        <v>12.6</v>
      </c>
      <c r="CU13" s="438"/>
      <c r="CV13" s="438"/>
      <c r="CW13" s="438"/>
      <c r="CX13" s="438"/>
      <c r="CY13" s="438"/>
      <c r="CZ13" s="438"/>
      <c r="DA13" s="439"/>
      <c r="DB13" s="437">
        <v>11.8</v>
      </c>
      <c r="DC13" s="438"/>
      <c r="DD13" s="438"/>
      <c r="DE13" s="438"/>
      <c r="DF13" s="438"/>
      <c r="DG13" s="438"/>
      <c r="DH13" s="438"/>
      <c r="DI13" s="439"/>
    </row>
    <row r="14" spans="1:119" ht="18.75" customHeight="1" thickBot="1" x14ac:dyDescent="0.25">
      <c r="A14" s="178"/>
      <c r="B14" s="503"/>
      <c r="C14" s="504"/>
      <c r="D14" s="504"/>
      <c r="E14" s="504"/>
      <c r="F14" s="504"/>
      <c r="G14" s="504"/>
      <c r="H14" s="504"/>
      <c r="I14" s="504"/>
      <c r="J14" s="504"/>
      <c r="K14" s="505"/>
      <c r="L14" s="521" t="s">
        <v>142</v>
      </c>
      <c r="M14" s="522"/>
      <c r="N14" s="522"/>
      <c r="O14" s="522"/>
      <c r="P14" s="522"/>
      <c r="Q14" s="523"/>
      <c r="R14" s="524">
        <v>3407</v>
      </c>
      <c r="S14" s="525"/>
      <c r="T14" s="525"/>
      <c r="U14" s="525"/>
      <c r="V14" s="526"/>
      <c r="W14" s="430"/>
      <c r="X14" s="431"/>
      <c r="Y14" s="431"/>
      <c r="Z14" s="431"/>
      <c r="AA14" s="431"/>
      <c r="AB14" s="420"/>
      <c r="AC14" s="527">
        <v>14.6</v>
      </c>
      <c r="AD14" s="528"/>
      <c r="AE14" s="528"/>
      <c r="AF14" s="528"/>
      <c r="AG14" s="529"/>
      <c r="AH14" s="527">
        <v>16.3</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143</v>
      </c>
      <c r="CE14" s="536"/>
      <c r="CF14" s="536"/>
      <c r="CG14" s="536"/>
      <c r="CH14" s="536"/>
      <c r="CI14" s="536"/>
      <c r="CJ14" s="536"/>
      <c r="CK14" s="536"/>
      <c r="CL14" s="536"/>
      <c r="CM14" s="536"/>
      <c r="CN14" s="536"/>
      <c r="CO14" s="536"/>
      <c r="CP14" s="536"/>
      <c r="CQ14" s="536"/>
      <c r="CR14" s="536"/>
      <c r="CS14" s="537"/>
      <c r="CT14" s="538">
        <v>81.3</v>
      </c>
      <c r="CU14" s="539"/>
      <c r="CV14" s="539"/>
      <c r="CW14" s="539"/>
      <c r="CX14" s="539"/>
      <c r="CY14" s="539"/>
      <c r="CZ14" s="539"/>
      <c r="DA14" s="540"/>
      <c r="DB14" s="538" t="s">
        <v>127</v>
      </c>
      <c r="DC14" s="539"/>
      <c r="DD14" s="539"/>
      <c r="DE14" s="539"/>
      <c r="DF14" s="539"/>
      <c r="DG14" s="539"/>
      <c r="DH14" s="539"/>
      <c r="DI14" s="540"/>
    </row>
    <row r="15" spans="1:119" ht="18.75" customHeight="1" x14ac:dyDescent="0.2">
      <c r="A15" s="178"/>
      <c r="B15" s="503"/>
      <c r="C15" s="504"/>
      <c r="D15" s="504"/>
      <c r="E15" s="504"/>
      <c r="F15" s="504"/>
      <c r="G15" s="504"/>
      <c r="H15" s="504"/>
      <c r="I15" s="504"/>
      <c r="J15" s="504"/>
      <c r="K15" s="505"/>
      <c r="L15" s="187"/>
      <c r="M15" s="531" t="s">
        <v>144</v>
      </c>
      <c r="N15" s="532"/>
      <c r="O15" s="532"/>
      <c r="P15" s="532"/>
      <c r="Q15" s="533"/>
      <c r="R15" s="524">
        <v>3387</v>
      </c>
      <c r="S15" s="525"/>
      <c r="T15" s="525"/>
      <c r="U15" s="525"/>
      <c r="V15" s="526"/>
      <c r="W15" s="456" t="s">
        <v>145</v>
      </c>
      <c r="X15" s="457"/>
      <c r="Y15" s="457"/>
      <c r="Z15" s="457"/>
      <c r="AA15" s="457"/>
      <c r="AB15" s="447"/>
      <c r="AC15" s="491">
        <v>442</v>
      </c>
      <c r="AD15" s="492"/>
      <c r="AE15" s="492"/>
      <c r="AF15" s="492"/>
      <c r="AG15" s="534"/>
      <c r="AH15" s="491">
        <v>494</v>
      </c>
      <c r="AI15" s="492"/>
      <c r="AJ15" s="492"/>
      <c r="AK15" s="492"/>
      <c r="AL15" s="493"/>
      <c r="AM15" s="469"/>
      <c r="AN15" s="470"/>
      <c r="AO15" s="470"/>
      <c r="AP15" s="470"/>
      <c r="AQ15" s="470"/>
      <c r="AR15" s="470"/>
      <c r="AS15" s="470"/>
      <c r="AT15" s="471"/>
      <c r="AU15" s="472"/>
      <c r="AV15" s="473"/>
      <c r="AW15" s="473"/>
      <c r="AX15" s="473"/>
      <c r="AY15" s="400" t="s">
        <v>146</v>
      </c>
      <c r="AZ15" s="401"/>
      <c r="BA15" s="401"/>
      <c r="BB15" s="401"/>
      <c r="BC15" s="401"/>
      <c r="BD15" s="401"/>
      <c r="BE15" s="401"/>
      <c r="BF15" s="401"/>
      <c r="BG15" s="401"/>
      <c r="BH15" s="401"/>
      <c r="BI15" s="401"/>
      <c r="BJ15" s="401"/>
      <c r="BK15" s="401"/>
      <c r="BL15" s="401"/>
      <c r="BM15" s="402"/>
      <c r="BN15" s="403">
        <v>614315</v>
      </c>
      <c r="BO15" s="404"/>
      <c r="BP15" s="404"/>
      <c r="BQ15" s="404"/>
      <c r="BR15" s="404"/>
      <c r="BS15" s="404"/>
      <c r="BT15" s="404"/>
      <c r="BU15" s="405"/>
      <c r="BV15" s="403">
        <v>589534</v>
      </c>
      <c r="BW15" s="404"/>
      <c r="BX15" s="404"/>
      <c r="BY15" s="404"/>
      <c r="BZ15" s="404"/>
      <c r="CA15" s="404"/>
      <c r="CB15" s="404"/>
      <c r="CC15" s="405"/>
      <c r="CD15" s="541" t="s">
        <v>147</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3"/>
      <c r="C16" s="504"/>
      <c r="D16" s="504"/>
      <c r="E16" s="504"/>
      <c r="F16" s="504"/>
      <c r="G16" s="504"/>
      <c r="H16" s="504"/>
      <c r="I16" s="504"/>
      <c r="J16" s="504"/>
      <c r="K16" s="505"/>
      <c r="L16" s="521" t="s">
        <v>148</v>
      </c>
      <c r="M16" s="544"/>
      <c r="N16" s="544"/>
      <c r="O16" s="544"/>
      <c r="P16" s="544"/>
      <c r="Q16" s="545"/>
      <c r="R16" s="546" t="s">
        <v>149</v>
      </c>
      <c r="S16" s="547"/>
      <c r="T16" s="547"/>
      <c r="U16" s="547"/>
      <c r="V16" s="548"/>
      <c r="W16" s="430"/>
      <c r="X16" s="431"/>
      <c r="Y16" s="431"/>
      <c r="Z16" s="431"/>
      <c r="AA16" s="431"/>
      <c r="AB16" s="420"/>
      <c r="AC16" s="527">
        <v>27.7</v>
      </c>
      <c r="AD16" s="528"/>
      <c r="AE16" s="528"/>
      <c r="AF16" s="528"/>
      <c r="AG16" s="529"/>
      <c r="AH16" s="527">
        <v>28.1</v>
      </c>
      <c r="AI16" s="528"/>
      <c r="AJ16" s="528"/>
      <c r="AK16" s="528"/>
      <c r="AL16" s="530"/>
      <c r="AM16" s="469"/>
      <c r="AN16" s="470"/>
      <c r="AO16" s="470"/>
      <c r="AP16" s="470"/>
      <c r="AQ16" s="470"/>
      <c r="AR16" s="470"/>
      <c r="AS16" s="470"/>
      <c r="AT16" s="471"/>
      <c r="AU16" s="472"/>
      <c r="AV16" s="473"/>
      <c r="AW16" s="473"/>
      <c r="AX16" s="473"/>
      <c r="AY16" s="474" t="s">
        <v>150</v>
      </c>
      <c r="AZ16" s="475"/>
      <c r="BA16" s="475"/>
      <c r="BB16" s="475"/>
      <c r="BC16" s="475"/>
      <c r="BD16" s="475"/>
      <c r="BE16" s="475"/>
      <c r="BF16" s="475"/>
      <c r="BG16" s="475"/>
      <c r="BH16" s="475"/>
      <c r="BI16" s="475"/>
      <c r="BJ16" s="475"/>
      <c r="BK16" s="475"/>
      <c r="BL16" s="475"/>
      <c r="BM16" s="476"/>
      <c r="BN16" s="440">
        <v>2357782</v>
      </c>
      <c r="BO16" s="441"/>
      <c r="BP16" s="441"/>
      <c r="BQ16" s="441"/>
      <c r="BR16" s="441"/>
      <c r="BS16" s="441"/>
      <c r="BT16" s="441"/>
      <c r="BU16" s="442"/>
      <c r="BV16" s="440">
        <v>2176121</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5">
      <c r="A17" s="178"/>
      <c r="B17" s="506"/>
      <c r="C17" s="507"/>
      <c r="D17" s="507"/>
      <c r="E17" s="507"/>
      <c r="F17" s="507"/>
      <c r="G17" s="507"/>
      <c r="H17" s="507"/>
      <c r="I17" s="507"/>
      <c r="J17" s="507"/>
      <c r="K17" s="508"/>
      <c r="L17" s="192"/>
      <c r="M17" s="551" t="s">
        <v>151</v>
      </c>
      <c r="N17" s="552"/>
      <c r="O17" s="552"/>
      <c r="P17" s="552"/>
      <c r="Q17" s="553"/>
      <c r="R17" s="546" t="s">
        <v>152</v>
      </c>
      <c r="S17" s="547"/>
      <c r="T17" s="547"/>
      <c r="U17" s="547"/>
      <c r="V17" s="548"/>
      <c r="W17" s="456" t="s">
        <v>153</v>
      </c>
      <c r="X17" s="457"/>
      <c r="Y17" s="457"/>
      <c r="Z17" s="457"/>
      <c r="AA17" s="457"/>
      <c r="AB17" s="447"/>
      <c r="AC17" s="491">
        <v>920</v>
      </c>
      <c r="AD17" s="492"/>
      <c r="AE17" s="492"/>
      <c r="AF17" s="492"/>
      <c r="AG17" s="534"/>
      <c r="AH17" s="491">
        <v>976</v>
      </c>
      <c r="AI17" s="492"/>
      <c r="AJ17" s="492"/>
      <c r="AK17" s="492"/>
      <c r="AL17" s="493"/>
      <c r="AM17" s="469"/>
      <c r="AN17" s="470"/>
      <c r="AO17" s="470"/>
      <c r="AP17" s="470"/>
      <c r="AQ17" s="470"/>
      <c r="AR17" s="470"/>
      <c r="AS17" s="470"/>
      <c r="AT17" s="471"/>
      <c r="AU17" s="472"/>
      <c r="AV17" s="473"/>
      <c r="AW17" s="473"/>
      <c r="AX17" s="473"/>
      <c r="AY17" s="474" t="s">
        <v>154</v>
      </c>
      <c r="AZ17" s="475"/>
      <c r="BA17" s="475"/>
      <c r="BB17" s="475"/>
      <c r="BC17" s="475"/>
      <c r="BD17" s="475"/>
      <c r="BE17" s="475"/>
      <c r="BF17" s="475"/>
      <c r="BG17" s="475"/>
      <c r="BH17" s="475"/>
      <c r="BI17" s="475"/>
      <c r="BJ17" s="475"/>
      <c r="BK17" s="475"/>
      <c r="BL17" s="475"/>
      <c r="BM17" s="476"/>
      <c r="BN17" s="440">
        <v>785309</v>
      </c>
      <c r="BO17" s="441"/>
      <c r="BP17" s="441"/>
      <c r="BQ17" s="441"/>
      <c r="BR17" s="441"/>
      <c r="BS17" s="441"/>
      <c r="BT17" s="441"/>
      <c r="BU17" s="442"/>
      <c r="BV17" s="440">
        <v>753153</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5">
      <c r="A18" s="178"/>
      <c r="B18" s="562" t="s">
        <v>155</v>
      </c>
      <c r="C18" s="483"/>
      <c r="D18" s="483"/>
      <c r="E18" s="563"/>
      <c r="F18" s="563"/>
      <c r="G18" s="563"/>
      <c r="H18" s="563"/>
      <c r="I18" s="563"/>
      <c r="J18" s="563"/>
      <c r="K18" s="563"/>
      <c r="L18" s="564">
        <v>59.77</v>
      </c>
      <c r="M18" s="564"/>
      <c r="N18" s="564"/>
      <c r="O18" s="564"/>
      <c r="P18" s="564"/>
      <c r="Q18" s="564"/>
      <c r="R18" s="565"/>
      <c r="S18" s="565"/>
      <c r="T18" s="565"/>
      <c r="U18" s="565"/>
      <c r="V18" s="566"/>
      <c r="W18" s="458"/>
      <c r="X18" s="459"/>
      <c r="Y18" s="459"/>
      <c r="Z18" s="459"/>
      <c r="AA18" s="459"/>
      <c r="AB18" s="450"/>
      <c r="AC18" s="567">
        <v>57.7</v>
      </c>
      <c r="AD18" s="568"/>
      <c r="AE18" s="568"/>
      <c r="AF18" s="568"/>
      <c r="AG18" s="569"/>
      <c r="AH18" s="567">
        <v>55.6</v>
      </c>
      <c r="AI18" s="568"/>
      <c r="AJ18" s="568"/>
      <c r="AK18" s="568"/>
      <c r="AL18" s="570"/>
      <c r="AM18" s="469"/>
      <c r="AN18" s="470"/>
      <c r="AO18" s="470"/>
      <c r="AP18" s="470"/>
      <c r="AQ18" s="470"/>
      <c r="AR18" s="470"/>
      <c r="AS18" s="470"/>
      <c r="AT18" s="471"/>
      <c r="AU18" s="472"/>
      <c r="AV18" s="473"/>
      <c r="AW18" s="473"/>
      <c r="AX18" s="473"/>
      <c r="AY18" s="474" t="s">
        <v>156</v>
      </c>
      <c r="AZ18" s="475"/>
      <c r="BA18" s="475"/>
      <c r="BB18" s="475"/>
      <c r="BC18" s="475"/>
      <c r="BD18" s="475"/>
      <c r="BE18" s="475"/>
      <c r="BF18" s="475"/>
      <c r="BG18" s="475"/>
      <c r="BH18" s="475"/>
      <c r="BI18" s="475"/>
      <c r="BJ18" s="475"/>
      <c r="BK18" s="475"/>
      <c r="BL18" s="475"/>
      <c r="BM18" s="476"/>
      <c r="BN18" s="440">
        <v>1962263</v>
      </c>
      <c r="BO18" s="441"/>
      <c r="BP18" s="441"/>
      <c r="BQ18" s="441"/>
      <c r="BR18" s="441"/>
      <c r="BS18" s="441"/>
      <c r="BT18" s="441"/>
      <c r="BU18" s="442"/>
      <c r="BV18" s="440">
        <v>2102685</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5">
      <c r="A19" s="178"/>
      <c r="B19" s="562" t="s">
        <v>157</v>
      </c>
      <c r="C19" s="483"/>
      <c r="D19" s="483"/>
      <c r="E19" s="563"/>
      <c r="F19" s="563"/>
      <c r="G19" s="563"/>
      <c r="H19" s="563"/>
      <c r="I19" s="563"/>
      <c r="J19" s="563"/>
      <c r="K19" s="563"/>
      <c r="L19" s="571">
        <v>56</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158</v>
      </c>
      <c r="AZ19" s="475"/>
      <c r="BA19" s="475"/>
      <c r="BB19" s="475"/>
      <c r="BC19" s="475"/>
      <c r="BD19" s="475"/>
      <c r="BE19" s="475"/>
      <c r="BF19" s="475"/>
      <c r="BG19" s="475"/>
      <c r="BH19" s="475"/>
      <c r="BI19" s="475"/>
      <c r="BJ19" s="475"/>
      <c r="BK19" s="475"/>
      <c r="BL19" s="475"/>
      <c r="BM19" s="476"/>
      <c r="BN19" s="440">
        <v>3401871</v>
      </c>
      <c r="BO19" s="441"/>
      <c r="BP19" s="441"/>
      <c r="BQ19" s="441"/>
      <c r="BR19" s="441"/>
      <c r="BS19" s="441"/>
      <c r="BT19" s="441"/>
      <c r="BU19" s="442"/>
      <c r="BV19" s="440">
        <v>3446916</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5">
      <c r="A20" s="178"/>
      <c r="B20" s="562" t="s">
        <v>159</v>
      </c>
      <c r="C20" s="483"/>
      <c r="D20" s="483"/>
      <c r="E20" s="563"/>
      <c r="F20" s="563"/>
      <c r="G20" s="563"/>
      <c r="H20" s="563"/>
      <c r="I20" s="563"/>
      <c r="J20" s="563"/>
      <c r="K20" s="563"/>
      <c r="L20" s="571">
        <v>1079</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5">
      <c r="A21" s="178"/>
      <c r="B21" s="580" t="s">
        <v>160</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2">
      <c r="A22" s="178"/>
      <c r="B22" s="610" t="s">
        <v>161</v>
      </c>
      <c r="C22" s="584"/>
      <c r="D22" s="585"/>
      <c r="E22" s="452" t="s">
        <v>1</v>
      </c>
      <c r="F22" s="457"/>
      <c r="G22" s="457"/>
      <c r="H22" s="457"/>
      <c r="I22" s="457"/>
      <c r="J22" s="457"/>
      <c r="K22" s="447"/>
      <c r="L22" s="452" t="s">
        <v>162</v>
      </c>
      <c r="M22" s="457"/>
      <c r="N22" s="457"/>
      <c r="O22" s="457"/>
      <c r="P22" s="447"/>
      <c r="Q22" s="615" t="s">
        <v>163</v>
      </c>
      <c r="R22" s="616"/>
      <c r="S22" s="616"/>
      <c r="T22" s="616"/>
      <c r="U22" s="616"/>
      <c r="V22" s="617"/>
      <c r="W22" s="583" t="s">
        <v>164</v>
      </c>
      <c r="X22" s="584"/>
      <c r="Y22" s="585"/>
      <c r="Z22" s="452" t="s">
        <v>1</v>
      </c>
      <c r="AA22" s="457"/>
      <c r="AB22" s="457"/>
      <c r="AC22" s="457"/>
      <c r="AD22" s="457"/>
      <c r="AE22" s="457"/>
      <c r="AF22" s="457"/>
      <c r="AG22" s="447"/>
      <c r="AH22" s="621" t="s">
        <v>165</v>
      </c>
      <c r="AI22" s="457"/>
      <c r="AJ22" s="457"/>
      <c r="AK22" s="457"/>
      <c r="AL22" s="447"/>
      <c r="AM22" s="621" t="s">
        <v>166</v>
      </c>
      <c r="AN22" s="622"/>
      <c r="AO22" s="622"/>
      <c r="AP22" s="622"/>
      <c r="AQ22" s="622"/>
      <c r="AR22" s="623"/>
      <c r="AS22" s="615" t="s">
        <v>163</v>
      </c>
      <c r="AT22" s="616"/>
      <c r="AU22" s="616"/>
      <c r="AV22" s="616"/>
      <c r="AW22" s="616"/>
      <c r="AX22" s="627"/>
      <c r="AY22" s="400" t="s">
        <v>167</v>
      </c>
      <c r="AZ22" s="401"/>
      <c r="BA22" s="401"/>
      <c r="BB22" s="401"/>
      <c r="BC22" s="401"/>
      <c r="BD22" s="401"/>
      <c r="BE22" s="401"/>
      <c r="BF22" s="401"/>
      <c r="BG22" s="401"/>
      <c r="BH22" s="401"/>
      <c r="BI22" s="401"/>
      <c r="BJ22" s="401"/>
      <c r="BK22" s="401"/>
      <c r="BL22" s="401"/>
      <c r="BM22" s="402"/>
      <c r="BN22" s="403">
        <v>5191142</v>
      </c>
      <c r="BO22" s="404"/>
      <c r="BP22" s="404"/>
      <c r="BQ22" s="404"/>
      <c r="BR22" s="404"/>
      <c r="BS22" s="404"/>
      <c r="BT22" s="404"/>
      <c r="BU22" s="405"/>
      <c r="BV22" s="403">
        <v>5717350</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2">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168</v>
      </c>
      <c r="AZ23" s="475"/>
      <c r="BA23" s="475"/>
      <c r="BB23" s="475"/>
      <c r="BC23" s="475"/>
      <c r="BD23" s="475"/>
      <c r="BE23" s="475"/>
      <c r="BF23" s="475"/>
      <c r="BG23" s="475"/>
      <c r="BH23" s="475"/>
      <c r="BI23" s="475"/>
      <c r="BJ23" s="475"/>
      <c r="BK23" s="475"/>
      <c r="BL23" s="475"/>
      <c r="BM23" s="476"/>
      <c r="BN23" s="440">
        <v>4601642</v>
      </c>
      <c r="BO23" s="441"/>
      <c r="BP23" s="441"/>
      <c r="BQ23" s="441"/>
      <c r="BR23" s="441"/>
      <c r="BS23" s="441"/>
      <c r="BT23" s="441"/>
      <c r="BU23" s="442"/>
      <c r="BV23" s="440">
        <v>5094714</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5">
      <c r="A24" s="178"/>
      <c r="B24" s="611"/>
      <c r="C24" s="587"/>
      <c r="D24" s="588"/>
      <c r="E24" s="490" t="s">
        <v>169</v>
      </c>
      <c r="F24" s="470"/>
      <c r="G24" s="470"/>
      <c r="H24" s="470"/>
      <c r="I24" s="470"/>
      <c r="J24" s="470"/>
      <c r="K24" s="471"/>
      <c r="L24" s="491">
        <v>1</v>
      </c>
      <c r="M24" s="492"/>
      <c r="N24" s="492"/>
      <c r="O24" s="492"/>
      <c r="P24" s="534"/>
      <c r="Q24" s="491">
        <v>7281</v>
      </c>
      <c r="R24" s="492"/>
      <c r="S24" s="492"/>
      <c r="T24" s="492"/>
      <c r="U24" s="492"/>
      <c r="V24" s="534"/>
      <c r="W24" s="586"/>
      <c r="X24" s="587"/>
      <c r="Y24" s="588"/>
      <c r="Z24" s="490" t="s">
        <v>170</v>
      </c>
      <c r="AA24" s="470"/>
      <c r="AB24" s="470"/>
      <c r="AC24" s="470"/>
      <c r="AD24" s="470"/>
      <c r="AE24" s="470"/>
      <c r="AF24" s="470"/>
      <c r="AG24" s="471"/>
      <c r="AH24" s="491">
        <v>59</v>
      </c>
      <c r="AI24" s="492"/>
      <c r="AJ24" s="492"/>
      <c r="AK24" s="492"/>
      <c r="AL24" s="534"/>
      <c r="AM24" s="491">
        <v>194877</v>
      </c>
      <c r="AN24" s="492"/>
      <c r="AO24" s="492"/>
      <c r="AP24" s="492"/>
      <c r="AQ24" s="492"/>
      <c r="AR24" s="534"/>
      <c r="AS24" s="491">
        <v>3303</v>
      </c>
      <c r="AT24" s="492"/>
      <c r="AU24" s="492"/>
      <c r="AV24" s="492"/>
      <c r="AW24" s="492"/>
      <c r="AX24" s="493"/>
      <c r="AY24" s="556" t="s">
        <v>171</v>
      </c>
      <c r="AZ24" s="557"/>
      <c r="BA24" s="557"/>
      <c r="BB24" s="557"/>
      <c r="BC24" s="557"/>
      <c r="BD24" s="557"/>
      <c r="BE24" s="557"/>
      <c r="BF24" s="557"/>
      <c r="BG24" s="557"/>
      <c r="BH24" s="557"/>
      <c r="BI24" s="557"/>
      <c r="BJ24" s="557"/>
      <c r="BK24" s="557"/>
      <c r="BL24" s="557"/>
      <c r="BM24" s="558"/>
      <c r="BN24" s="440">
        <v>3966671</v>
      </c>
      <c r="BO24" s="441"/>
      <c r="BP24" s="441"/>
      <c r="BQ24" s="441"/>
      <c r="BR24" s="441"/>
      <c r="BS24" s="441"/>
      <c r="BT24" s="441"/>
      <c r="BU24" s="442"/>
      <c r="BV24" s="440">
        <v>4477166</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2">
      <c r="A25" s="178"/>
      <c r="B25" s="611"/>
      <c r="C25" s="587"/>
      <c r="D25" s="588"/>
      <c r="E25" s="490" t="s">
        <v>172</v>
      </c>
      <c r="F25" s="470"/>
      <c r="G25" s="470"/>
      <c r="H25" s="470"/>
      <c r="I25" s="470"/>
      <c r="J25" s="470"/>
      <c r="K25" s="471"/>
      <c r="L25" s="491">
        <v>1</v>
      </c>
      <c r="M25" s="492"/>
      <c r="N25" s="492"/>
      <c r="O25" s="492"/>
      <c r="P25" s="534"/>
      <c r="Q25" s="491">
        <v>5831</v>
      </c>
      <c r="R25" s="492"/>
      <c r="S25" s="492"/>
      <c r="T25" s="492"/>
      <c r="U25" s="492"/>
      <c r="V25" s="534"/>
      <c r="W25" s="586"/>
      <c r="X25" s="587"/>
      <c r="Y25" s="588"/>
      <c r="Z25" s="490" t="s">
        <v>173</v>
      </c>
      <c r="AA25" s="470"/>
      <c r="AB25" s="470"/>
      <c r="AC25" s="470"/>
      <c r="AD25" s="470"/>
      <c r="AE25" s="470"/>
      <c r="AF25" s="470"/>
      <c r="AG25" s="471"/>
      <c r="AH25" s="491" t="s">
        <v>136</v>
      </c>
      <c r="AI25" s="492"/>
      <c r="AJ25" s="492"/>
      <c r="AK25" s="492"/>
      <c r="AL25" s="534"/>
      <c r="AM25" s="491" t="s">
        <v>136</v>
      </c>
      <c r="AN25" s="492"/>
      <c r="AO25" s="492"/>
      <c r="AP25" s="492"/>
      <c r="AQ25" s="492"/>
      <c r="AR25" s="534"/>
      <c r="AS25" s="491" t="s">
        <v>127</v>
      </c>
      <c r="AT25" s="492"/>
      <c r="AU25" s="492"/>
      <c r="AV25" s="492"/>
      <c r="AW25" s="492"/>
      <c r="AX25" s="493"/>
      <c r="AY25" s="400" t="s">
        <v>174</v>
      </c>
      <c r="AZ25" s="401"/>
      <c r="BA25" s="401"/>
      <c r="BB25" s="401"/>
      <c r="BC25" s="401"/>
      <c r="BD25" s="401"/>
      <c r="BE25" s="401"/>
      <c r="BF25" s="401"/>
      <c r="BG25" s="401"/>
      <c r="BH25" s="401"/>
      <c r="BI25" s="401"/>
      <c r="BJ25" s="401"/>
      <c r="BK25" s="401"/>
      <c r="BL25" s="401"/>
      <c r="BM25" s="402"/>
      <c r="BN25" s="403">
        <v>8500</v>
      </c>
      <c r="BO25" s="404"/>
      <c r="BP25" s="404"/>
      <c r="BQ25" s="404"/>
      <c r="BR25" s="404"/>
      <c r="BS25" s="404"/>
      <c r="BT25" s="404"/>
      <c r="BU25" s="405"/>
      <c r="BV25" s="403">
        <v>8454</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2">
      <c r="A26" s="178"/>
      <c r="B26" s="611"/>
      <c r="C26" s="587"/>
      <c r="D26" s="588"/>
      <c r="E26" s="490" t="s">
        <v>175</v>
      </c>
      <c r="F26" s="470"/>
      <c r="G26" s="470"/>
      <c r="H26" s="470"/>
      <c r="I26" s="470"/>
      <c r="J26" s="470"/>
      <c r="K26" s="471"/>
      <c r="L26" s="491">
        <v>1</v>
      </c>
      <c r="M26" s="492"/>
      <c r="N26" s="492"/>
      <c r="O26" s="492"/>
      <c r="P26" s="534"/>
      <c r="Q26" s="491">
        <v>5831</v>
      </c>
      <c r="R26" s="492"/>
      <c r="S26" s="492"/>
      <c r="T26" s="492"/>
      <c r="U26" s="492"/>
      <c r="V26" s="534"/>
      <c r="W26" s="586"/>
      <c r="X26" s="587"/>
      <c r="Y26" s="588"/>
      <c r="Z26" s="490" t="s">
        <v>176</v>
      </c>
      <c r="AA26" s="592"/>
      <c r="AB26" s="592"/>
      <c r="AC26" s="592"/>
      <c r="AD26" s="592"/>
      <c r="AE26" s="592"/>
      <c r="AF26" s="592"/>
      <c r="AG26" s="593"/>
      <c r="AH26" s="491" t="s">
        <v>127</v>
      </c>
      <c r="AI26" s="492"/>
      <c r="AJ26" s="492"/>
      <c r="AK26" s="492"/>
      <c r="AL26" s="534"/>
      <c r="AM26" s="491" t="s">
        <v>127</v>
      </c>
      <c r="AN26" s="492"/>
      <c r="AO26" s="492"/>
      <c r="AP26" s="492"/>
      <c r="AQ26" s="492"/>
      <c r="AR26" s="534"/>
      <c r="AS26" s="491" t="s">
        <v>136</v>
      </c>
      <c r="AT26" s="492"/>
      <c r="AU26" s="492"/>
      <c r="AV26" s="492"/>
      <c r="AW26" s="492"/>
      <c r="AX26" s="493"/>
      <c r="AY26" s="443" t="s">
        <v>177</v>
      </c>
      <c r="AZ26" s="444"/>
      <c r="BA26" s="444"/>
      <c r="BB26" s="444"/>
      <c r="BC26" s="444"/>
      <c r="BD26" s="444"/>
      <c r="BE26" s="444"/>
      <c r="BF26" s="444"/>
      <c r="BG26" s="444"/>
      <c r="BH26" s="444"/>
      <c r="BI26" s="444"/>
      <c r="BJ26" s="444"/>
      <c r="BK26" s="444"/>
      <c r="BL26" s="444"/>
      <c r="BM26" s="445"/>
      <c r="BN26" s="440" t="s">
        <v>136</v>
      </c>
      <c r="BO26" s="441"/>
      <c r="BP26" s="441"/>
      <c r="BQ26" s="441"/>
      <c r="BR26" s="441"/>
      <c r="BS26" s="441"/>
      <c r="BT26" s="441"/>
      <c r="BU26" s="442"/>
      <c r="BV26" s="440" t="s">
        <v>136</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5">
      <c r="A27" s="178"/>
      <c r="B27" s="611"/>
      <c r="C27" s="587"/>
      <c r="D27" s="588"/>
      <c r="E27" s="490" t="s">
        <v>178</v>
      </c>
      <c r="F27" s="470"/>
      <c r="G27" s="470"/>
      <c r="H27" s="470"/>
      <c r="I27" s="470"/>
      <c r="J27" s="470"/>
      <c r="K27" s="471"/>
      <c r="L27" s="491">
        <v>1</v>
      </c>
      <c r="M27" s="492"/>
      <c r="N27" s="492"/>
      <c r="O27" s="492"/>
      <c r="P27" s="534"/>
      <c r="Q27" s="491">
        <v>2980</v>
      </c>
      <c r="R27" s="492"/>
      <c r="S27" s="492"/>
      <c r="T27" s="492"/>
      <c r="U27" s="492"/>
      <c r="V27" s="534"/>
      <c r="W27" s="586"/>
      <c r="X27" s="587"/>
      <c r="Y27" s="588"/>
      <c r="Z27" s="490" t="s">
        <v>179</v>
      </c>
      <c r="AA27" s="470"/>
      <c r="AB27" s="470"/>
      <c r="AC27" s="470"/>
      <c r="AD27" s="470"/>
      <c r="AE27" s="470"/>
      <c r="AF27" s="470"/>
      <c r="AG27" s="471"/>
      <c r="AH27" s="491">
        <v>9</v>
      </c>
      <c r="AI27" s="492"/>
      <c r="AJ27" s="492"/>
      <c r="AK27" s="492"/>
      <c r="AL27" s="534"/>
      <c r="AM27" s="491">
        <v>22536</v>
      </c>
      <c r="AN27" s="492"/>
      <c r="AO27" s="492"/>
      <c r="AP27" s="492"/>
      <c r="AQ27" s="492"/>
      <c r="AR27" s="534"/>
      <c r="AS27" s="491">
        <v>2504</v>
      </c>
      <c r="AT27" s="492"/>
      <c r="AU27" s="492"/>
      <c r="AV27" s="492"/>
      <c r="AW27" s="492"/>
      <c r="AX27" s="493"/>
      <c r="AY27" s="535" t="s">
        <v>180</v>
      </c>
      <c r="AZ27" s="536"/>
      <c r="BA27" s="536"/>
      <c r="BB27" s="536"/>
      <c r="BC27" s="536"/>
      <c r="BD27" s="536"/>
      <c r="BE27" s="536"/>
      <c r="BF27" s="536"/>
      <c r="BG27" s="536"/>
      <c r="BH27" s="536"/>
      <c r="BI27" s="536"/>
      <c r="BJ27" s="536"/>
      <c r="BK27" s="536"/>
      <c r="BL27" s="536"/>
      <c r="BM27" s="537"/>
      <c r="BN27" s="559" t="s">
        <v>136</v>
      </c>
      <c r="BO27" s="560"/>
      <c r="BP27" s="560"/>
      <c r="BQ27" s="560"/>
      <c r="BR27" s="560"/>
      <c r="BS27" s="560"/>
      <c r="BT27" s="560"/>
      <c r="BU27" s="561"/>
      <c r="BV27" s="559" t="s">
        <v>136</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2">
      <c r="A28" s="178"/>
      <c r="B28" s="611"/>
      <c r="C28" s="587"/>
      <c r="D28" s="588"/>
      <c r="E28" s="490" t="s">
        <v>181</v>
      </c>
      <c r="F28" s="470"/>
      <c r="G28" s="470"/>
      <c r="H28" s="470"/>
      <c r="I28" s="470"/>
      <c r="J28" s="470"/>
      <c r="K28" s="471"/>
      <c r="L28" s="491">
        <v>1</v>
      </c>
      <c r="M28" s="492"/>
      <c r="N28" s="492"/>
      <c r="O28" s="492"/>
      <c r="P28" s="534"/>
      <c r="Q28" s="491">
        <v>2580</v>
      </c>
      <c r="R28" s="492"/>
      <c r="S28" s="492"/>
      <c r="T28" s="492"/>
      <c r="U28" s="492"/>
      <c r="V28" s="534"/>
      <c r="W28" s="586"/>
      <c r="X28" s="587"/>
      <c r="Y28" s="588"/>
      <c r="Z28" s="490" t="s">
        <v>182</v>
      </c>
      <c r="AA28" s="470"/>
      <c r="AB28" s="470"/>
      <c r="AC28" s="470"/>
      <c r="AD28" s="470"/>
      <c r="AE28" s="470"/>
      <c r="AF28" s="470"/>
      <c r="AG28" s="471"/>
      <c r="AH28" s="491" t="s">
        <v>136</v>
      </c>
      <c r="AI28" s="492"/>
      <c r="AJ28" s="492"/>
      <c r="AK28" s="492"/>
      <c r="AL28" s="534"/>
      <c r="AM28" s="491" t="s">
        <v>136</v>
      </c>
      <c r="AN28" s="492"/>
      <c r="AO28" s="492"/>
      <c r="AP28" s="492"/>
      <c r="AQ28" s="492"/>
      <c r="AR28" s="534"/>
      <c r="AS28" s="491" t="s">
        <v>136</v>
      </c>
      <c r="AT28" s="492"/>
      <c r="AU28" s="492"/>
      <c r="AV28" s="492"/>
      <c r="AW28" s="492"/>
      <c r="AX28" s="493"/>
      <c r="AY28" s="594" t="s">
        <v>183</v>
      </c>
      <c r="AZ28" s="595"/>
      <c r="BA28" s="595"/>
      <c r="BB28" s="596"/>
      <c r="BC28" s="400" t="s">
        <v>48</v>
      </c>
      <c r="BD28" s="401"/>
      <c r="BE28" s="401"/>
      <c r="BF28" s="401"/>
      <c r="BG28" s="401"/>
      <c r="BH28" s="401"/>
      <c r="BI28" s="401"/>
      <c r="BJ28" s="401"/>
      <c r="BK28" s="401"/>
      <c r="BL28" s="401"/>
      <c r="BM28" s="402"/>
      <c r="BN28" s="403">
        <v>857070</v>
      </c>
      <c r="BO28" s="404"/>
      <c r="BP28" s="404"/>
      <c r="BQ28" s="404"/>
      <c r="BR28" s="404"/>
      <c r="BS28" s="404"/>
      <c r="BT28" s="404"/>
      <c r="BU28" s="405"/>
      <c r="BV28" s="403">
        <v>356953</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2">
      <c r="A29" s="178"/>
      <c r="B29" s="611"/>
      <c r="C29" s="587"/>
      <c r="D29" s="588"/>
      <c r="E29" s="490" t="s">
        <v>184</v>
      </c>
      <c r="F29" s="470"/>
      <c r="G29" s="470"/>
      <c r="H29" s="470"/>
      <c r="I29" s="470"/>
      <c r="J29" s="470"/>
      <c r="K29" s="471"/>
      <c r="L29" s="491">
        <v>8</v>
      </c>
      <c r="M29" s="492"/>
      <c r="N29" s="492"/>
      <c r="O29" s="492"/>
      <c r="P29" s="534"/>
      <c r="Q29" s="491">
        <v>2210</v>
      </c>
      <c r="R29" s="492"/>
      <c r="S29" s="492"/>
      <c r="T29" s="492"/>
      <c r="U29" s="492"/>
      <c r="V29" s="534"/>
      <c r="W29" s="589"/>
      <c r="X29" s="590"/>
      <c r="Y29" s="591"/>
      <c r="Z29" s="490" t="s">
        <v>185</v>
      </c>
      <c r="AA29" s="470"/>
      <c r="AB29" s="470"/>
      <c r="AC29" s="470"/>
      <c r="AD29" s="470"/>
      <c r="AE29" s="470"/>
      <c r="AF29" s="470"/>
      <c r="AG29" s="471"/>
      <c r="AH29" s="491">
        <v>68</v>
      </c>
      <c r="AI29" s="492"/>
      <c r="AJ29" s="492"/>
      <c r="AK29" s="492"/>
      <c r="AL29" s="534"/>
      <c r="AM29" s="491">
        <v>217413</v>
      </c>
      <c r="AN29" s="492"/>
      <c r="AO29" s="492"/>
      <c r="AP29" s="492"/>
      <c r="AQ29" s="492"/>
      <c r="AR29" s="534"/>
      <c r="AS29" s="491">
        <v>3197</v>
      </c>
      <c r="AT29" s="492"/>
      <c r="AU29" s="492"/>
      <c r="AV29" s="492"/>
      <c r="AW29" s="492"/>
      <c r="AX29" s="493"/>
      <c r="AY29" s="597"/>
      <c r="AZ29" s="598"/>
      <c r="BA29" s="598"/>
      <c r="BB29" s="599"/>
      <c r="BC29" s="474" t="s">
        <v>186</v>
      </c>
      <c r="BD29" s="475"/>
      <c r="BE29" s="475"/>
      <c r="BF29" s="475"/>
      <c r="BG29" s="475"/>
      <c r="BH29" s="475"/>
      <c r="BI29" s="475"/>
      <c r="BJ29" s="475"/>
      <c r="BK29" s="475"/>
      <c r="BL29" s="475"/>
      <c r="BM29" s="476"/>
      <c r="BN29" s="440">
        <v>132801</v>
      </c>
      <c r="BO29" s="441"/>
      <c r="BP29" s="441"/>
      <c r="BQ29" s="441"/>
      <c r="BR29" s="441"/>
      <c r="BS29" s="441"/>
      <c r="BT29" s="441"/>
      <c r="BU29" s="442"/>
      <c r="BV29" s="440">
        <v>2800</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5">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187</v>
      </c>
      <c r="X30" s="608"/>
      <c r="Y30" s="608"/>
      <c r="Z30" s="608"/>
      <c r="AA30" s="608"/>
      <c r="AB30" s="608"/>
      <c r="AC30" s="608"/>
      <c r="AD30" s="608"/>
      <c r="AE30" s="608"/>
      <c r="AF30" s="608"/>
      <c r="AG30" s="609"/>
      <c r="AH30" s="567">
        <v>96.3</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590843</v>
      </c>
      <c r="BO30" s="560"/>
      <c r="BP30" s="560"/>
      <c r="BQ30" s="560"/>
      <c r="BR30" s="560"/>
      <c r="BS30" s="560"/>
      <c r="BT30" s="560"/>
      <c r="BU30" s="561"/>
      <c r="BV30" s="559">
        <v>852330</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3" t="s">
        <v>188</v>
      </c>
      <c r="D32" s="603"/>
      <c r="E32" s="603"/>
      <c r="F32" s="603"/>
      <c r="G32" s="603"/>
      <c r="H32" s="603"/>
      <c r="I32" s="603"/>
      <c r="J32" s="603"/>
      <c r="K32" s="603"/>
      <c r="L32" s="603"/>
      <c r="M32" s="603"/>
      <c r="N32" s="603"/>
      <c r="O32" s="603"/>
      <c r="P32" s="603"/>
      <c r="Q32" s="603"/>
      <c r="R32" s="603"/>
      <c r="S32" s="603"/>
      <c r="U32" s="444" t="s">
        <v>189</v>
      </c>
      <c r="V32" s="444"/>
      <c r="W32" s="444"/>
      <c r="X32" s="444"/>
      <c r="Y32" s="444"/>
      <c r="Z32" s="444"/>
      <c r="AA32" s="444"/>
      <c r="AB32" s="444"/>
      <c r="AC32" s="444"/>
      <c r="AD32" s="444"/>
      <c r="AE32" s="444"/>
      <c r="AF32" s="444"/>
      <c r="AG32" s="444"/>
      <c r="AH32" s="444"/>
      <c r="AI32" s="444"/>
      <c r="AJ32" s="444"/>
      <c r="AK32" s="444"/>
      <c r="AM32" s="444" t="s">
        <v>190</v>
      </c>
      <c r="AN32" s="444"/>
      <c r="AO32" s="444"/>
      <c r="AP32" s="444"/>
      <c r="AQ32" s="444"/>
      <c r="AR32" s="444"/>
      <c r="AS32" s="444"/>
      <c r="AT32" s="444"/>
      <c r="AU32" s="444"/>
      <c r="AV32" s="444"/>
      <c r="AW32" s="444"/>
      <c r="AX32" s="444"/>
      <c r="AY32" s="444"/>
      <c r="AZ32" s="444"/>
      <c r="BA32" s="444"/>
      <c r="BB32" s="444"/>
      <c r="BC32" s="444"/>
      <c r="BE32" s="444" t="s">
        <v>191</v>
      </c>
      <c r="BF32" s="444"/>
      <c r="BG32" s="444"/>
      <c r="BH32" s="444"/>
      <c r="BI32" s="444"/>
      <c r="BJ32" s="444"/>
      <c r="BK32" s="444"/>
      <c r="BL32" s="444"/>
      <c r="BM32" s="444"/>
      <c r="BN32" s="444"/>
      <c r="BO32" s="444"/>
      <c r="BP32" s="444"/>
      <c r="BQ32" s="444"/>
      <c r="BR32" s="444"/>
      <c r="BS32" s="444"/>
      <c r="BT32" s="444"/>
      <c r="BU32" s="444"/>
      <c r="BW32" s="444" t="s">
        <v>192</v>
      </c>
      <c r="BX32" s="444"/>
      <c r="BY32" s="444"/>
      <c r="BZ32" s="444"/>
      <c r="CA32" s="444"/>
      <c r="CB32" s="444"/>
      <c r="CC32" s="444"/>
      <c r="CD32" s="444"/>
      <c r="CE32" s="444"/>
      <c r="CF32" s="444"/>
      <c r="CG32" s="444"/>
      <c r="CH32" s="444"/>
      <c r="CI32" s="444"/>
      <c r="CJ32" s="444"/>
      <c r="CK32" s="444"/>
      <c r="CL32" s="444"/>
      <c r="CM32" s="444"/>
      <c r="CO32" s="444" t="s">
        <v>193</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2">
      <c r="A33" s="178"/>
      <c r="B33" s="202"/>
      <c r="C33" s="464" t="s">
        <v>194</v>
      </c>
      <c r="D33" s="464"/>
      <c r="E33" s="429" t="s">
        <v>195</v>
      </c>
      <c r="F33" s="429"/>
      <c r="G33" s="429"/>
      <c r="H33" s="429"/>
      <c r="I33" s="429"/>
      <c r="J33" s="429"/>
      <c r="K33" s="429"/>
      <c r="L33" s="429"/>
      <c r="M33" s="429"/>
      <c r="N33" s="429"/>
      <c r="O33" s="429"/>
      <c r="P33" s="429"/>
      <c r="Q33" s="429"/>
      <c r="R33" s="429"/>
      <c r="S33" s="429"/>
      <c r="T33" s="203"/>
      <c r="U33" s="464" t="s">
        <v>196</v>
      </c>
      <c r="V33" s="464"/>
      <c r="W33" s="429" t="s">
        <v>195</v>
      </c>
      <c r="X33" s="429"/>
      <c r="Y33" s="429"/>
      <c r="Z33" s="429"/>
      <c r="AA33" s="429"/>
      <c r="AB33" s="429"/>
      <c r="AC33" s="429"/>
      <c r="AD33" s="429"/>
      <c r="AE33" s="429"/>
      <c r="AF33" s="429"/>
      <c r="AG33" s="429"/>
      <c r="AH33" s="429"/>
      <c r="AI33" s="429"/>
      <c r="AJ33" s="429"/>
      <c r="AK33" s="429"/>
      <c r="AL33" s="203"/>
      <c r="AM33" s="464" t="s">
        <v>194</v>
      </c>
      <c r="AN33" s="464"/>
      <c r="AO33" s="429" t="s">
        <v>195</v>
      </c>
      <c r="AP33" s="429"/>
      <c r="AQ33" s="429"/>
      <c r="AR33" s="429"/>
      <c r="AS33" s="429"/>
      <c r="AT33" s="429"/>
      <c r="AU33" s="429"/>
      <c r="AV33" s="429"/>
      <c r="AW33" s="429"/>
      <c r="AX33" s="429"/>
      <c r="AY33" s="429"/>
      <c r="AZ33" s="429"/>
      <c r="BA33" s="429"/>
      <c r="BB33" s="429"/>
      <c r="BC33" s="429"/>
      <c r="BD33" s="204"/>
      <c r="BE33" s="429" t="s">
        <v>197</v>
      </c>
      <c r="BF33" s="429"/>
      <c r="BG33" s="429" t="s">
        <v>198</v>
      </c>
      <c r="BH33" s="429"/>
      <c r="BI33" s="429"/>
      <c r="BJ33" s="429"/>
      <c r="BK33" s="429"/>
      <c r="BL33" s="429"/>
      <c r="BM33" s="429"/>
      <c r="BN33" s="429"/>
      <c r="BO33" s="429"/>
      <c r="BP33" s="429"/>
      <c r="BQ33" s="429"/>
      <c r="BR33" s="429"/>
      <c r="BS33" s="429"/>
      <c r="BT33" s="429"/>
      <c r="BU33" s="429"/>
      <c r="BV33" s="204"/>
      <c r="BW33" s="464" t="s">
        <v>197</v>
      </c>
      <c r="BX33" s="464"/>
      <c r="BY33" s="429" t="s">
        <v>199</v>
      </c>
      <c r="BZ33" s="429"/>
      <c r="CA33" s="429"/>
      <c r="CB33" s="429"/>
      <c r="CC33" s="429"/>
      <c r="CD33" s="429"/>
      <c r="CE33" s="429"/>
      <c r="CF33" s="429"/>
      <c r="CG33" s="429"/>
      <c r="CH33" s="429"/>
      <c r="CI33" s="429"/>
      <c r="CJ33" s="429"/>
      <c r="CK33" s="429"/>
      <c r="CL33" s="429"/>
      <c r="CM33" s="429"/>
      <c r="CN33" s="203"/>
      <c r="CO33" s="464" t="s">
        <v>194</v>
      </c>
      <c r="CP33" s="464"/>
      <c r="CQ33" s="429" t="s">
        <v>200</v>
      </c>
      <c r="CR33" s="429"/>
      <c r="CS33" s="429"/>
      <c r="CT33" s="429"/>
      <c r="CU33" s="429"/>
      <c r="CV33" s="429"/>
      <c r="CW33" s="429"/>
      <c r="CX33" s="429"/>
      <c r="CY33" s="429"/>
      <c r="CZ33" s="429"/>
      <c r="DA33" s="429"/>
      <c r="DB33" s="429"/>
      <c r="DC33" s="429"/>
      <c r="DD33" s="429"/>
      <c r="DE33" s="429"/>
      <c r="DF33" s="203"/>
      <c r="DG33" s="629" t="s">
        <v>201</v>
      </c>
      <c r="DH33" s="629"/>
      <c r="DI33" s="205"/>
    </row>
    <row r="34" spans="1:113" ht="32.25" customHeight="1" x14ac:dyDescent="0.2">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4</v>
      </c>
      <c r="V34" s="630"/>
      <c r="W34" s="631" t="str">
        <f>IF('各会計、関係団体の財政状況及び健全化判断比率'!B28="","",'各会計、関係団体の財政状況及び健全化判断比率'!B28)</f>
        <v>国民健康保険特別会計</v>
      </c>
      <c r="X34" s="631"/>
      <c r="Y34" s="631"/>
      <c r="Z34" s="631"/>
      <c r="AA34" s="631"/>
      <c r="AB34" s="631"/>
      <c r="AC34" s="631"/>
      <c r="AD34" s="631"/>
      <c r="AE34" s="631"/>
      <c r="AF34" s="631"/>
      <c r="AG34" s="631"/>
      <c r="AH34" s="631"/>
      <c r="AI34" s="631"/>
      <c r="AJ34" s="631"/>
      <c r="AK34" s="631"/>
      <c r="AL34" s="178"/>
      <c r="AM34" s="630" t="str">
        <f>IF(AO34="","",MAX(C34:D43,U34:V43)+1)</f>
        <v/>
      </c>
      <c r="AN34" s="630"/>
      <c r="AO34" s="631"/>
      <c r="AP34" s="631"/>
      <c r="AQ34" s="631"/>
      <c r="AR34" s="631"/>
      <c r="AS34" s="631"/>
      <c r="AT34" s="631"/>
      <c r="AU34" s="631"/>
      <c r="AV34" s="631"/>
      <c r="AW34" s="631"/>
      <c r="AX34" s="631"/>
      <c r="AY34" s="631"/>
      <c r="AZ34" s="631"/>
      <c r="BA34" s="631"/>
      <c r="BB34" s="631"/>
      <c r="BC34" s="631"/>
      <c r="BD34" s="178"/>
      <c r="BE34" s="630">
        <f>IF(BG34="","",MAX(C34:D43,U34:V43,AM34:AN43)+1)</f>
        <v>7</v>
      </c>
      <c r="BF34" s="630"/>
      <c r="BG34" s="631" t="str">
        <f>IF('各会計、関係団体の財政状況及び健全化判断比率'!B31="","",'各会計、関係団体の財政状況及び健全化判断比率'!B31)</f>
        <v>簡易水道特別会計</v>
      </c>
      <c r="BH34" s="631"/>
      <c r="BI34" s="631"/>
      <c r="BJ34" s="631"/>
      <c r="BK34" s="631"/>
      <c r="BL34" s="631"/>
      <c r="BM34" s="631"/>
      <c r="BN34" s="631"/>
      <c r="BO34" s="631"/>
      <c r="BP34" s="631"/>
      <c r="BQ34" s="631"/>
      <c r="BR34" s="631"/>
      <c r="BS34" s="631"/>
      <c r="BT34" s="631"/>
      <c r="BU34" s="631"/>
      <c r="BV34" s="178"/>
      <c r="BW34" s="630">
        <f>IF(BY34="","",MAX(C34:D43,U34:V43,AM34:AN43,BE34:BF43)+1)</f>
        <v>12</v>
      </c>
      <c r="BX34" s="630"/>
      <c r="BY34" s="631" t="str">
        <f>IF('各会計、関係団体の財政状況及び健全化判断比率'!B68="","",'各会計、関係団体の財政状況及び健全化判断比率'!B68)</f>
        <v>会津地方広域市町村圏整備組合一般会計</v>
      </c>
      <c r="BZ34" s="631"/>
      <c r="CA34" s="631"/>
      <c r="CB34" s="631"/>
      <c r="CC34" s="631"/>
      <c r="CD34" s="631"/>
      <c r="CE34" s="631"/>
      <c r="CF34" s="631"/>
      <c r="CG34" s="631"/>
      <c r="CH34" s="631"/>
      <c r="CI34" s="631"/>
      <c r="CJ34" s="631"/>
      <c r="CK34" s="631"/>
      <c r="CL34" s="631"/>
      <c r="CM34" s="631"/>
      <c r="CN34" s="178"/>
      <c r="CO34" s="630">
        <f>IF(CQ34="","",MAX(C34:D43,U34:V43,AM34:AN43,BE34:BF43,BW34:BX43)+1)</f>
        <v>22</v>
      </c>
      <c r="CP34" s="630"/>
      <c r="CQ34" s="631" t="str">
        <f>IF('各会計、関係団体の財政状況及び健全化判断比率'!BS7="","",'各会計、関係団体の財政状況及び健全化判断比率'!BS7)</f>
        <v>磐梯清水平開発 株式会社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2">
      <c r="A35" s="178"/>
      <c r="B35" s="202"/>
      <c r="C35" s="630">
        <f>IF(E35="","",C34+1)</f>
        <v>2</v>
      </c>
      <c r="D35" s="630"/>
      <c r="E35" s="631" t="str">
        <f>IF('各会計、関係団体の財政状況及び健全化判断比率'!B8="","",'各会計、関係団体の財政状況及び健全化判断比率'!B8)</f>
        <v>公団分収造林特別会計</v>
      </c>
      <c r="F35" s="631"/>
      <c r="G35" s="631"/>
      <c r="H35" s="631"/>
      <c r="I35" s="631"/>
      <c r="J35" s="631"/>
      <c r="K35" s="631"/>
      <c r="L35" s="631"/>
      <c r="M35" s="631"/>
      <c r="N35" s="631"/>
      <c r="O35" s="631"/>
      <c r="P35" s="631"/>
      <c r="Q35" s="631"/>
      <c r="R35" s="631"/>
      <c r="S35" s="631"/>
      <c r="T35" s="178"/>
      <c r="U35" s="630">
        <f>IF(W35="","",U34+1)</f>
        <v>5</v>
      </c>
      <c r="V35" s="630"/>
      <c r="W35" s="631" t="str">
        <f>IF('各会計、関係団体の財政状況及び健全化判断比率'!B29="","",'各会計、関係団体の財政状況及び健全化判断比率'!B29)</f>
        <v>介護保険特別会計</v>
      </c>
      <c r="X35" s="631"/>
      <c r="Y35" s="631"/>
      <c r="Z35" s="631"/>
      <c r="AA35" s="631"/>
      <c r="AB35" s="631"/>
      <c r="AC35" s="631"/>
      <c r="AD35" s="631"/>
      <c r="AE35" s="631"/>
      <c r="AF35" s="631"/>
      <c r="AG35" s="631"/>
      <c r="AH35" s="631"/>
      <c r="AI35" s="631"/>
      <c r="AJ35" s="631"/>
      <c r="AK35" s="631"/>
      <c r="AL35" s="178"/>
      <c r="AM35" s="630" t="str">
        <f t="shared" ref="AM35:AM43" si="0">IF(AO35="","",AM34+1)</f>
        <v/>
      </c>
      <c r="AN35" s="630"/>
      <c r="AO35" s="631"/>
      <c r="AP35" s="631"/>
      <c r="AQ35" s="631"/>
      <c r="AR35" s="631"/>
      <c r="AS35" s="631"/>
      <c r="AT35" s="631"/>
      <c r="AU35" s="631"/>
      <c r="AV35" s="631"/>
      <c r="AW35" s="631"/>
      <c r="AX35" s="631"/>
      <c r="AY35" s="631"/>
      <c r="AZ35" s="631"/>
      <c r="BA35" s="631"/>
      <c r="BB35" s="631"/>
      <c r="BC35" s="631"/>
      <c r="BD35" s="178"/>
      <c r="BE35" s="630">
        <f t="shared" ref="BE35:BE43" si="1">IF(BG35="","",BE34+1)</f>
        <v>8</v>
      </c>
      <c r="BF35" s="630"/>
      <c r="BG35" s="631" t="str">
        <f>IF('各会計、関係団体の財政状況及び健全化判断比率'!B32="","",'各会計、関係団体の財政状況及び健全化判断比率'!B32)</f>
        <v>公共下水道特別会計</v>
      </c>
      <c r="BH35" s="631"/>
      <c r="BI35" s="631"/>
      <c r="BJ35" s="631"/>
      <c r="BK35" s="631"/>
      <c r="BL35" s="631"/>
      <c r="BM35" s="631"/>
      <c r="BN35" s="631"/>
      <c r="BO35" s="631"/>
      <c r="BP35" s="631"/>
      <c r="BQ35" s="631"/>
      <c r="BR35" s="631"/>
      <c r="BS35" s="631"/>
      <c r="BT35" s="631"/>
      <c r="BU35" s="631"/>
      <c r="BV35" s="178"/>
      <c r="BW35" s="630">
        <f t="shared" ref="BW35:BW43" si="2">IF(BY35="","",BW34+1)</f>
        <v>13</v>
      </c>
      <c r="BX35" s="630"/>
      <c r="BY35" s="631" t="str">
        <f>IF('各会計、関係団体の財政状況及び健全化判断比率'!B69="","",'各会計、関係団体の財政状況及び健全化判断比率'!B69)</f>
        <v>会津若松地方広域市町村圏整備組合 水道用水供給事業会計</v>
      </c>
      <c r="BZ35" s="631"/>
      <c r="CA35" s="631"/>
      <c r="CB35" s="631"/>
      <c r="CC35" s="631"/>
      <c r="CD35" s="631"/>
      <c r="CE35" s="631"/>
      <c r="CF35" s="631"/>
      <c r="CG35" s="631"/>
      <c r="CH35" s="631"/>
      <c r="CI35" s="631"/>
      <c r="CJ35" s="631"/>
      <c r="CK35" s="631"/>
      <c r="CL35" s="631"/>
      <c r="CM35" s="631"/>
      <c r="CN35" s="178"/>
      <c r="CO35" s="630">
        <f t="shared" ref="CO35:CO43" si="3">IF(CQ35="","",CO34+1)</f>
        <v>23</v>
      </c>
      <c r="CP35" s="630"/>
      <c r="CQ35" s="631" t="str">
        <f>IF('各会計、関係団体の財政状況及び健全化判断比率'!BS8="","",'各会計、関係団体の財政状況及び健全化判断比率'!BS8)</f>
        <v>株式会社 会津嶺の里</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2">
      <c r="A36" s="178"/>
      <c r="B36" s="202"/>
      <c r="C36" s="630">
        <f>IF(E36="","",C35+1)</f>
        <v>3</v>
      </c>
      <c r="D36" s="630"/>
      <c r="E36" s="631" t="str">
        <f>IF('各会計、関係団体の財政状況及び健全化判断比率'!B9="","",'各会計、関係団体の財政状況及び健全化判断比率'!B9)</f>
        <v>七ツ森地区下水道事業特別会計</v>
      </c>
      <c r="F36" s="631"/>
      <c r="G36" s="631"/>
      <c r="H36" s="631"/>
      <c r="I36" s="631"/>
      <c r="J36" s="631"/>
      <c r="K36" s="631"/>
      <c r="L36" s="631"/>
      <c r="M36" s="631"/>
      <c r="N36" s="631"/>
      <c r="O36" s="631"/>
      <c r="P36" s="631"/>
      <c r="Q36" s="631"/>
      <c r="R36" s="631"/>
      <c r="S36" s="631"/>
      <c r="T36" s="178"/>
      <c r="U36" s="630">
        <f t="shared" ref="U36:U43" si="4">IF(W36="","",U35+1)</f>
        <v>6</v>
      </c>
      <c r="V36" s="630"/>
      <c r="W36" s="631" t="str">
        <f>IF('各会計、関係団体の財政状況及び健全化判断比率'!B30="","",'各会計、関係団体の財政状況及び健全化判断比率'!B30)</f>
        <v>後期高齢者医療特別会計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f t="shared" si="1"/>
        <v>9</v>
      </c>
      <c r="BF36" s="630"/>
      <c r="BG36" s="631" t="str">
        <f>IF('各会計、関係団体の財政状況及び健全化判断比率'!B33="","",'各会計、関係団体の財政状況及び健全化判断比率'!B33)</f>
        <v>農業集落排水事業特別会計</v>
      </c>
      <c r="BH36" s="631"/>
      <c r="BI36" s="631"/>
      <c r="BJ36" s="631"/>
      <c r="BK36" s="631"/>
      <c r="BL36" s="631"/>
      <c r="BM36" s="631"/>
      <c r="BN36" s="631"/>
      <c r="BO36" s="631"/>
      <c r="BP36" s="631"/>
      <c r="BQ36" s="631"/>
      <c r="BR36" s="631"/>
      <c r="BS36" s="631"/>
      <c r="BT36" s="631"/>
      <c r="BU36" s="631"/>
      <c r="BV36" s="178"/>
      <c r="BW36" s="630">
        <f t="shared" si="2"/>
        <v>14</v>
      </c>
      <c r="BX36" s="630"/>
      <c r="BY36" s="631" t="str">
        <f>IF('各会計、関係団体の財政状況及び健全化判断比率'!B70="","",'各会計、関係団体の財政状況及び健全化判断比率'!B70)</f>
        <v>福島県市町村総合事務組合一般会計</v>
      </c>
      <c r="BZ36" s="631"/>
      <c r="CA36" s="631"/>
      <c r="CB36" s="631"/>
      <c r="CC36" s="631"/>
      <c r="CD36" s="631"/>
      <c r="CE36" s="631"/>
      <c r="CF36" s="631"/>
      <c r="CG36" s="631"/>
      <c r="CH36" s="631"/>
      <c r="CI36" s="631"/>
      <c r="CJ36" s="631"/>
      <c r="CK36" s="631"/>
      <c r="CL36" s="631"/>
      <c r="CM36" s="631"/>
      <c r="CN36" s="178"/>
      <c r="CO36" s="630">
        <f t="shared" si="3"/>
        <v>24</v>
      </c>
      <c r="CP36" s="630"/>
      <c r="CQ36" s="631" t="str">
        <f>IF('各会計、関係団体の財政状況及び健全化判断比率'!BS9="","",'各会計、関係団体の財政状況及び健全化判断比率'!BS9)</f>
        <v>一般社団法人 ばんだい振興公社</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2">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f t="shared" si="1"/>
        <v>10</v>
      </c>
      <c r="BF37" s="630"/>
      <c r="BG37" s="631" t="str">
        <f>IF('各会計、関係団体の財政状況及び健全化判断比率'!B34="","",'各会計、関係団体の財政状況及び健全化判断比率'!B34)</f>
        <v>林業集落排水事業特別会計</v>
      </c>
      <c r="BH37" s="631"/>
      <c r="BI37" s="631"/>
      <c r="BJ37" s="631"/>
      <c r="BK37" s="631"/>
      <c r="BL37" s="631"/>
      <c r="BM37" s="631"/>
      <c r="BN37" s="631"/>
      <c r="BO37" s="631"/>
      <c r="BP37" s="631"/>
      <c r="BQ37" s="631"/>
      <c r="BR37" s="631"/>
      <c r="BS37" s="631"/>
      <c r="BT37" s="631"/>
      <c r="BU37" s="631"/>
      <c r="BV37" s="178"/>
      <c r="BW37" s="630">
        <f t="shared" si="2"/>
        <v>15</v>
      </c>
      <c r="BX37" s="630"/>
      <c r="BY37" s="631" t="str">
        <f>IF('各会計、関係団体の財政状況及び健全化判断比率'!B71="","",'各会計、関係団体の財政状況及び健全化判断比率'!B71)</f>
        <v>福島県市町村総合事務組合消防補償等特別会計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2">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f t="shared" si="1"/>
        <v>11</v>
      </c>
      <c r="BF38" s="630"/>
      <c r="BG38" s="631" t="str">
        <f>IF('各会計、関係団体の財政状況及び健全化判断比率'!B35="","",'各会計、関係団体の財政状況及び健全化判断比率'!B35)</f>
        <v>個別生活排水事業特別会計</v>
      </c>
      <c r="BH38" s="631"/>
      <c r="BI38" s="631"/>
      <c r="BJ38" s="631"/>
      <c r="BK38" s="631"/>
      <c r="BL38" s="631"/>
      <c r="BM38" s="631"/>
      <c r="BN38" s="631"/>
      <c r="BO38" s="631"/>
      <c r="BP38" s="631"/>
      <c r="BQ38" s="631"/>
      <c r="BR38" s="631"/>
      <c r="BS38" s="631"/>
      <c r="BT38" s="631"/>
      <c r="BU38" s="631"/>
      <c r="BV38" s="178"/>
      <c r="BW38" s="630">
        <f t="shared" si="2"/>
        <v>16</v>
      </c>
      <c r="BX38" s="630"/>
      <c r="BY38" s="631" t="str">
        <f>IF('各会計、関係団体の財政状況及び健全化判断比率'!B72="","",'各会計、関係団体の財政状況及び健全化判断比率'!B72)</f>
        <v>福島県市町村総合事務組合消防賞じゅつ金特別会計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2">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17</v>
      </c>
      <c r="BX39" s="630"/>
      <c r="BY39" s="631" t="str">
        <f>IF('各会計、関係団体の財政状況及び健全化判断比率'!B73="","",'各会計、関係団体の財政状況及び健全化判断比率'!B73)</f>
        <v>福島県市町村総合事務組合非常勤職員公務災害補償特別会計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2">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18</v>
      </c>
      <c r="BX40" s="630"/>
      <c r="BY40" s="631" t="str">
        <f>IF('各会計、関係団体の財政状況及び健全化判断比率'!B74="","",'各会計、関係団体の財政状況及び健全化判断比率'!B74)</f>
        <v>福島県市町村総合事務組合 自治会管理特別会計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2">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19</v>
      </c>
      <c r="BX41" s="630"/>
      <c r="BY41" s="631" t="str">
        <f>IF('各会計、関係団体の財政状況及び健全化判断比率'!B75="","",'各会計、関係団体の財政状況及び健全化判断比率'!B75)</f>
        <v>福島県後期高齢者医療広域連合一般会計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2">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20</v>
      </c>
      <c r="BX42" s="630"/>
      <c r="BY42" s="631" t="str">
        <f>IF('各会計、関係団体の財政状況及び健全化判断比率'!B76="","",'各会計、関係団体の財政状況及び健全化判断比率'!B76)</f>
        <v>福島県後期高齢者医療広域連合後期高齢者医療特別会計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2">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f t="shared" si="2"/>
        <v>21</v>
      </c>
      <c r="BX43" s="630"/>
      <c r="BY43" s="631" t="str">
        <f>IF('各会計、関係団体の財政状況及び健全化判断比率'!B77="","",'各会計、関係団体の財政状況及び健全化判断比率'!B77)</f>
        <v>磐梯町外一市二町一ヶ村組合</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202</v>
      </c>
      <c r="E46" s="633" t="s">
        <v>203</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2">
      <c r="E47" s="633" t="s">
        <v>204</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2">
      <c r="E48" s="633" t="s">
        <v>205</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2">
      <c r="E49" s="634" t="s">
        <v>206</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2">
      <c r="E50" s="633" t="s">
        <v>207</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2">
      <c r="E51" s="633" t="s">
        <v>208</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2">
      <c r="E52" s="633" t="s">
        <v>209</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2">
      <c r="E53" s="177" t="s">
        <v>596</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AN65" sqref="AN65:DC69"/>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83" t="s">
        <v>561</v>
      </c>
      <c r="D34" s="1183"/>
      <c r="E34" s="1184"/>
      <c r="F34" s="32">
        <v>6.53</v>
      </c>
      <c r="G34" s="33">
        <v>5.3</v>
      </c>
      <c r="H34" s="33">
        <v>5.18</v>
      </c>
      <c r="I34" s="33">
        <v>5.53</v>
      </c>
      <c r="J34" s="34">
        <v>5.14</v>
      </c>
      <c r="K34" s="22"/>
      <c r="L34" s="22"/>
      <c r="M34" s="22"/>
      <c r="N34" s="22"/>
      <c r="O34" s="22"/>
      <c r="P34" s="22"/>
    </row>
    <row r="35" spans="1:16" ht="39" customHeight="1" x14ac:dyDescent="0.2">
      <c r="A35" s="22"/>
      <c r="B35" s="35"/>
      <c r="C35" s="1177" t="s">
        <v>562</v>
      </c>
      <c r="D35" s="1178"/>
      <c r="E35" s="1179"/>
      <c r="F35" s="36">
        <v>0.51</v>
      </c>
      <c r="G35" s="37">
        <v>0.72</v>
      </c>
      <c r="H35" s="37">
        <v>0.83</v>
      </c>
      <c r="I35" s="37">
        <v>0.88</v>
      </c>
      <c r="J35" s="38">
        <v>1.02</v>
      </c>
      <c r="K35" s="22"/>
      <c r="L35" s="22"/>
      <c r="M35" s="22"/>
      <c r="N35" s="22"/>
      <c r="O35" s="22"/>
      <c r="P35" s="22"/>
    </row>
    <row r="36" spans="1:16" ht="39" customHeight="1" x14ac:dyDescent="0.2">
      <c r="A36" s="22"/>
      <c r="B36" s="35"/>
      <c r="C36" s="1177" t="s">
        <v>563</v>
      </c>
      <c r="D36" s="1178"/>
      <c r="E36" s="1179"/>
      <c r="F36" s="36">
        <v>0.33</v>
      </c>
      <c r="G36" s="37">
        <v>0.67</v>
      </c>
      <c r="H36" s="37">
        <v>1.24</v>
      </c>
      <c r="I36" s="37">
        <v>0.59</v>
      </c>
      <c r="J36" s="38">
        <v>0.99</v>
      </c>
      <c r="K36" s="22"/>
      <c r="L36" s="22"/>
      <c r="M36" s="22"/>
      <c r="N36" s="22"/>
      <c r="O36" s="22"/>
      <c r="P36" s="22"/>
    </row>
    <row r="37" spans="1:16" ht="39" customHeight="1" x14ac:dyDescent="0.2">
      <c r="A37" s="22"/>
      <c r="B37" s="35"/>
      <c r="C37" s="1177" t="s">
        <v>564</v>
      </c>
      <c r="D37" s="1178"/>
      <c r="E37" s="1179"/>
      <c r="F37" s="36">
        <v>1.59</v>
      </c>
      <c r="G37" s="37">
        <v>0.35</v>
      </c>
      <c r="H37" s="37">
        <v>0.37</v>
      </c>
      <c r="I37" s="37">
        <v>0.45</v>
      </c>
      <c r="J37" s="38">
        <v>0.34</v>
      </c>
      <c r="K37" s="22"/>
      <c r="L37" s="22"/>
      <c r="M37" s="22"/>
      <c r="N37" s="22"/>
      <c r="O37" s="22"/>
      <c r="P37" s="22"/>
    </row>
    <row r="38" spans="1:16" ht="39" customHeight="1" x14ac:dyDescent="0.2">
      <c r="A38" s="22"/>
      <c r="B38" s="35"/>
      <c r="C38" s="1177" t="s">
        <v>565</v>
      </c>
      <c r="D38" s="1178"/>
      <c r="E38" s="1179"/>
      <c r="F38" s="36">
        <v>0</v>
      </c>
      <c r="G38" s="37">
        <v>0</v>
      </c>
      <c r="H38" s="37">
        <v>0</v>
      </c>
      <c r="I38" s="37">
        <v>0</v>
      </c>
      <c r="J38" s="38">
        <v>0</v>
      </c>
      <c r="K38" s="22"/>
      <c r="L38" s="22"/>
      <c r="M38" s="22"/>
      <c r="N38" s="22"/>
      <c r="O38" s="22"/>
      <c r="P38" s="22"/>
    </row>
    <row r="39" spans="1:16" ht="39" customHeight="1" x14ac:dyDescent="0.2">
      <c r="A39" s="22"/>
      <c r="B39" s="35"/>
      <c r="C39" s="1177" t="s">
        <v>566</v>
      </c>
      <c r="D39" s="1178"/>
      <c r="E39" s="1179"/>
      <c r="F39" s="36">
        <v>0</v>
      </c>
      <c r="G39" s="37">
        <v>0</v>
      </c>
      <c r="H39" s="37">
        <v>0</v>
      </c>
      <c r="I39" s="37">
        <v>0</v>
      </c>
      <c r="J39" s="38">
        <v>0</v>
      </c>
      <c r="K39" s="22"/>
      <c r="L39" s="22"/>
      <c r="M39" s="22"/>
      <c r="N39" s="22"/>
      <c r="O39" s="22"/>
      <c r="P39" s="22"/>
    </row>
    <row r="40" spans="1:16" ht="39" customHeight="1" x14ac:dyDescent="0.2">
      <c r="A40" s="22"/>
      <c r="B40" s="35"/>
      <c r="C40" s="1177" t="s">
        <v>567</v>
      </c>
      <c r="D40" s="1178"/>
      <c r="E40" s="1179"/>
      <c r="F40" s="36">
        <v>0</v>
      </c>
      <c r="G40" s="37">
        <v>0</v>
      </c>
      <c r="H40" s="37">
        <v>0</v>
      </c>
      <c r="I40" s="37">
        <v>0</v>
      </c>
      <c r="J40" s="38">
        <v>0</v>
      </c>
      <c r="K40" s="22"/>
      <c r="L40" s="22"/>
      <c r="M40" s="22"/>
      <c r="N40" s="22"/>
      <c r="O40" s="22"/>
      <c r="P40" s="22"/>
    </row>
    <row r="41" spans="1:16" ht="39" customHeight="1" x14ac:dyDescent="0.2">
      <c r="A41" s="22"/>
      <c r="B41" s="35"/>
      <c r="C41" s="1177" t="s">
        <v>568</v>
      </c>
      <c r="D41" s="1178"/>
      <c r="E41" s="1179"/>
      <c r="F41" s="36">
        <v>0</v>
      </c>
      <c r="G41" s="37">
        <v>0</v>
      </c>
      <c r="H41" s="37">
        <v>0</v>
      </c>
      <c r="I41" s="37">
        <v>0</v>
      </c>
      <c r="J41" s="38">
        <v>0</v>
      </c>
      <c r="K41" s="22"/>
      <c r="L41" s="22"/>
      <c r="M41" s="22"/>
      <c r="N41" s="22"/>
      <c r="O41" s="22"/>
      <c r="P41" s="22"/>
    </row>
    <row r="42" spans="1:16" ht="39" customHeight="1" x14ac:dyDescent="0.2">
      <c r="A42" s="22"/>
      <c r="B42" s="39"/>
      <c r="C42" s="1177" t="s">
        <v>569</v>
      </c>
      <c r="D42" s="1178"/>
      <c r="E42" s="1179"/>
      <c r="F42" s="36" t="s">
        <v>511</v>
      </c>
      <c r="G42" s="37" t="s">
        <v>511</v>
      </c>
      <c r="H42" s="37" t="s">
        <v>511</v>
      </c>
      <c r="I42" s="37" t="s">
        <v>511</v>
      </c>
      <c r="J42" s="38" t="s">
        <v>511</v>
      </c>
      <c r="K42" s="22"/>
      <c r="L42" s="22"/>
      <c r="M42" s="22"/>
      <c r="N42" s="22"/>
      <c r="O42" s="22"/>
      <c r="P42" s="22"/>
    </row>
    <row r="43" spans="1:16" ht="39" customHeight="1" thickBot="1" x14ac:dyDescent="0.25">
      <c r="A43" s="22"/>
      <c r="B43" s="40"/>
      <c r="C43" s="1180" t="s">
        <v>570</v>
      </c>
      <c r="D43" s="1181"/>
      <c r="E43" s="1182"/>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4ERLB3gTBXvFiisicAGfjw7q2qLrrgXamQTCkc2FCvBMoLmO6zoYmrU2/xdZYWPCWnggz/2d5krGMfe5H4eww==" saltValue="4LZyrkA/3Cz/9uu8QvOL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AN65" sqref="AN65:DC6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185" t="s">
        <v>11</v>
      </c>
      <c r="C45" s="1186"/>
      <c r="D45" s="58"/>
      <c r="E45" s="1191" t="s">
        <v>12</v>
      </c>
      <c r="F45" s="1191"/>
      <c r="G45" s="1191"/>
      <c r="H45" s="1191"/>
      <c r="I45" s="1191"/>
      <c r="J45" s="1192"/>
      <c r="K45" s="59">
        <v>502</v>
      </c>
      <c r="L45" s="60">
        <v>540</v>
      </c>
      <c r="M45" s="60">
        <v>694</v>
      </c>
      <c r="N45" s="60">
        <v>743</v>
      </c>
      <c r="O45" s="61">
        <v>745</v>
      </c>
      <c r="P45" s="48"/>
      <c r="Q45" s="48"/>
      <c r="R45" s="48"/>
      <c r="S45" s="48"/>
      <c r="T45" s="48"/>
      <c r="U45" s="48"/>
    </row>
    <row r="46" spans="1:21" ht="30.75" customHeight="1" x14ac:dyDescent="0.2">
      <c r="A46" s="48"/>
      <c r="B46" s="1187"/>
      <c r="C46" s="1188"/>
      <c r="D46" s="62"/>
      <c r="E46" s="1193" t="s">
        <v>13</v>
      </c>
      <c r="F46" s="1193"/>
      <c r="G46" s="1193"/>
      <c r="H46" s="1193"/>
      <c r="I46" s="1193"/>
      <c r="J46" s="1194"/>
      <c r="K46" s="63" t="s">
        <v>511</v>
      </c>
      <c r="L46" s="64" t="s">
        <v>511</v>
      </c>
      <c r="M46" s="64" t="s">
        <v>511</v>
      </c>
      <c r="N46" s="64" t="s">
        <v>511</v>
      </c>
      <c r="O46" s="65" t="s">
        <v>511</v>
      </c>
      <c r="P46" s="48"/>
      <c r="Q46" s="48"/>
      <c r="R46" s="48"/>
      <c r="S46" s="48"/>
      <c r="T46" s="48"/>
      <c r="U46" s="48"/>
    </row>
    <row r="47" spans="1:21" ht="30.75" customHeight="1" x14ac:dyDescent="0.2">
      <c r="A47" s="48"/>
      <c r="B47" s="1187"/>
      <c r="C47" s="1188"/>
      <c r="D47" s="62"/>
      <c r="E47" s="1193" t="s">
        <v>14</v>
      </c>
      <c r="F47" s="1193"/>
      <c r="G47" s="1193"/>
      <c r="H47" s="1193"/>
      <c r="I47" s="1193"/>
      <c r="J47" s="1194"/>
      <c r="K47" s="63" t="s">
        <v>511</v>
      </c>
      <c r="L47" s="64" t="s">
        <v>511</v>
      </c>
      <c r="M47" s="64" t="s">
        <v>511</v>
      </c>
      <c r="N47" s="64" t="s">
        <v>511</v>
      </c>
      <c r="O47" s="65" t="s">
        <v>511</v>
      </c>
      <c r="P47" s="48"/>
      <c r="Q47" s="48"/>
      <c r="R47" s="48"/>
      <c r="S47" s="48"/>
      <c r="T47" s="48"/>
      <c r="U47" s="48"/>
    </row>
    <row r="48" spans="1:21" ht="30.75" customHeight="1" x14ac:dyDescent="0.2">
      <c r="A48" s="48"/>
      <c r="B48" s="1187"/>
      <c r="C48" s="1188"/>
      <c r="D48" s="62"/>
      <c r="E48" s="1193" t="s">
        <v>15</v>
      </c>
      <c r="F48" s="1193"/>
      <c r="G48" s="1193"/>
      <c r="H48" s="1193"/>
      <c r="I48" s="1193"/>
      <c r="J48" s="1194"/>
      <c r="K48" s="63">
        <v>118</v>
      </c>
      <c r="L48" s="64">
        <v>121</v>
      </c>
      <c r="M48" s="64">
        <v>122</v>
      </c>
      <c r="N48" s="64">
        <v>123</v>
      </c>
      <c r="O48" s="65">
        <v>120</v>
      </c>
      <c r="P48" s="48"/>
      <c r="Q48" s="48"/>
      <c r="R48" s="48"/>
      <c r="S48" s="48"/>
      <c r="T48" s="48"/>
      <c r="U48" s="48"/>
    </row>
    <row r="49" spans="1:21" ht="30.75" customHeight="1" x14ac:dyDescent="0.2">
      <c r="A49" s="48"/>
      <c r="B49" s="1187"/>
      <c r="C49" s="1188"/>
      <c r="D49" s="62"/>
      <c r="E49" s="1193" t="s">
        <v>16</v>
      </c>
      <c r="F49" s="1193"/>
      <c r="G49" s="1193"/>
      <c r="H49" s="1193"/>
      <c r="I49" s="1193"/>
      <c r="J49" s="1194"/>
      <c r="K49" s="63">
        <v>2</v>
      </c>
      <c r="L49" s="64">
        <v>2</v>
      </c>
      <c r="M49" s="64">
        <v>2</v>
      </c>
      <c r="N49" s="64">
        <v>2</v>
      </c>
      <c r="O49" s="65">
        <v>2</v>
      </c>
      <c r="P49" s="48"/>
      <c r="Q49" s="48"/>
      <c r="R49" s="48"/>
      <c r="S49" s="48"/>
      <c r="T49" s="48"/>
      <c r="U49" s="48"/>
    </row>
    <row r="50" spans="1:21" ht="30.75" customHeight="1" x14ac:dyDescent="0.2">
      <c r="A50" s="48"/>
      <c r="B50" s="1187"/>
      <c r="C50" s="1188"/>
      <c r="D50" s="62"/>
      <c r="E50" s="1193" t="s">
        <v>17</v>
      </c>
      <c r="F50" s="1193"/>
      <c r="G50" s="1193"/>
      <c r="H50" s="1193"/>
      <c r="I50" s="1193"/>
      <c r="J50" s="1194"/>
      <c r="K50" s="63">
        <v>1</v>
      </c>
      <c r="L50" s="64">
        <v>1</v>
      </c>
      <c r="M50" s="64">
        <v>1</v>
      </c>
      <c r="N50" s="64">
        <v>1</v>
      </c>
      <c r="O50" s="65">
        <v>1</v>
      </c>
      <c r="P50" s="48"/>
      <c r="Q50" s="48"/>
      <c r="R50" s="48"/>
      <c r="S50" s="48"/>
      <c r="T50" s="48"/>
      <c r="U50" s="48"/>
    </row>
    <row r="51" spans="1:21" ht="30.75" customHeight="1" x14ac:dyDescent="0.2">
      <c r="A51" s="48"/>
      <c r="B51" s="1189"/>
      <c r="C51" s="1190"/>
      <c r="D51" s="66"/>
      <c r="E51" s="1193" t="s">
        <v>18</v>
      </c>
      <c r="F51" s="1193"/>
      <c r="G51" s="1193"/>
      <c r="H51" s="1193"/>
      <c r="I51" s="1193"/>
      <c r="J51" s="1194"/>
      <c r="K51" s="63">
        <v>0</v>
      </c>
      <c r="L51" s="64">
        <v>0</v>
      </c>
      <c r="M51" s="64">
        <v>0</v>
      </c>
      <c r="N51" s="64">
        <v>0</v>
      </c>
      <c r="O51" s="65">
        <v>0</v>
      </c>
      <c r="P51" s="48"/>
      <c r="Q51" s="48"/>
      <c r="R51" s="48"/>
      <c r="S51" s="48"/>
      <c r="T51" s="48"/>
      <c r="U51" s="48"/>
    </row>
    <row r="52" spans="1:21" ht="30.75" customHeight="1" x14ac:dyDescent="0.2">
      <c r="A52" s="48"/>
      <c r="B52" s="1195" t="s">
        <v>19</v>
      </c>
      <c r="C52" s="1196"/>
      <c r="D52" s="66"/>
      <c r="E52" s="1193" t="s">
        <v>20</v>
      </c>
      <c r="F52" s="1193"/>
      <c r="G52" s="1193"/>
      <c r="H52" s="1193"/>
      <c r="I52" s="1193"/>
      <c r="J52" s="1194"/>
      <c r="K52" s="63">
        <v>490</v>
      </c>
      <c r="L52" s="64">
        <v>512</v>
      </c>
      <c r="M52" s="64">
        <v>605</v>
      </c>
      <c r="N52" s="64">
        <v>631</v>
      </c>
      <c r="O52" s="65">
        <v>636</v>
      </c>
      <c r="P52" s="48"/>
      <c r="Q52" s="48"/>
      <c r="R52" s="48"/>
      <c r="S52" s="48"/>
      <c r="T52" s="48"/>
      <c r="U52" s="48"/>
    </row>
    <row r="53" spans="1:21" ht="30.75" customHeight="1" thickBot="1" x14ac:dyDescent="0.25">
      <c r="A53" s="48"/>
      <c r="B53" s="1197" t="s">
        <v>21</v>
      </c>
      <c r="C53" s="1198"/>
      <c r="D53" s="67"/>
      <c r="E53" s="1199" t="s">
        <v>22</v>
      </c>
      <c r="F53" s="1199"/>
      <c r="G53" s="1199"/>
      <c r="H53" s="1199"/>
      <c r="I53" s="1199"/>
      <c r="J53" s="1200"/>
      <c r="K53" s="68">
        <v>133</v>
      </c>
      <c r="L53" s="69">
        <v>152</v>
      </c>
      <c r="M53" s="69">
        <v>214</v>
      </c>
      <c r="N53" s="69">
        <v>238</v>
      </c>
      <c r="O53" s="70">
        <v>232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01" t="s">
        <v>25</v>
      </c>
      <c r="C57" s="1202"/>
      <c r="D57" s="1205" t="s">
        <v>26</v>
      </c>
      <c r="E57" s="1206"/>
      <c r="F57" s="1206"/>
      <c r="G57" s="1206"/>
      <c r="H57" s="1206"/>
      <c r="I57" s="1206"/>
      <c r="J57" s="1207"/>
      <c r="K57" s="83"/>
      <c r="L57" s="84"/>
      <c r="M57" s="84"/>
      <c r="N57" s="84"/>
      <c r="O57" s="85"/>
    </row>
    <row r="58" spans="1:21" ht="31.5" customHeight="1" thickBot="1" x14ac:dyDescent="0.25">
      <c r="B58" s="1203"/>
      <c r="C58" s="1204"/>
      <c r="D58" s="1208" t="s">
        <v>27</v>
      </c>
      <c r="E58" s="1209"/>
      <c r="F58" s="1209"/>
      <c r="G58" s="1209"/>
      <c r="H58" s="1209"/>
      <c r="I58" s="1209"/>
      <c r="J58" s="1210"/>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2TJe5+F3SAlxjiRR2C/lszavxdqQrsvch5hW/7LpmbRcsQveea2rFNdCP+gfepUmizVyLjcMPMA7OgwtbC7Rw==" saltValue="fy5DpyDy+umTsnpF0OM4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AN65" sqref="AN65:DC69"/>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11" t="s">
        <v>30</v>
      </c>
      <c r="C41" s="1212"/>
      <c r="D41" s="102"/>
      <c r="E41" s="1217" t="s">
        <v>31</v>
      </c>
      <c r="F41" s="1217"/>
      <c r="G41" s="1217"/>
      <c r="H41" s="1218"/>
      <c r="I41" s="346">
        <v>6603</v>
      </c>
      <c r="J41" s="347">
        <v>6552</v>
      </c>
      <c r="K41" s="347">
        <v>6189</v>
      </c>
      <c r="L41" s="347">
        <v>5717</v>
      </c>
      <c r="M41" s="348">
        <v>5191</v>
      </c>
    </row>
    <row r="42" spans="2:13" ht="27.75" customHeight="1" x14ac:dyDescent="0.2">
      <c r="B42" s="1213"/>
      <c r="C42" s="1214"/>
      <c r="D42" s="103"/>
      <c r="E42" s="1219" t="s">
        <v>32</v>
      </c>
      <c r="F42" s="1219"/>
      <c r="G42" s="1219"/>
      <c r="H42" s="1220"/>
      <c r="I42" s="349" t="s">
        <v>511</v>
      </c>
      <c r="J42" s="350" t="s">
        <v>511</v>
      </c>
      <c r="K42" s="350" t="s">
        <v>511</v>
      </c>
      <c r="L42" s="350" t="s">
        <v>511</v>
      </c>
      <c r="M42" s="351" t="s">
        <v>511</v>
      </c>
    </row>
    <row r="43" spans="2:13" ht="27.75" customHeight="1" x14ac:dyDescent="0.2">
      <c r="B43" s="1213"/>
      <c r="C43" s="1214"/>
      <c r="D43" s="103"/>
      <c r="E43" s="1219" t="s">
        <v>33</v>
      </c>
      <c r="F43" s="1219"/>
      <c r="G43" s="1219"/>
      <c r="H43" s="1220"/>
      <c r="I43" s="349">
        <v>1334</v>
      </c>
      <c r="J43" s="350">
        <v>1285</v>
      </c>
      <c r="K43" s="350">
        <v>1119</v>
      </c>
      <c r="L43" s="350">
        <v>1118</v>
      </c>
      <c r="M43" s="351">
        <v>1033</v>
      </c>
    </row>
    <row r="44" spans="2:13" ht="27.75" customHeight="1" x14ac:dyDescent="0.2">
      <c r="B44" s="1213"/>
      <c r="C44" s="1214"/>
      <c r="D44" s="103"/>
      <c r="E44" s="1219" t="s">
        <v>34</v>
      </c>
      <c r="F44" s="1219"/>
      <c r="G44" s="1219"/>
      <c r="H44" s="1220"/>
      <c r="I44" s="349">
        <v>299</v>
      </c>
      <c r="J44" s="350">
        <v>180</v>
      </c>
      <c r="K44" s="350">
        <v>235</v>
      </c>
      <c r="L44" s="350">
        <v>230</v>
      </c>
      <c r="M44" s="351">
        <v>2628</v>
      </c>
    </row>
    <row r="45" spans="2:13" ht="27.75" customHeight="1" x14ac:dyDescent="0.2">
      <c r="B45" s="1213"/>
      <c r="C45" s="1214"/>
      <c r="D45" s="103"/>
      <c r="E45" s="1219" t="s">
        <v>35</v>
      </c>
      <c r="F45" s="1219"/>
      <c r="G45" s="1219"/>
      <c r="H45" s="1220"/>
      <c r="I45" s="349">
        <v>445</v>
      </c>
      <c r="J45" s="350">
        <v>436</v>
      </c>
      <c r="K45" s="350">
        <v>236</v>
      </c>
      <c r="L45" s="350">
        <v>202</v>
      </c>
      <c r="M45" s="351">
        <v>185</v>
      </c>
    </row>
    <row r="46" spans="2:13" ht="27.75" customHeight="1" x14ac:dyDescent="0.2">
      <c r="B46" s="1213"/>
      <c r="C46" s="1214"/>
      <c r="D46" s="104"/>
      <c r="E46" s="1219" t="s">
        <v>36</v>
      </c>
      <c r="F46" s="1219"/>
      <c r="G46" s="1219"/>
      <c r="H46" s="1220"/>
      <c r="I46" s="349" t="s">
        <v>511</v>
      </c>
      <c r="J46" s="350" t="s">
        <v>511</v>
      </c>
      <c r="K46" s="350" t="s">
        <v>511</v>
      </c>
      <c r="L46" s="350" t="s">
        <v>511</v>
      </c>
      <c r="M46" s="351" t="s">
        <v>511</v>
      </c>
    </row>
    <row r="47" spans="2:13" ht="27.75" customHeight="1" x14ac:dyDescent="0.2">
      <c r="B47" s="1213"/>
      <c r="C47" s="1214"/>
      <c r="D47" s="105"/>
      <c r="E47" s="1221" t="s">
        <v>37</v>
      </c>
      <c r="F47" s="1222"/>
      <c r="G47" s="1222"/>
      <c r="H47" s="1223"/>
      <c r="I47" s="349" t="s">
        <v>511</v>
      </c>
      <c r="J47" s="350" t="s">
        <v>511</v>
      </c>
      <c r="K47" s="350" t="s">
        <v>511</v>
      </c>
      <c r="L47" s="350" t="s">
        <v>511</v>
      </c>
      <c r="M47" s="351" t="s">
        <v>511</v>
      </c>
    </row>
    <row r="48" spans="2:13" ht="27.75" customHeight="1" x14ac:dyDescent="0.2">
      <c r="B48" s="1213"/>
      <c r="C48" s="1214"/>
      <c r="D48" s="103"/>
      <c r="E48" s="1219" t="s">
        <v>38</v>
      </c>
      <c r="F48" s="1219"/>
      <c r="G48" s="1219"/>
      <c r="H48" s="1220"/>
      <c r="I48" s="349" t="s">
        <v>511</v>
      </c>
      <c r="J48" s="350" t="s">
        <v>511</v>
      </c>
      <c r="K48" s="350" t="s">
        <v>511</v>
      </c>
      <c r="L48" s="350" t="s">
        <v>511</v>
      </c>
      <c r="M48" s="351" t="s">
        <v>511</v>
      </c>
    </row>
    <row r="49" spans="2:13" ht="27.75" customHeight="1" x14ac:dyDescent="0.2">
      <c r="B49" s="1215"/>
      <c r="C49" s="1216"/>
      <c r="D49" s="103"/>
      <c r="E49" s="1219" t="s">
        <v>39</v>
      </c>
      <c r="F49" s="1219"/>
      <c r="G49" s="1219"/>
      <c r="H49" s="1220"/>
      <c r="I49" s="349" t="s">
        <v>511</v>
      </c>
      <c r="J49" s="350" t="s">
        <v>511</v>
      </c>
      <c r="K49" s="350" t="s">
        <v>511</v>
      </c>
      <c r="L49" s="350" t="s">
        <v>511</v>
      </c>
      <c r="M49" s="351" t="s">
        <v>511</v>
      </c>
    </row>
    <row r="50" spans="2:13" ht="27.75" customHeight="1" x14ac:dyDescent="0.2">
      <c r="B50" s="1224" t="s">
        <v>40</v>
      </c>
      <c r="C50" s="1225"/>
      <c r="D50" s="106"/>
      <c r="E50" s="1219" t="s">
        <v>41</v>
      </c>
      <c r="F50" s="1219"/>
      <c r="G50" s="1219"/>
      <c r="H50" s="1220"/>
      <c r="I50" s="349">
        <v>1223</v>
      </c>
      <c r="J50" s="350">
        <v>1342</v>
      </c>
      <c r="K50" s="350">
        <v>1239</v>
      </c>
      <c r="L50" s="350">
        <v>1332</v>
      </c>
      <c r="M50" s="351">
        <v>1690</v>
      </c>
    </row>
    <row r="51" spans="2:13" ht="27.75" customHeight="1" x14ac:dyDescent="0.2">
      <c r="B51" s="1213"/>
      <c r="C51" s="1214"/>
      <c r="D51" s="103"/>
      <c r="E51" s="1219" t="s">
        <v>42</v>
      </c>
      <c r="F51" s="1219"/>
      <c r="G51" s="1219"/>
      <c r="H51" s="1220"/>
      <c r="I51" s="349">
        <v>191</v>
      </c>
      <c r="J51" s="350">
        <v>20</v>
      </c>
      <c r="K51" s="350">
        <v>14</v>
      </c>
      <c r="L51" s="350">
        <v>9</v>
      </c>
      <c r="M51" s="351">
        <v>6</v>
      </c>
    </row>
    <row r="52" spans="2:13" ht="27.75" customHeight="1" x14ac:dyDescent="0.2">
      <c r="B52" s="1215"/>
      <c r="C52" s="1216"/>
      <c r="D52" s="103"/>
      <c r="E52" s="1219" t="s">
        <v>43</v>
      </c>
      <c r="F52" s="1219"/>
      <c r="G52" s="1219"/>
      <c r="H52" s="1220"/>
      <c r="I52" s="349">
        <v>5852</v>
      </c>
      <c r="J52" s="350">
        <v>5742</v>
      </c>
      <c r="K52" s="350">
        <v>5449</v>
      </c>
      <c r="L52" s="350">
        <v>5963</v>
      </c>
      <c r="M52" s="351">
        <v>5716</v>
      </c>
    </row>
    <row r="53" spans="2:13" ht="27.75" customHeight="1" thickBot="1" x14ac:dyDescent="0.25">
      <c r="B53" s="1226" t="s">
        <v>44</v>
      </c>
      <c r="C53" s="1227"/>
      <c r="D53" s="107"/>
      <c r="E53" s="1228" t="s">
        <v>45</v>
      </c>
      <c r="F53" s="1228"/>
      <c r="G53" s="1228"/>
      <c r="H53" s="1229"/>
      <c r="I53" s="352">
        <v>1415</v>
      </c>
      <c r="J53" s="353">
        <v>1347</v>
      </c>
      <c r="K53" s="353">
        <v>1077</v>
      </c>
      <c r="L53" s="353">
        <v>-36</v>
      </c>
      <c r="M53" s="354">
        <v>1624</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hX+jaMPrEER9VJzieRbclktqqTZYE56phZqvz1NyazP8/HB0T9NcJ7vU4CiVmlKN5H7yfxUdjYWkiSlHgQ9Ktg==" saltValue="6EhFdm2emhqmK+zzvEmZ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AN65" sqref="AN65:DC69"/>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555</v>
      </c>
      <c r="G54" s="116" t="s">
        <v>556</v>
      </c>
      <c r="H54" s="117" t="s">
        <v>557</v>
      </c>
    </row>
    <row r="55" spans="2:8" ht="52.5" customHeight="1" x14ac:dyDescent="0.2">
      <c r="B55" s="118"/>
      <c r="C55" s="1238" t="s">
        <v>48</v>
      </c>
      <c r="D55" s="1238"/>
      <c r="E55" s="1239"/>
      <c r="F55" s="119">
        <v>688</v>
      </c>
      <c r="G55" s="119">
        <v>357</v>
      </c>
      <c r="H55" s="120">
        <v>857</v>
      </c>
    </row>
    <row r="56" spans="2:8" ht="52.5" customHeight="1" x14ac:dyDescent="0.2">
      <c r="B56" s="121"/>
      <c r="C56" s="1240" t="s">
        <v>49</v>
      </c>
      <c r="D56" s="1240"/>
      <c r="E56" s="1241"/>
      <c r="F56" s="122">
        <v>48</v>
      </c>
      <c r="G56" s="122">
        <v>3</v>
      </c>
      <c r="H56" s="123">
        <v>133</v>
      </c>
    </row>
    <row r="57" spans="2:8" ht="53.25" customHeight="1" x14ac:dyDescent="0.2">
      <c r="B57" s="121"/>
      <c r="C57" s="1242" t="s">
        <v>50</v>
      </c>
      <c r="D57" s="1242"/>
      <c r="E57" s="1243"/>
      <c r="F57" s="124">
        <v>377</v>
      </c>
      <c r="G57" s="124">
        <v>852</v>
      </c>
      <c r="H57" s="125">
        <v>591</v>
      </c>
    </row>
    <row r="58" spans="2:8" ht="45.75" customHeight="1" x14ac:dyDescent="0.2">
      <c r="B58" s="126"/>
      <c r="C58" s="1230" t="s">
        <v>590</v>
      </c>
      <c r="D58" s="1231"/>
      <c r="E58" s="1232"/>
      <c r="F58" s="127">
        <v>105</v>
      </c>
      <c r="G58" s="127">
        <v>571</v>
      </c>
      <c r="H58" s="128">
        <v>348</v>
      </c>
    </row>
    <row r="59" spans="2:8" ht="45.75" customHeight="1" x14ac:dyDescent="0.2">
      <c r="B59" s="126"/>
      <c r="C59" s="1230" t="s">
        <v>591</v>
      </c>
      <c r="D59" s="1231"/>
      <c r="E59" s="1232"/>
      <c r="F59" s="127">
        <v>62</v>
      </c>
      <c r="G59" s="127">
        <v>127</v>
      </c>
      <c r="H59" s="128">
        <v>120</v>
      </c>
    </row>
    <row r="60" spans="2:8" ht="45.75" customHeight="1" x14ac:dyDescent="0.2">
      <c r="B60" s="126"/>
      <c r="C60" s="1230" t="s">
        <v>592</v>
      </c>
      <c r="D60" s="1231"/>
      <c r="E60" s="1232"/>
      <c r="F60" s="127">
        <v>54</v>
      </c>
      <c r="G60" s="127">
        <v>50</v>
      </c>
      <c r="H60" s="128">
        <v>49</v>
      </c>
    </row>
    <row r="61" spans="2:8" ht="45.75" customHeight="1" x14ac:dyDescent="0.2">
      <c r="B61" s="126"/>
      <c r="C61" s="1230" t="s">
        <v>593</v>
      </c>
      <c r="D61" s="1231"/>
      <c r="E61" s="1232"/>
      <c r="F61" s="127">
        <v>19</v>
      </c>
      <c r="G61" s="127">
        <v>20</v>
      </c>
      <c r="H61" s="128">
        <v>16</v>
      </c>
    </row>
    <row r="62" spans="2:8" ht="45.75" customHeight="1" thickBot="1" x14ac:dyDescent="0.25">
      <c r="B62" s="129"/>
      <c r="C62" s="1233" t="s">
        <v>594</v>
      </c>
      <c r="D62" s="1234"/>
      <c r="E62" s="1235"/>
      <c r="F62" s="130">
        <v>32</v>
      </c>
      <c r="G62" s="130">
        <v>28</v>
      </c>
      <c r="H62" s="131">
        <v>11</v>
      </c>
    </row>
    <row r="63" spans="2:8" ht="52.5" customHeight="1" thickBot="1" x14ac:dyDescent="0.25">
      <c r="B63" s="132"/>
      <c r="C63" s="1236" t="s">
        <v>51</v>
      </c>
      <c r="D63" s="1236"/>
      <c r="E63" s="1237"/>
      <c r="F63" s="133">
        <v>1112</v>
      </c>
      <c r="G63" s="133">
        <v>1212</v>
      </c>
      <c r="H63" s="134">
        <v>1581</v>
      </c>
    </row>
    <row r="64" spans="2:8" ht="13.2" x14ac:dyDescent="0.2"/>
  </sheetData>
  <sheetProtection algorithmName="SHA-512" hashValue="avc+8osJ2iONvVidi4XODDInVd7wAJispQwn5Fsk5AUCV0g5Sa2j29sdtmIGN5ZVwmbrsFtkKG76VTMHFEH+tg==" saltValue="vPpdjrGe78Z2pRnmqMQF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AN65" sqref="AN65:DC69"/>
    </sheetView>
  </sheetViews>
  <sheetFormatPr defaultColWidth="0" defaultRowHeight="13.5" customHeight="1" zeroHeight="1" x14ac:dyDescent="0.2"/>
  <cols>
    <col min="1" max="1" width="6.33203125" style="363" customWidth="1"/>
    <col min="2" max="107" width="2.44140625" style="363" customWidth="1"/>
    <col min="108" max="108" width="6.109375" style="370" customWidth="1"/>
    <col min="109" max="109" width="5.88671875" style="369" customWidth="1"/>
    <col min="110" max="16384" width="8.6640625" style="363" hidden="1"/>
  </cols>
  <sheetData>
    <row r="1" spans="1:109" ht="42.75" customHeight="1" x14ac:dyDescent="0.2">
      <c r="A1" s="361"/>
      <c r="B1" s="362"/>
      <c r="DD1" s="363"/>
      <c r="DE1" s="363"/>
    </row>
    <row r="2" spans="1:109" ht="25.5" customHeight="1" x14ac:dyDescent="0.2">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2">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ht="13.2" x14ac:dyDescent="0.2">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ht="13.2" x14ac:dyDescent="0.2">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ht="13.2" x14ac:dyDescent="0.2">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ht="13.2" x14ac:dyDescent="0.2">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ht="13.2" x14ac:dyDescent="0.2">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ht="13.2" x14ac:dyDescent="0.2">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ht="13.2" x14ac:dyDescent="0.2">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ht="13.2" x14ac:dyDescent="0.2">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ht="13.2" x14ac:dyDescent="0.2">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ht="13.2" x14ac:dyDescent="0.2">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ht="13.2" x14ac:dyDescent="0.2">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ht="13.2" x14ac:dyDescent="0.2">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ht="13.2" x14ac:dyDescent="0.2">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ht="13.2" x14ac:dyDescent="0.2">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ht="13.2" x14ac:dyDescent="0.2">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ht="13.2" x14ac:dyDescent="0.2">
      <c r="DD19" s="363"/>
      <c r="DE19" s="363"/>
    </row>
    <row r="20" spans="1:109" ht="13.2" x14ac:dyDescent="0.2">
      <c r="DD20" s="363"/>
      <c r="DE20" s="363"/>
    </row>
    <row r="21" spans="1:109" ht="17.25" customHeight="1" x14ac:dyDescent="0.2">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2">
      <c r="B22" s="369"/>
    </row>
    <row r="23" spans="1:109" ht="13.2" x14ac:dyDescent="0.2">
      <c r="B23" s="369"/>
    </row>
    <row r="24" spans="1:109" ht="13.2" x14ac:dyDescent="0.2">
      <c r="B24" s="369"/>
    </row>
    <row r="25" spans="1:109" ht="13.2" x14ac:dyDescent="0.2">
      <c r="B25" s="369"/>
    </row>
    <row r="26" spans="1:109" ht="13.2" x14ac:dyDescent="0.2">
      <c r="B26" s="369"/>
    </row>
    <row r="27" spans="1:109" ht="13.2" x14ac:dyDescent="0.2">
      <c r="B27" s="369"/>
    </row>
    <row r="28" spans="1:109" ht="13.2" x14ac:dyDescent="0.2">
      <c r="B28" s="369"/>
    </row>
    <row r="29" spans="1:109" ht="13.2" x14ac:dyDescent="0.2">
      <c r="B29" s="369"/>
    </row>
    <row r="30" spans="1:109" ht="13.2" x14ac:dyDescent="0.2">
      <c r="B30" s="369"/>
    </row>
    <row r="31" spans="1:109" ht="13.2" x14ac:dyDescent="0.2">
      <c r="B31" s="369"/>
    </row>
    <row r="32" spans="1:109" ht="13.2" x14ac:dyDescent="0.2">
      <c r="B32" s="369"/>
    </row>
    <row r="33" spans="2:109" ht="13.2" x14ac:dyDescent="0.2">
      <c r="B33" s="369"/>
    </row>
    <row r="34" spans="2:109" ht="13.2" x14ac:dyDescent="0.2">
      <c r="B34" s="369"/>
    </row>
    <row r="35" spans="2:109" ht="13.2" x14ac:dyDescent="0.2">
      <c r="B35" s="369"/>
    </row>
    <row r="36" spans="2:109" ht="13.2" x14ac:dyDescent="0.2">
      <c r="B36" s="369"/>
    </row>
    <row r="37" spans="2:109" ht="13.2" x14ac:dyDescent="0.2">
      <c r="B37" s="369"/>
    </row>
    <row r="38" spans="2:109" ht="13.2" x14ac:dyDescent="0.2">
      <c r="B38" s="369"/>
    </row>
    <row r="39" spans="2:109" ht="13.2" x14ac:dyDescent="0.2">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ht="13.2" x14ac:dyDescent="0.2">
      <c r="B40" s="374"/>
      <c r="DD40" s="374"/>
      <c r="DE40" s="363"/>
    </row>
    <row r="41" spans="2:109" ht="16.2" x14ac:dyDescent="0.2">
      <c r="B41" s="375" t="s">
        <v>597</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ht="13.2" x14ac:dyDescent="0.2">
      <c r="B42" s="369"/>
      <c r="G42" s="376"/>
      <c r="I42" s="377"/>
      <c r="J42" s="377"/>
      <c r="K42" s="377"/>
      <c r="AM42" s="376"/>
      <c r="AN42" s="376" t="s">
        <v>598</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2">
      <c r="B43" s="369"/>
      <c r="AN43" s="1252" t="s">
        <v>607</v>
      </c>
      <c r="AO43" s="1253"/>
      <c r="AP43" s="1253"/>
      <c r="AQ43" s="1253"/>
      <c r="AR43" s="1253"/>
      <c r="AS43" s="1253"/>
      <c r="AT43" s="1253"/>
      <c r="AU43" s="1253"/>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3"/>
      <c r="BV43" s="1253"/>
      <c r="BW43" s="1253"/>
      <c r="BX43" s="1253"/>
      <c r="BY43" s="1253"/>
      <c r="BZ43" s="1253"/>
      <c r="CA43" s="1253"/>
      <c r="CB43" s="1253"/>
      <c r="CC43" s="1253"/>
      <c r="CD43" s="1253"/>
      <c r="CE43" s="1253"/>
      <c r="CF43" s="1253"/>
      <c r="CG43" s="1253"/>
      <c r="CH43" s="1253"/>
      <c r="CI43" s="1253"/>
      <c r="CJ43" s="1253"/>
      <c r="CK43" s="1253"/>
      <c r="CL43" s="1253"/>
      <c r="CM43" s="1253"/>
      <c r="CN43" s="1253"/>
      <c r="CO43" s="1253"/>
      <c r="CP43" s="1253"/>
      <c r="CQ43" s="1253"/>
      <c r="CR43" s="1253"/>
      <c r="CS43" s="1253"/>
      <c r="CT43" s="1253"/>
      <c r="CU43" s="1253"/>
      <c r="CV43" s="1253"/>
      <c r="CW43" s="1253"/>
      <c r="CX43" s="1253"/>
      <c r="CY43" s="1253"/>
      <c r="CZ43" s="1253"/>
      <c r="DA43" s="1253"/>
      <c r="DB43" s="1253"/>
      <c r="DC43" s="1254"/>
    </row>
    <row r="44" spans="2:109" ht="13.2" x14ac:dyDescent="0.2">
      <c r="B44" s="369"/>
      <c r="AN44" s="1255"/>
      <c r="AO44" s="1256"/>
      <c r="AP44" s="1256"/>
      <c r="AQ44" s="1256"/>
      <c r="AR44" s="1256"/>
      <c r="AS44" s="1256"/>
      <c r="AT44" s="1256"/>
      <c r="AU44" s="1256"/>
      <c r="AV44" s="1256"/>
      <c r="AW44" s="1256"/>
      <c r="AX44" s="1256"/>
      <c r="AY44" s="1256"/>
      <c r="AZ44" s="1256"/>
      <c r="BA44" s="1256"/>
      <c r="BB44" s="1256"/>
      <c r="BC44" s="1256"/>
      <c r="BD44" s="1256"/>
      <c r="BE44" s="1256"/>
      <c r="BF44" s="1256"/>
      <c r="BG44" s="1256"/>
      <c r="BH44" s="1256"/>
      <c r="BI44" s="1256"/>
      <c r="BJ44" s="1256"/>
      <c r="BK44" s="1256"/>
      <c r="BL44" s="1256"/>
      <c r="BM44" s="1256"/>
      <c r="BN44" s="1256"/>
      <c r="BO44" s="1256"/>
      <c r="BP44" s="1256"/>
      <c r="BQ44" s="1256"/>
      <c r="BR44" s="1256"/>
      <c r="BS44" s="1256"/>
      <c r="BT44" s="1256"/>
      <c r="BU44" s="1256"/>
      <c r="BV44" s="1256"/>
      <c r="BW44" s="1256"/>
      <c r="BX44" s="1256"/>
      <c r="BY44" s="1256"/>
      <c r="BZ44" s="1256"/>
      <c r="CA44" s="1256"/>
      <c r="CB44" s="1256"/>
      <c r="CC44" s="1256"/>
      <c r="CD44" s="1256"/>
      <c r="CE44" s="1256"/>
      <c r="CF44" s="1256"/>
      <c r="CG44" s="1256"/>
      <c r="CH44" s="1256"/>
      <c r="CI44" s="1256"/>
      <c r="CJ44" s="1256"/>
      <c r="CK44" s="1256"/>
      <c r="CL44" s="1256"/>
      <c r="CM44" s="1256"/>
      <c r="CN44" s="1256"/>
      <c r="CO44" s="1256"/>
      <c r="CP44" s="1256"/>
      <c r="CQ44" s="1256"/>
      <c r="CR44" s="1256"/>
      <c r="CS44" s="1256"/>
      <c r="CT44" s="1256"/>
      <c r="CU44" s="1256"/>
      <c r="CV44" s="1256"/>
      <c r="CW44" s="1256"/>
      <c r="CX44" s="1256"/>
      <c r="CY44" s="1256"/>
      <c r="CZ44" s="1256"/>
      <c r="DA44" s="1256"/>
      <c r="DB44" s="1256"/>
      <c r="DC44" s="1257"/>
    </row>
    <row r="45" spans="2:109" ht="13.2" x14ac:dyDescent="0.2">
      <c r="B45" s="369"/>
      <c r="AN45" s="1255"/>
      <c r="AO45" s="1256"/>
      <c r="AP45" s="1256"/>
      <c r="AQ45" s="1256"/>
      <c r="AR45" s="1256"/>
      <c r="AS45" s="1256"/>
      <c r="AT45" s="1256"/>
      <c r="AU45" s="1256"/>
      <c r="AV45" s="1256"/>
      <c r="AW45" s="1256"/>
      <c r="AX45" s="1256"/>
      <c r="AY45" s="1256"/>
      <c r="AZ45" s="1256"/>
      <c r="BA45" s="1256"/>
      <c r="BB45" s="1256"/>
      <c r="BC45" s="1256"/>
      <c r="BD45" s="1256"/>
      <c r="BE45" s="1256"/>
      <c r="BF45" s="1256"/>
      <c r="BG45" s="1256"/>
      <c r="BH45" s="1256"/>
      <c r="BI45" s="1256"/>
      <c r="BJ45" s="1256"/>
      <c r="BK45" s="1256"/>
      <c r="BL45" s="1256"/>
      <c r="BM45" s="1256"/>
      <c r="BN45" s="1256"/>
      <c r="BO45" s="1256"/>
      <c r="BP45" s="1256"/>
      <c r="BQ45" s="1256"/>
      <c r="BR45" s="1256"/>
      <c r="BS45" s="1256"/>
      <c r="BT45" s="1256"/>
      <c r="BU45" s="1256"/>
      <c r="BV45" s="1256"/>
      <c r="BW45" s="1256"/>
      <c r="BX45" s="1256"/>
      <c r="BY45" s="1256"/>
      <c r="BZ45" s="1256"/>
      <c r="CA45" s="1256"/>
      <c r="CB45" s="1256"/>
      <c r="CC45" s="1256"/>
      <c r="CD45" s="1256"/>
      <c r="CE45" s="1256"/>
      <c r="CF45" s="1256"/>
      <c r="CG45" s="1256"/>
      <c r="CH45" s="1256"/>
      <c r="CI45" s="1256"/>
      <c r="CJ45" s="1256"/>
      <c r="CK45" s="1256"/>
      <c r="CL45" s="1256"/>
      <c r="CM45" s="1256"/>
      <c r="CN45" s="1256"/>
      <c r="CO45" s="1256"/>
      <c r="CP45" s="1256"/>
      <c r="CQ45" s="1256"/>
      <c r="CR45" s="1256"/>
      <c r="CS45" s="1256"/>
      <c r="CT45" s="1256"/>
      <c r="CU45" s="1256"/>
      <c r="CV45" s="1256"/>
      <c r="CW45" s="1256"/>
      <c r="CX45" s="1256"/>
      <c r="CY45" s="1256"/>
      <c r="CZ45" s="1256"/>
      <c r="DA45" s="1256"/>
      <c r="DB45" s="1256"/>
      <c r="DC45" s="1257"/>
    </row>
    <row r="46" spans="2:109" ht="13.2" x14ac:dyDescent="0.2">
      <c r="B46" s="369"/>
      <c r="AN46" s="1255"/>
      <c r="AO46" s="1256"/>
      <c r="AP46" s="1256"/>
      <c r="AQ46" s="1256"/>
      <c r="AR46" s="1256"/>
      <c r="AS46" s="1256"/>
      <c r="AT46" s="1256"/>
      <c r="AU46" s="1256"/>
      <c r="AV46" s="1256"/>
      <c r="AW46" s="1256"/>
      <c r="AX46" s="1256"/>
      <c r="AY46" s="1256"/>
      <c r="AZ46" s="1256"/>
      <c r="BA46" s="1256"/>
      <c r="BB46" s="1256"/>
      <c r="BC46" s="1256"/>
      <c r="BD46" s="1256"/>
      <c r="BE46" s="1256"/>
      <c r="BF46" s="1256"/>
      <c r="BG46" s="1256"/>
      <c r="BH46" s="1256"/>
      <c r="BI46" s="1256"/>
      <c r="BJ46" s="1256"/>
      <c r="BK46" s="1256"/>
      <c r="BL46" s="1256"/>
      <c r="BM46" s="1256"/>
      <c r="BN46" s="1256"/>
      <c r="BO46" s="1256"/>
      <c r="BP46" s="1256"/>
      <c r="BQ46" s="1256"/>
      <c r="BR46" s="1256"/>
      <c r="BS46" s="1256"/>
      <c r="BT46" s="1256"/>
      <c r="BU46" s="1256"/>
      <c r="BV46" s="1256"/>
      <c r="BW46" s="1256"/>
      <c r="BX46" s="1256"/>
      <c r="BY46" s="1256"/>
      <c r="BZ46" s="1256"/>
      <c r="CA46" s="1256"/>
      <c r="CB46" s="1256"/>
      <c r="CC46" s="1256"/>
      <c r="CD46" s="1256"/>
      <c r="CE46" s="1256"/>
      <c r="CF46" s="1256"/>
      <c r="CG46" s="1256"/>
      <c r="CH46" s="1256"/>
      <c r="CI46" s="1256"/>
      <c r="CJ46" s="1256"/>
      <c r="CK46" s="1256"/>
      <c r="CL46" s="1256"/>
      <c r="CM46" s="1256"/>
      <c r="CN46" s="1256"/>
      <c r="CO46" s="1256"/>
      <c r="CP46" s="1256"/>
      <c r="CQ46" s="1256"/>
      <c r="CR46" s="1256"/>
      <c r="CS46" s="1256"/>
      <c r="CT46" s="1256"/>
      <c r="CU46" s="1256"/>
      <c r="CV46" s="1256"/>
      <c r="CW46" s="1256"/>
      <c r="CX46" s="1256"/>
      <c r="CY46" s="1256"/>
      <c r="CZ46" s="1256"/>
      <c r="DA46" s="1256"/>
      <c r="DB46" s="1256"/>
      <c r="DC46" s="1257"/>
    </row>
    <row r="47" spans="2:109" ht="13.2" x14ac:dyDescent="0.2">
      <c r="B47" s="369"/>
      <c r="AN47" s="1258"/>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59"/>
      <c r="BP47" s="1259"/>
      <c r="BQ47" s="1259"/>
      <c r="BR47" s="1259"/>
      <c r="BS47" s="1259"/>
      <c r="BT47" s="1259"/>
      <c r="BU47" s="1259"/>
      <c r="BV47" s="1259"/>
      <c r="BW47" s="1259"/>
      <c r="BX47" s="1259"/>
      <c r="BY47" s="1259"/>
      <c r="BZ47" s="1259"/>
      <c r="CA47" s="1259"/>
      <c r="CB47" s="1259"/>
      <c r="CC47" s="1259"/>
      <c r="CD47" s="1259"/>
      <c r="CE47" s="1259"/>
      <c r="CF47" s="1259"/>
      <c r="CG47" s="1259"/>
      <c r="CH47" s="1259"/>
      <c r="CI47" s="1259"/>
      <c r="CJ47" s="1259"/>
      <c r="CK47" s="1259"/>
      <c r="CL47" s="1259"/>
      <c r="CM47" s="1259"/>
      <c r="CN47" s="1259"/>
      <c r="CO47" s="1259"/>
      <c r="CP47" s="1259"/>
      <c r="CQ47" s="1259"/>
      <c r="CR47" s="1259"/>
      <c r="CS47" s="1259"/>
      <c r="CT47" s="1259"/>
      <c r="CU47" s="1259"/>
      <c r="CV47" s="1259"/>
      <c r="CW47" s="1259"/>
      <c r="CX47" s="1259"/>
      <c r="CY47" s="1259"/>
      <c r="CZ47" s="1259"/>
      <c r="DA47" s="1259"/>
      <c r="DB47" s="1259"/>
      <c r="DC47" s="1260"/>
    </row>
    <row r="48" spans="2:109" ht="13.2" x14ac:dyDescent="0.2">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ht="13.2" x14ac:dyDescent="0.2">
      <c r="B49" s="369"/>
      <c r="AN49" s="363" t="s">
        <v>599</v>
      </c>
    </row>
    <row r="50" spans="1:109" ht="13.2" x14ac:dyDescent="0.2">
      <c r="B50" s="369"/>
      <c r="G50" s="1244"/>
      <c r="H50" s="1244"/>
      <c r="I50" s="1244"/>
      <c r="J50" s="1244"/>
      <c r="K50" s="379"/>
      <c r="L50" s="379"/>
      <c r="M50" s="380"/>
      <c r="N50" s="380"/>
      <c r="AN50" s="1262"/>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4"/>
      <c r="BP50" s="1250" t="s">
        <v>553</v>
      </c>
      <c r="BQ50" s="1250"/>
      <c r="BR50" s="1250"/>
      <c r="BS50" s="1250"/>
      <c r="BT50" s="1250"/>
      <c r="BU50" s="1250"/>
      <c r="BV50" s="1250"/>
      <c r="BW50" s="1250"/>
      <c r="BX50" s="1250" t="s">
        <v>554</v>
      </c>
      <c r="BY50" s="1250"/>
      <c r="BZ50" s="1250"/>
      <c r="CA50" s="1250"/>
      <c r="CB50" s="1250"/>
      <c r="CC50" s="1250"/>
      <c r="CD50" s="1250"/>
      <c r="CE50" s="1250"/>
      <c r="CF50" s="1250" t="s">
        <v>555</v>
      </c>
      <c r="CG50" s="1250"/>
      <c r="CH50" s="1250"/>
      <c r="CI50" s="1250"/>
      <c r="CJ50" s="1250"/>
      <c r="CK50" s="1250"/>
      <c r="CL50" s="1250"/>
      <c r="CM50" s="1250"/>
      <c r="CN50" s="1250" t="s">
        <v>556</v>
      </c>
      <c r="CO50" s="1250"/>
      <c r="CP50" s="1250"/>
      <c r="CQ50" s="1250"/>
      <c r="CR50" s="1250"/>
      <c r="CS50" s="1250"/>
      <c r="CT50" s="1250"/>
      <c r="CU50" s="1250"/>
      <c r="CV50" s="1250" t="s">
        <v>557</v>
      </c>
      <c r="CW50" s="1250"/>
      <c r="CX50" s="1250"/>
      <c r="CY50" s="1250"/>
      <c r="CZ50" s="1250"/>
      <c r="DA50" s="1250"/>
      <c r="DB50" s="1250"/>
      <c r="DC50" s="1250"/>
    </row>
    <row r="51" spans="1:109" ht="13.5" customHeight="1" x14ac:dyDescent="0.2">
      <c r="B51" s="369"/>
      <c r="G51" s="1261"/>
      <c r="H51" s="1261"/>
      <c r="I51" s="1265"/>
      <c r="J51" s="1265"/>
      <c r="K51" s="1251"/>
      <c r="L51" s="1251"/>
      <c r="M51" s="1251"/>
      <c r="N51" s="1251"/>
      <c r="AM51" s="378"/>
      <c r="AN51" s="1249" t="s">
        <v>600</v>
      </c>
      <c r="AO51" s="1249"/>
      <c r="AP51" s="1249"/>
      <c r="AQ51" s="1249"/>
      <c r="AR51" s="1249"/>
      <c r="AS51" s="1249"/>
      <c r="AT51" s="1249"/>
      <c r="AU51" s="1249"/>
      <c r="AV51" s="1249"/>
      <c r="AW51" s="1249"/>
      <c r="AX51" s="1249"/>
      <c r="AY51" s="1249"/>
      <c r="AZ51" s="1249"/>
      <c r="BA51" s="1249"/>
      <c r="BB51" s="1249" t="s">
        <v>601</v>
      </c>
      <c r="BC51" s="1249"/>
      <c r="BD51" s="1249"/>
      <c r="BE51" s="1249"/>
      <c r="BF51" s="1249"/>
      <c r="BG51" s="1249"/>
      <c r="BH51" s="1249"/>
      <c r="BI51" s="1249"/>
      <c r="BJ51" s="1249"/>
      <c r="BK51" s="1249"/>
      <c r="BL51" s="1249"/>
      <c r="BM51" s="1249"/>
      <c r="BN51" s="1249"/>
      <c r="BO51" s="1249"/>
      <c r="BP51" s="1246">
        <v>86.2</v>
      </c>
      <c r="BQ51" s="1246"/>
      <c r="BR51" s="1246"/>
      <c r="BS51" s="1246"/>
      <c r="BT51" s="1246"/>
      <c r="BU51" s="1246"/>
      <c r="BV51" s="1246"/>
      <c r="BW51" s="1246"/>
      <c r="BX51" s="1246">
        <v>81.900000000000006</v>
      </c>
      <c r="BY51" s="1246"/>
      <c r="BZ51" s="1246"/>
      <c r="CA51" s="1246"/>
      <c r="CB51" s="1246"/>
      <c r="CC51" s="1246"/>
      <c r="CD51" s="1246"/>
      <c r="CE51" s="1246"/>
      <c r="CF51" s="1246">
        <v>65.2</v>
      </c>
      <c r="CG51" s="1246"/>
      <c r="CH51" s="1246"/>
      <c r="CI51" s="1246"/>
      <c r="CJ51" s="1246"/>
      <c r="CK51" s="1246"/>
      <c r="CL51" s="1246"/>
      <c r="CM51" s="1246"/>
      <c r="CN51" s="1246"/>
      <c r="CO51" s="1246"/>
      <c r="CP51" s="1246"/>
      <c r="CQ51" s="1246"/>
      <c r="CR51" s="1246"/>
      <c r="CS51" s="1246"/>
      <c r="CT51" s="1246"/>
      <c r="CU51" s="1246"/>
      <c r="CV51" s="1246">
        <v>81.3</v>
      </c>
      <c r="CW51" s="1246"/>
      <c r="CX51" s="1246"/>
      <c r="CY51" s="1246"/>
      <c r="CZ51" s="1246"/>
      <c r="DA51" s="1246"/>
      <c r="DB51" s="1246"/>
      <c r="DC51" s="1246"/>
    </row>
    <row r="52" spans="1:109" ht="13.2" x14ac:dyDescent="0.2">
      <c r="B52" s="369"/>
      <c r="G52" s="1261"/>
      <c r="H52" s="1261"/>
      <c r="I52" s="1265"/>
      <c r="J52" s="1265"/>
      <c r="K52" s="1251"/>
      <c r="L52" s="1251"/>
      <c r="M52" s="1251"/>
      <c r="N52" s="1251"/>
      <c r="AM52" s="378"/>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ht="13.2" x14ac:dyDescent="0.2">
      <c r="A53" s="377"/>
      <c r="B53" s="369"/>
      <c r="G53" s="1261"/>
      <c r="H53" s="1261"/>
      <c r="I53" s="1244"/>
      <c r="J53" s="1244"/>
      <c r="K53" s="1251"/>
      <c r="L53" s="1251"/>
      <c r="M53" s="1251"/>
      <c r="N53" s="1251"/>
      <c r="AM53" s="378"/>
      <c r="AN53" s="1249"/>
      <c r="AO53" s="1249"/>
      <c r="AP53" s="1249"/>
      <c r="AQ53" s="1249"/>
      <c r="AR53" s="1249"/>
      <c r="AS53" s="1249"/>
      <c r="AT53" s="1249"/>
      <c r="AU53" s="1249"/>
      <c r="AV53" s="1249"/>
      <c r="AW53" s="1249"/>
      <c r="AX53" s="1249"/>
      <c r="AY53" s="1249"/>
      <c r="AZ53" s="1249"/>
      <c r="BA53" s="1249"/>
      <c r="BB53" s="1249" t="s">
        <v>602</v>
      </c>
      <c r="BC53" s="1249"/>
      <c r="BD53" s="1249"/>
      <c r="BE53" s="1249"/>
      <c r="BF53" s="1249"/>
      <c r="BG53" s="1249"/>
      <c r="BH53" s="1249"/>
      <c r="BI53" s="1249"/>
      <c r="BJ53" s="1249"/>
      <c r="BK53" s="1249"/>
      <c r="BL53" s="1249"/>
      <c r="BM53" s="1249"/>
      <c r="BN53" s="1249"/>
      <c r="BO53" s="1249"/>
      <c r="BP53" s="1246">
        <v>48</v>
      </c>
      <c r="BQ53" s="1246"/>
      <c r="BR53" s="1246"/>
      <c r="BS53" s="1246"/>
      <c r="BT53" s="1246"/>
      <c r="BU53" s="1246"/>
      <c r="BV53" s="1246"/>
      <c r="BW53" s="1246"/>
      <c r="BX53" s="1246">
        <v>47.3</v>
      </c>
      <c r="BY53" s="1246"/>
      <c r="BZ53" s="1246"/>
      <c r="CA53" s="1246"/>
      <c r="CB53" s="1246"/>
      <c r="CC53" s="1246"/>
      <c r="CD53" s="1246"/>
      <c r="CE53" s="1246"/>
      <c r="CF53" s="1246">
        <v>48.9</v>
      </c>
      <c r="CG53" s="1246"/>
      <c r="CH53" s="1246"/>
      <c r="CI53" s="1246"/>
      <c r="CJ53" s="1246"/>
      <c r="CK53" s="1246"/>
      <c r="CL53" s="1246"/>
      <c r="CM53" s="1246"/>
      <c r="CN53" s="1246">
        <v>51</v>
      </c>
      <c r="CO53" s="1246"/>
      <c r="CP53" s="1246"/>
      <c r="CQ53" s="1246"/>
      <c r="CR53" s="1246"/>
      <c r="CS53" s="1246"/>
      <c r="CT53" s="1246"/>
      <c r="CU53" s="1246"/>
      <c r="CV53" s="1246">
        <v>52.9</v>
      </c>
      <c r="CW53" s="1246"/>
      <c r="CX53" s="1246"/>
      <c r="CY53" s="1246"/>
      <c r="CZ53" s="1246"/>
      <c r="DA53" s="1246"/>
      <c r="DB53" s="1246"/>
      <c r="DC53" s="1246"/>
    </row>
    <row r="54" spans="1:109" ht="13.2" x14ac:dyDescent="0.2">
      <c r="A54" s="377"/>
      <c r="B54" s="369"/>
      <c r="G54" s="1261"/>
      <c r="H54" s="1261"/>
      <c r="I54" s="1244"/>
      <c r="J54" s="1244"/>
      <c r="K54" s="1251"/>
      <c r="L54" s="1251"/>
      <c r="M54" s="1251"/>
      <c r="N54" s="1251"/>
      <c r="AM54" s="378"/>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ht="13.2" x14ac:dyDescent="0.2">
      <c r="A55" s="377"/>
      <c r="B55" s="369"/>
      <c r="G55" s="1244"/>
      <c r="H55" s="1244"/>
      <c r="I55" s="1244"/>
      <c r="J55" s="1244"/>
      <c r="K55" s="1251"/>
      <c r="L55" s="1251"/>
      <c r="M55" s="1251"/>
      <c r="N55" s="1251"/>
      <c r="AN55" s="1250" t="s">
        <v>603</v>
      </c>
      <c r="AO55" s="1250"/>
      <c r="AP55" s="1250"/>
      <c r="AQ55" s="1250"/>
      <c r="AR55" s="1250"/>
      <c r="AS55" s="1250"/>
      <c r="AT55" s="1250"/>
      <c r="AU55" s="1250"/>
      <c r="AV55" s="1250"/>
      <c r="AW55" s="1250"/>
      <c r="AX55" s="1250"/>
      <c r="AY55" s="1250"/>
      <c r="AZ55" s="1250"/>
      <c r="BA55" s="1250"/>
      <c r="BB55" s="1249" t="s">
        <v>601</v>
      </c>
      <c r="BC55" s="1249"/>
      <c r="BD55" s="1249"/>
      <c r="BE55" s="1249"/>
      <c r="BF55" s="1249"/>
      <c r="BG55" s="1249"/>
      <c r="BH55" s="1249"/>
      <c r="BI55" s="1249"/>
      <c r="BJ55" s="1249"/>
      <c r="BK55" s="1249"/>
      <c r="BL55" s="1249"/>
      <c r="BM55" s="1249"/>
      <c r="BN55" s="1249"/>
      <c r="BO55" s="1249"/>
      <c r="BP55" s="1246">
        <v>0</v>
      </c>
      <c r="BQ55" s="1246"/>
      <c r="BR55" s="1246"/>
      <c r="BS55" s="1246"/>
      <c r="BT55" s="1246"/>
      <c r="BU55" s="1246"/>
      <c r="BV55" s="1246"/>
      <c r="BW55" s="1246"/>
      <c r="BX55" s="1246">
        <v>0</v>
      </c>
      <c r="BY55" s="1246"/>
      <c r="BZ55" s="1246"/>
      <c r="CA55" s="1246"/>
      <c r="CB55" s="1246"/>
      <c r="CC55" s="1246"/>
      <c r="CD55" s="1246"/>
      <c r="CE55" s="1246"/>
      <c r="CF55" s="1246">
        <v>0</v>
      </c>
      <c r="CG55" s="1246"/>
      <c r="CH55" s="1246"/>
      <c r="CI55" s="1246"/>
      <c r="CJ55" s="1246"/>
      <c r="CK55" s="1246"/>
      <c r="CL55" s="1246"/>
      <c r="CM55" s="1246"/>
      <c r="CN55" s="1246">
        <v>0</v>
      </c>
      <c r="CO55" s="1246"/>
      <c r="CP55" s="1246"/>
      <c r="CQ55" s="1246"/>
      <c r="CR55" s="1246"/>
      <c r="CS55" s="1246"/>
      <c r="CT55" s="1246"/>
      <c r="CU55" s="1246"/>
      <c r="CV55" s="1246">
        <v>0</v>
      </c>
      <c r="CW55" s="1246"/>
      <c r="CX55" s="1246"/>
      <c r="CY55" s="1246"/>
      <c r="CZ55" s="1246"/>
      <c r="DA55" s="1246"/>
      <c r="DB55" s="1246"/>
      <c r="DC55" s="1246"/>
    </row>
    <row r="56" spans="1:109" ht="13.2" x14ac:dyDescent="0.2">
      <c r="A56" s="377"/>
      <c r="B56" s="369"/>
      <c r="G56" s="1244"/>
      <c r="H56" s="1244"/>
      <c r="I56" s="1244"/>
      <c r="J56" s="1244"/>
      <c r="K56" s="1251"/>
      <c r="L56" s="1251"/>
      <c r="M56" s="1251"/>
      <c r="N56" s="1251"/>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377" customFormat="1" ht="13.2" x14ac:dyDescent="0.2">
      <c r="B57" s="381"/>
      <c r="G57" s="1244"/>
      <c r="H57" s="1244"/>
      <c r="I57" s="1247"/>
      <c r="J57" s="1247"/>
      <c r="K57" s="1251"/>
      <c r="L57" s="1251"/>
      <c r="M57" s="1251"/>
      <c r="N57" s="1251"/>
      <c r="AM57" s="363"/>
      <c r="AN57" s="1250"/>
      <c r="AO57" s="1250"/>
      <c r="AP57" s="1250"/>
      <c r="AQ57" s="1250"/>
      <c r="AR57" s="1250"/>
      <c r="AS57" s="1250"/>
      <c r="AT57" s="1250"/>
      <c r="AU57" s="1250"/>
      <c r="AV57" s="1250"/>
      <c r="AW57" s="1250"/>
      <c r="AX57" s="1250"/>
      <c r="AY57" s="1250"/>
      <c r="AZ57" s="1250"/>
      <c r="BA57" s="1250"/>
      <c r="BB57" s="1249" t="s">
        <v>602</v>
      </c>
      <c r="BC57" s="1249"/>
      <c r="BD57" s="1249"/>
      <c r="BE57" s="1249"/>
      <c r="BF57" s="1249"/>
      <c r="BG57" s="1249"/>
      <c r="BH57" s="1249"/>
      <c r="BI57" s="1249"/>
      <c r="BJ57" s="1249"/>
      <c r="BK57" s="1249"/>
      <c r="BL57" s="1249"/>
      <c r="BM57" s="1249"/>
      <c r="BN57" s="1249"/>
      <c r="BO57" s="1249"/>
      <c r="BP57" s="1246">
        <v>58.4</v>
      </c>
      <c r="BQ57" s="1246"/>
      <c r="BR57" s="1246"/>
      <c r="BS57" s="1246"/>
      <c r="BT57" s="1246"/>
      <c r="BU57" s="1246"/>
      <c r="BV57" s="1246"/>
      <c r="BW57" s="1246"/>
      <c r="BX57" s="1246">
        <v>61.8</v>
      </c>
      <c r="BY57" s="1246"/>
      <c r="BZ57" s="1246"/>
      <c r="CA57" s="1246"/>
      <c r="CB57" s="1246"/>
      <c r="CC57" s="1246"/>
      <c r="CD57" s="1246"/>
      <c r="CE57" s="1246"/>
      <c r="CF57" s="1246">
        <v>63.1</v>
      </c>
      <c r="CG57" s="1246"/>
      <c r="CH57" s="1246"/>
      <c r="CI57" s="1246"/>
      <c r="CJ57" s="1246"/>
      <c r="CK57" s="1246"/>
      <c r="CL57" s="1246"/>
      <c r="CM57" s="1246"/>
      <c r="CN57" s="1246">
        <v>62.2</v>
      </c>
      <c r="CO57" s="1246"/>
      <c r="CP57" s="1246"/>
      <c r="CQ57" s="1246"/>
      <c r="CR57" s="1246"/>
      <c r="CS57" s="1246"/>
      <c r="CT57" s="1246"/>
      <c r="CU57" s="1246"/>
      <c r="CV57" s="1246">
        <v>48</v>
      </c>
      <c r="CW57" s="1246"/>
      <c r="CX57" s="1246"/>
      <c r="CY57" s="1246"/>
      <c r="CZ57" s="1246"/>
      <c r="DA57" s="1246"/>
      <c r="DB57" s="1246"/>
      <c r="DC57" s="1246"/>
      <c r="DD57" s="382"/>
      <c r="DE57" s="381"/>
    </row>
    <row r="58" spans="1:109" s="377" customFormat="1" ht="13.2" x14ac:dyDescent="0.2">
      <c r="A58" s="363"/>
      <c r="B58" s="381"/>
      <c r="G58" s="1244"/>
      <c r="H58" s="1244"/>
      <c r="I58" s="1247"/>
      <c r="J58" s="1247"/>
      <c r="K58" s="1251"/>
      <c r="L58" s="1251"/>
      <c r="M58" s="1251"/>
      <c r="N58" s="1251"/>
      <c r="AM58" s="363"/>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382"/>
      <c r="DE58" s="381"/>
    </row>
    <row r="59" spans="1:109" s="377" customFormat="1" ht="13.2" x14ac:dyDescent="0.2">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ht="13.2" x14ac:dyDescent="0.2">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ht="13.2" x14ac:dyDescent="0.2">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ht="13.2" x14ac:dyDescent="0.2">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6.2" x14ac:dyDescent="0.2">
      <c r="B63" s="388" t="s">
        <v>604</v>
      </c>
    </row>
    <row r="64" spans="1:109" ht="13.2" x14ac:dyDescent="0.2">
      <c r="B64" s="369"/>
      <c r="G64" s="376"/>
      <c r="I64" s="389"/>
      <c r="J64" s="389"/>
      <c r="K64" s="389"/>
      <c r="L64" s="389"/>
      <c r="M64" s="389"/>
      <c r="N64" s="390"/>
      <c r="AM64" s="376"/>
      <c r="AN64" s="376" t="s">
        <v>598</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ht="13.2" x14ac:dyDescent="0.2">
      <c r="B65" s="369"/>
      <c r="AN65" s="1252" t="s">
        <v>605</v>
      </c>
      <c r="AO65" s="1253"/>
      <c r="AP65" s="1253"/>
      <c r="AQ65" s="1253"/>
      <c r="AR65" s="1253"/>
      <c r="AS65" s="1253"/>
      <c r="AT65" s="1253"/>
      <c r="AU65" s="1253"/>
      <c r="AV65" s="1253"/>
      <c r="AW65" s="1253"/>
      <c r="AX65" s="1253"/>
      <c r="AY65" s="1253"/>
      <c r="AZ65" s="1253"/>
      <c r="BA65" s="1253"/>
      <c r="BB65" s="1253"/>
      <c r="BC65" s="1253"/>
      <c r="BD65" s="1253"/>
      <c r="BE65" s="1253"/>
      <c r="BF65" s="1253"/>
      <c r="BG65" s="1253"/>
      <c r="BH65" s="1253"/>
      <c r="BI65" s="1253"/>
      <c r="BJ65" s="1253"/>
      <c r="BK65" s="1253"/>
      <c r="BL65" s="1253"/>
      <c r="BM65" s="1253"/>
      <c r="BN65" s="1253"/>
      <c r="BO65" s="1253"/>
      <c r="BP65" s="1253"/>
      <c r="BQ65" s="1253"/>
      <c r="BR65" s="1253"/>
      <c r="BS65" s="1253"/>
      <c r="BT65" s="1253"/>
      <c r="BU65" s="1253"/>
      <c r="BV65" s="1253"/>
      <c r="BW65" s="1253"/>
      <c r="BX65" s="1253"/>
      <c r="BY65" s="1253"/>
      <c r="BZ65" s="1253"/>
      <c r="CA65" s="1253"/>
      <c r="CB65" s="1253"/>
      <c r="CC65" s="1253"/>
      <c r="CD65" s="1253"/>
      <c r="CE65" s="1253"/>
      <c r="CF65" s="1253"/>
      <c r="CG65" s="1253"/>
      <c r="CH65" s="1253"/>
      <c r="CI65" s="1253"/>
      <c r="CJ65" s="1253"/>
      <c r="CK65" s="1253"/>
      <c r="CL65" s="1253"/>
      <c r="CM65" s="1253"/>
      <c r="CN65" s="1253"/>
      <c r="CO65" s="1253"/>
      <c r="CP65" s="1253"/>
      <c r="CQ65" s="1253"/>
      <c r="CR65" s="1253"/>
      <c r="CS65" s="1253"/>
      <c r="CT65" s="1253"/>
      <c r="CU65" s="1253"/>
      <c r="CV65" s="1253"/>
      <c r="CW65" s="1253"/>
      <c r="CX65" s="1253"/>
      <c r="CY65" s="1253"/>
      <c r="CZ65" s="1253"/>
      <c r="DA65" s="1253"/>
      <c r="DB65" s="1253"/>
      <c r="DC65" s="1254"/>
    </row>
    <row r="66" spans="2:107" ht="13.2" x14ac:dyDescent="0.2">
      <c r="B66" s="369"/>
      <c r="AN66" s="1255"/>
      <c r="AO66" s="1256"/>
      <c r="AP66" s="1256"/>
      <c r="AQ66" s="1256"/>
      <c r="AR66" s="1256"/>
      <c r="AS66" s="1256"/>
      <c r="AT66" s="1256"/>
      <c r="AU66" s="1256"/>
      <c r="AV66" s="1256"/>
      <c r="AW66" s="1256"/>
      <c r="AX66" s="1256"/>
      <c r="AY66" s="1256"/>
      <c r="AZ66" s="1256"/>
      <c r="BA66" s="1256"/>
      <c r="BB66" s="1256"/>
      <c r="BC66" s="1256"/>
      <c r="BD66" s="1256"/>
      <c r="BE66" s="1256"/>
      <c r="BF66" s="1256"/>
      <c r="BG66" s="1256"/>
      <c r="BH66" s="1256"/>
      <c r="BI66" s="1256"/>
      <c r="BJ66" s="1256"/>
      <c r="BK66" s="1256"/>
      <c r="BL66" s="1256"/>
      <c r="BM66" s="1256"/>
      <c r="BN66" s="1256"/>
      <c r="BO66" s="1256"/>
      <c r="BP66" s="1256"/>
      <c r="BQ66" s="1256"/>
      <c r="BR66" s="1256"/>
      <c r="BS66" s="1256"/>
      <c r="BT66" s="1256"/>
      <c r="BU66" s="1256"/>
      <c r="BV66" s="1256"/>
      <c r="BW66" s="1256"/>
      <c r="BX66" s="1256"/>
      <c r="BY66" s="1256"/>
      <c r="BZ66" s="1256"/>
      <c r="CA66" s="1256"/>
      <c r="CB66" s="1256"/>
      <c r="CC66" s="1256"/>
      <c r="CD66" s="1256"/>
      <c r="CE66" s="1256"/>
      <c r="CF66" s="1256"/>
      <c r="CG66" s="1256"/>
      <c r="CH66" s="1256"/>
      <c r="CI66" s="1256"/>
      <c r="CJ66" s="1256"/>
      <c r="CK66" s="1256"/>
      <c r="CL66" s="1256"/>
      <c r="CM66" s="1256"/>
      <c r="CN66" s="1256"/>
      <c r="CO66" s="1256"/>
      <c r="CP66" s="1256"/>
      <c r="CQ66" s="1256"/>
      <c r="CR66" s="1256"/>
      <c r="CS66" s="1256"/>
      <c r="CT66" s="1256"/>
      <c r="CU66" s="1256"/>
      <c r="CV66" s="1256"/>
      <c r="CW66" s="1256"/>
      <c r="CX66" s="1256"/>
      <c r="CY66" s="1256"/>
      <c r="CZ66" s="1256"/>
      <c r="DA66" s="1256"/>
      <c r="DB66" s="1256"/>
      <c r="DC66" s="1257"/>
    </row>
    <row r="67" spans="2:107" ht="13.2" x14ac:dyDescent="0.2">
      <c r="B67" s="369"/>
      <c r="AN67" s="1255"/>
      <c r="AO67" s="1256"/>
      <c r="AP67" s="1256"/>
      <c r="AQ67" s="1256"/>
      <c r="AR67" s="1256"/>
      <c r="AS67" s="1256"/>
      <c r="AT67" s="1256"/>
      <c r="AU67" s="1256"/>
      <c r="AV67" s="1256"/>
      <c r="AW67" s="1256"/>
      <c r="AX67" s="1256"/>
      <c r="AY67" s="1256"/>
      <c r="AZ67" s="1256"/>
      <c r="BA67" s="1256"/>
      <c r="BB67" s="1256"/>
      <c r="BC67" s="1256"/>
      <c r="BD67" s="1256"/>
      <c r="BE67" s="1256"/>
      <c r="BF67" s="1256"/>
      <c r="BG67" s="1256"/>
      <c r="BH67" s="1256"/>
      <c r="BI67" s="1256"/>
      <c r="BJ67" s="1256"/>
      <c r="BK67" s="1256"/>
      <c r="BL67" s="1256"/>
      <c r="BM67" s="1256"/>
      <c r="BN67" s="1256"/>
      <c r="BO67" s="1256"/>
      <c r="BP67" s="1256"/>
      <c r="BQ67" s="1256"/>
      <c r="BR67" s="1256"/>
      <c r="BS67" s="1256"/>
      <c r="BT67" s="1256"/>
      <c r="BU67" s="1256"/>
      <c r="BV67" s="1256"/>
      <c r="BW67" s="1256"/>
      <c r="BX67" s="1256"/>
      <c r="BY67" s="1256"/>
      <c r="BZ67" s="1256"/>
      <c r="CA67" s="1256"/>
      <c r="CB67" s="1256"/>
      <c r="CC67" s="1256"/>
      <c r="CD67" s="1256"/>
      <c r="CE67" s="1256"/>
      <c r="CF67" s="1256"/>
      <c r="CG67" s="1256"/>
      <c r="CH67" s="1256"/>
      <c r="CI67" s="1256"/>
      <c r="CJ67" s="1256"/>
      <c r="CK67" s="1256"/>
      <c r="CL67" s="1256"/>
      <c r="CM67" s="1256"/>
      <c r="CN67" s="1256"/>
      <c r="CO67" s="1256"/>
      <c r="CP67" s="1256"/>
      <c r="CQ67" s="1256"/>
      <c r="CR67" s="1256"/>
      <c r="CS67" s="1256"/>
      <c r="CT67" s="1256"/>
      <c r="CU67" s="1256"/>
      <c r="CV67" s="1256"/>
      <c r="CW67" s="1256"/>
      <c r="CX67" s="1256"/>
      <c r="CY67" s="1256"/>
      <c r="CZ67" s="1256"/>
      <c r="DA67" s="1256"/>
      <c r="DB67" s="1256"/>
      <c r="DC67" s="1257"/>
    </row>
    <row r="68" spans="2:107" ht="13.2" x14ac:dyDescent="0.2">
      <c r="B68" s="369"/>
      <c r="AN68" s="1255"/>
      <c r="AO68" s="1256"/>
      <c r="AP68" s="1256"/>
      <c r="AQ68" s="1256"/>
      <c r="AR68" s="1256"/>
      <c r="AS68" s="1256"/>
      <c r="AT68" s="1256"/>
      <c r="AU68" s="1256"/>
      <c r="AV68" s="1256"/>
      <c r="AW68" s="1256"/>
      <c r="AX68" s="1256"/>
      <c r="AY68" s="1256"/>
      <c r="AZ68" s="1256"/>
      <c r="BA68" s="1256"/>
      <c r="BB68" s="1256"/>
      <c r="BC68" s="1256"/>
      <c r="BD68" s="1256"/>
      <c r="BE68" s="1256"/>
      <c r="BF68" s="1256"/>
      <c r="BG68" s="1256"/>
      <c r="BH68" s="1256"/>
      <c r="BI68" s="1256"/>
      <c r="BJ68" s="1256"/>
      <c r="BK68" s="1256"/>
      <c r="BL68" s="1256"/>
      <c r="BM68" s="1256"/>
      <c r="BN68" s="1256"/>
      <c r="BO68" s="1256"/>
      <c r="BP68" s="1256"/>
      <c r="BQ68" s="1256"/>
      <c r="BR68" s="1256"/>
      <c r="BS68" s="1256"/>
      <c r="BT68" s="1256"/>
      <c r="BU68" s="1256"/>
      <c r="BV68" s="1256"/>
      <c r="BW68" s="1256"/>
      <c r="BX68" s="1256"/>
      <c r="BY68" s="1256"/>
      <c r="BZ68" s="1256"/>
      <c r="CA68" s="1256"/>
      <c r="CB68" s="1256"/>
      <c r="CC68" s="1256"/>
      <c r="CD68" s="1256"/>
      <c r="CE68" s="1256"/>
      <c r="CF68" s="1256"/>
      <c r="CG68" s="1256"/>
      <c r="CH68" s="1256"/>
      <c r="CI68" s="1256"/>
      <c r="CJ68" s="1256"/>
      <c r="CK68" s="1256"/>
      <c r="CL68" s="1256"/>
      <c r="CM68" s="1256"/>
      <c r="CN68" s="1256"/>
      <c r="CO68" s="1256"/>
      <c r="CP68" s="1256"/>
      <c r="CQ68" s="1256"/>
      <c r="CR68" s="1256"/>
      <c r="CS68" s="1256"/>
      <c r="CT68" s="1256"/>
      <c r="CU68" s="1256"/>
      <c r="CV68" s="1256"/>
      <c r="CW68" s="1256"/>
      <c r="CX68" s="1256"/>
      <c r="CY68" s="1256"/>
      <c r="CZ68" s="1256"/>
      <c r="DA68" s="1256"/>
      <c r="DB68" s="1256"/>
      <c r="DC68" s="1257"/>
    </row>
    <row r="69" spans="2:107" ht="13.2" x14ac:dyDescent="0.2">
      <c r="B69" s="369"/>
      <c r="AN69" s="1258"/>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59"/>
      <c r="BV69" s="1259"/>
      <c r="BW69" s="1259"/>
      <c r="BX69" s="1259"/>
      <c r="BY69" s="1259"/>
      <c r="BZ69" s="1259"/>
      <c r="CA69" s="1259"/>
      <c r="CB69" s="1259"/>
      <c r="CC69" s="1259"/>
      <c r="CD69" s="1259"/>
      <c r="CE69" s="1259"/>
      <c r="CF69" s="1259"/>
      <c r="CG69" s="1259"/>
      <c r="CH69" s="1259"/>
      <c r="CI69" s="1259"/>
      <c r="CJ69" s="1259"/>
      <c r="CK69" s="1259"/>
      <c r="CL69" s="1259"/>
      <c r="CM69" s="1259"/>
      <c r="CN69" s="1259"/>
      <c r="CO69" s="1259"/>
      <c r="CP69" s="1259"/>
      <c r="CQ69" s="1259"/>
      <c r="CR69" s="1259"/>
      <c r="CS69" s="1259"/>
      <c r="CT69" s="1259"/>
      <c r="CU69" s="1259"/>
      <c r="CV69" s="1259"/>
      <c r="CW69" s="1259"/>
      <c r="CX69" s="1259"/>
      <c r="CY69" s="1259"/>
      <c r="CZ69" s="1259"/>
      <c r="DA69" s="1259"/>
      <c r="DB69" s="1259"/>
      <c r="DC69" s="1260"/>
    </row>
    <row r="70" spans="2:107" ht="13.2" x14ac:dyDescent="0.2">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ht="13.2" x14ac:dyDescent="0.2">
      <c r="B71" s="369"/>
      <c r="G71" s="394"/>
      <c r="I71" s="395"/>
      <c r="J71" s="392"/>
      <c r="K71" s="392"/>
      <c r="L71" s="393"/>
      <c r="M71" s="392"/>
      <c r="N71" s="393"/>
      <c r="AM71" s="394"/>
      <c r="AN71" s="363" t="s">
        <v>599</v>
      </c>
    </row>
    <row r="72" spans="2:107" ht="13.2" x14ac:dyDescent="0.2">
      <c r="B72" s="369"/>
      <c r="G72" s="1244"/>
      <c r="H72" s="1244"/>
      <c r="I72" s="1244"/>
      <c r="J72" s="1244"/>
      <c r="K72" s="379"/>
      <c r="L72" s="379"/>
      <c r="M72" s="380"/>
      <c r="N72" s="380"/>
      <c r="AN72" s="1262"/>
      <c r="AO72" s="1263"/>
      <c r="AP72" s="1263"/>
      <c r="AQ72" s="1263"/>
      <c r="AR72" s="1263"/>
      <c r="AS72" s="1263"/>
      <c r="AT72" s="1263"/>
      <c r="AU72" s="1263"/>
      <c r="AV72" s="1263"/>
      <c r="AW72" s="1263"/>
      <c r="AX72" s="1263"/>
      <c r="AY72" s="1263"/>
      <c r="AZ72" s="1263"/>
      <c r="BA72" s="1263"/>
      <c r="BB72" s="1263"/>
      <c r="BC72" s="1263"/>
      <c r="BD72" s="1263"/>
      <c r="BE72" s="1263"/>
      <c r="BF72" s="1263"/>
      <c r="BG72" s="1263"/>
      <c r="BH72" s="1263"/>
      <c r="BI72" s="1263"/>
      <c r="BJ72" s="1263"/>
      <c r="BK72" s="1263"/>
      <c r="BL72" s="1263"/>
      <c r="BM72" s="1263"/>
      <c r="BN72" s="1263"/>
      <c r="BO72" s="1264"/>
      <c r="BP72" s="1250" t="s">
        <v>553</v>
      </c>
      <c r="BQ72" s="1250"/>
      <c r="BR72" s="1250"/>
      <c r="BS72" s="1250"/>
      <c r="BT72" s="1250"/>
      <c r="BU72" s="1250"/>
      <c r="BV72" s="1250"/>
      <c r="BW72" s="1250"/>
      <c r="BX72" s="1250" t="s">
        <v>554</v>
      </c>
      <c r="BY72" s="1250"/>
      <c r="BZ72" s="1250"/>
      <c r="CA72" s="1250"/>
      <c r="CB72" s="1250"/>
      <c r="CC72" s="1250"/>
      <c r="CD72" s="1250"/>
      <c r="CE72" s="1250"/>
      <c r="CF72" s="1250" t="s">
        <v>555</v>
      </c>
      <c r="CG72" s="1250"/>
      <c r="CH72" s="1250"/>
      <c r="CI72" s="1250"/>
      <c r="CJ72" s="1250"/>
      <c r="CK72" s="1250"/>
      <c r="CL72" s="1250"/>
      <c r="CM72" s="1250"/>
      <c r="CN72" s="1250" t="s">
        <v>556</v>
      </c>
      <c r="CO72" s="1250"/>
      <c r="CP72" s="1250"/>
      <c r="CQ72" s="1250"/>
      <c r="CR72" s="1250"/>
      <c r="CS72" s="1250"/>
      <c r="CT72" s="1250"/>
      <c r="CU72" s="1250"/>
      <c r="CV72" s="1250" t="s">
        <v>557</v>
      </c>
      <c r="CW72" s="1250"/>
      <c r="CX72" s="1250"/>
      <c r="CY72" s="1250"/>
      <c r="CZ72" s="1250"/>
      <c r="DA72" s="1250"/>
      <c r="DB72" s="1250"/>
      <c r="DC72" s="1250"/>
    </row>
    <row r="73" spans="2:107" ht="13.2" x14ac:dyDescent="0.2">
      <c r="B73" s="369"/>
      <c r="G73" s="1261"/>
      <c r="H73" s="1261"/>
      <c r="I73" s="1261"/>
      <c r="J73" s="1261"/>
      <c r="K73" s="1245"/>
      <c r="L73" s="1245"/>
      <c r="M73" s="1245"/>
      <c r="N73" s="1245"/>
      <c r="AM73" s="378"/>
      <c r="AN73" s="1249" t="s">
        <v>600</v>
      </c>
      <c r="AO73" s="1249"/>
      <c r="AP73" s="1249"/>
      <c r="AQ73" s="1249"/>
      <c r="AR73" s="1249"/>
      <c r="AS73" s="1249"/>
      <c r="AT73" s="1249"/>
      <c r="AU73" s="1249"/>
      <c r="AV73" s="1249"/>
      <c r="AW73" s="1249"/>
      <c r="AX73" s="1249"/>
      <c r="AY73" s="1249"/>
      <c r="AZ73" s="1249"/>
      <c r="BA73" s="1249"/>
      <c r="BB73" s="1249" t="s">
        <v>601</v>
      </c>
      <c r="BC73" s="1249"/>
      <c r="BD73" s="1249"/>
      <c r="BE73" s="1249"/>
      <c r="BF73" s="1249"/>
      <c r="BG73" s="1249"/>
      <c r="BH73" s="1249"/>
      <c r="BI73" s="1249"/>
      <c r="BJ73" s="1249"/>
      <c r="BK73" s="1249"/>
      <c r="BL73" s="1249"/>
      <c r="BM73" s="1249"/>
      <c r="BN73" s="1249"/>
      <c r="BO73" s="1249"/>
      <c r="BP73" s="1246">
        <v>86.2</v>
      </c>
      <c r="BQ73" s="1246"/>
      <c r="BR73" s="1246"/>
      <c r="BS73" s="1246"/>
      <c r="BT73" s="1246"/>
      <c r="BU73" s="1246"/>
      <c r="BV73" s="1246"/>
      <c r="BW73" s="1246"/>
      <c r="BX73" s="1246">
        <v>81.900000000000006</v>
      </c>
      <c r="BY73" s="1246"/>
      <c r="BZ73" s="1246"/>
      <c r="CA73" s="1246"/>
      <c r="CB73" s="1246"/>
      <c r="CC73" s="1246"/>
      <c r="CD73" s="1246"/>
      <c r="CE73" s="1246"/>
      <c r="CF73" s="1246">
        <v>65.2</v>
      </c>
      <c r="CG73" s="1246"/>
      <c r="CH73" s="1246"/>
      <c r="CI73" s="1246"/>
      <c r="CJ73" s="1246"/>
      <c r="CK73" s="1246"/>
      <c r="CL73" s="1246"/>
      <c r="CM73" s="1246"/>
      <c r="CN73" s="1246"/>
      <c r="CO73" s="1246"/>
      <c r="CP73" s="1246"/>
      <c r="CQ73" s="1246"/>
      <c r="CR73" s="1246"/>
      <c r="CS73" s="1246"/>
      <c r="CT73" s="1246"/>
      <c r="CU73" s="1246"/>
      <c r="CV73" s="1246">
        <v>81.3</v>
      </c>
      <c r="CW73" s="1246"/>
      <c r="CX73" s="1246"/>
      <c r="CY73" s="1246"/>
      <c r="CZ73" s="1246"/>
      <c r="DA73" s="1246"/>
      <c r="DB73" s="1246"/>
      <c r="DC73" s="1246"/>
    </row>
    <row r="74" spans="2:107" ht="13.2" x14ac:dyDescent="0.2">
      <c r="B74" s="369"/>
      <c r="G74" s="1261"/>
      <c r="H74" s="1261"/>
      <c r="I74" s="1261"/>
      <c r="J74" s="1261"/>
      <c r="K74" s="1245"/>
      <c r="L74" s="1245"/>
      <c r="M74" s="1245"/>
      <c r="N74" s="1245"/>
      <c r="AM74" s="378"/>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ht="13.2" x14ac:dyDescent="0.2">
      <c r="B75" s="369"/>
      <c r="G75" s="1261"/>
      <c r="H75" s="1261"/>
      <c r="I75" s="1244"/>
      <c r="J75" s="1244"/>
      <c r="K75" s="1251"/>
      <c r="L75" s="1251"/>
      <c r="M75" s="1251"/>
      <c r="N75" s="1251"/>
      <c r="AM75" s="378"/>
      <c r="AN75" s="1249"/>
      <c r="AO75" s="1249"/>
      <c r="AP75" s="1249"/>
      <c r="AQ75" s="1249"/>
      <c r="AR75" s="1249"/>
      <c r="AS75" s="1249"/>
      <c r="AT75" s="1249"/>
      <c r="AU75" s="1249"/>
      <c r="AV75" s="1249"/>
      <c r="AW75" s="1249"/>
      <c r="AX75" s="1249"/>
      <c r="AY75" s="1249"/>
      <c r="AZ75" s="1249"/>
      <c r="BA75" s="1249"/>
      <c r="BB75" s="1249" t="s">
        <v>606</v>
      </c>
      <c r="BC75" s="1249"/>
      <c r="BD75" s="1249"/>
      <c r="BE75" s="1249"/>
      <c r="BF75" s="1249"/>
      <c r="BG75" s="1249"/>
      <c r="BH75" s="1249"/>
      <c r="BI75" s="1249"/>
      <c r="BJ75" s="1249"/>
      <c r="BK75" s="1249"/>
      <c r="BL75" s="1249"/>
      <c r="BM75" s="1249"/>
      <c r="BN75" s="1249"/>
      <c r="BO75" s="1249"/>
      <c r="BP75" s="1246">
        <v>6.1</v>
      </c>
      <c r="BQ75" s="1246"/>
      <c r="BR75" s="1246"/>
      <c r="BS75" s="1246"/>
      <c r="BT75" s="1246"/>
      <c r="BU75" s="1246"/>
      <c r="BV75" s="1246"/>
      <c r="BW75" s="1246"/>
      <c r="BX75" s="1246">
        <v>7.9</v>
      </c>
      <c r="BY75" s="1246"/>
      <c r="BZ75" s="1246"/>
      <c r="CA75" s="1246"/>
      <c r="CB75" s="1246"/>
      <c r="CC75" s="1246"/>
      <c r="CD75" s="1246"/>
      <c r="CE75" s="1246"/>
      <c r="CF75" s="1246">
        <v>10.1</v>
      </c>
      <c r="CG75" s="1246"/>
      <c r="CH75" s="1246"/>
      <c r="CI75" s="1246"/>
      <c r="CJ75" s="1246"/>
      <c r="CK75" s="1246"/>
      <c r="CL75" s="1246"/>
      <c r="CM75" s="1246"/>
      <c r="CN75" s="1246">
        <v>11.8</v>
      </c>
      <c r="CO75" s="1246"/>
      <c r="CP75" s="1246"/>
      <c r="CQ75" s="1246"/>
      <c r="CR75" s="1246"/>
      <c r="CS75" s="1246"/>
      <c r="CT75" s="1246"/>
      <c r="CU75" s="1246"/>
      <c r="CV75" s="1246">
        <v>12.6</v>
      </c>
      <c r="CW75" s="1246"/>
      <c r="CX75" s="1246"/>
      <c r="CY75" s="1246"/>
      <c r="CZ75" s="1246"/>
      <c r="DA75" s="1246"/>
      <c r="DB75" s="1246"/>
      <c r="DC75" s="1246"/>
    </row>
    <row r="76" spans="2:107" ht="13.2" x14ac:dyDescent="0.2">
      <c r="B76" s="369"/>
      <c r="G76" s="1261"/>
      <c r="H76" s="1261"/>
      <c r="I76" s="1244"/>
      <c r="J76" s="1244"/>
      <c r="K76" s="1251"/>
      <c r="L76" s="1251"/>
      <c r="M76" s="1251"/>
      <c r="N76" s="1251"/>
      <c r="AM76" s="378"/>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ht="13.2" x14ac:dyDescent="0.2">
      <c r="B77" s="369"/>
      <c r="G77" s="1244"/>
      <c r="H77" s="1244"/>
      <c r="I77" s="1244"/>
      <c r="J77" s="1244"/>
      <c r="K77" s="1245"/>
      <c r="L77" s="1245"/>
      <c r="M77" s="1245"/>
      <c r="N77" s="1245"/>
      <c r="AN77" s="1250" t="s">
        <v>603</v>
      </c>
      <c r="AO77" s="1250"/>
      <c r="AP77" s="1250"/>
      <c r="AQ77" s="1250"/>
      <c r="AR77" s="1250"/>
      <c r="AS77" s="1250"/>
      <c r="AT77" s="1250"/>
      <c r="AU77" s="1250"/>
      <c r="AV77" s="1250"/>
      <c r="AW77" s="1250"/>
      <c r="AX77" s="1250"/>
      <c r="AY77" s="1250"/>
      <c r="AZ77" s="1250"/>
      <c r="BA77" s="1250"/>
      <c r="BB77" s="1249" t="s">
        <v>601</v>
      </c>
      <c r="BC77" s="1249"/>
      <c r="BD77" s="1249"/>
      <c r="BE77" s="1249"/>
      <c r="BF77" s="1249"/>
      <c r="BG77" s="1249"/>
      <c r="BH77" s="1249"/>
      <c r="BI77" s="1249"/>
      <c r="BJ77" s="1249"/>
      <c r="BK77" s="1249"/>
      <c r="BL77" s="1249"/>
      <c r="BM77" s="1249"/>
      <c r="BN77" s="1249"/>
      <c r="BO77" s="1249"/>
      <c r="BP77" s="1246">
        <v>0</v>
      </c>
      <c r="BQ77" s="1246"/>
      <c r="BR77" s="1246"/>
      <c r="BS77" s="1246"/>
      <c r="BT77" s="1246"/>
      <c r="BU77" s="1246"/>
      <c r="BV77" s="1246"/>
      <c r="BW77" s="1246"/>
      <c r="BX77" s="1246">
        <v>0</v>
      </c>
      <c r="BY77" s="1246"/>
      <c r="BZ77" s="1246"/>
      <c r="CA77" s="1246"/>
      <c r="CB77" s="1246"/>
      <c r="CC77" s="1246"/>
      <c r="CD77" s="1246"/>
      <c r="CE77" s="1246"/>
      <c r="CF77" s="1246">
        <v>0</v>
      </c>
      <c r="CG77" s="1246"/>
      <c r="CH77" s="1246"/>
      <c r="CI77" s="1246"/>
      <c r="CJ77" s="1246"/>
      <c r="CK77" s="1246"/>
      <c r="CL77" s="1246"/>
      <c r="CM77" s="1246"/>
      <c r="CN77" s="1246">
        <v>0</v>
      </c>
      <c r="CO77" s="1246"/>
      <c r="CP77" s="1246"/>
      <c r="CQ77" s="1246"/>
      <c r="CR77" s="1246"/>
      <c r="CS77" s="1246"/>
      <c r="CT77" s="1246"/>
      <c r="CU77" s="1246"/>
      <c r="CV77" s="1246">
        <v>0</v>
      </c>
      <c r="CW77" s="1246"/>
      <c r="CX77" s="1246"/>
      <c r="CY77" s="1246"/>
      <c r="CZ77" s="1246"/>
      <c r="DA77" s="1246"/>
      <c r="DB77" s="1246"/>
      <c r="DC77" s="1246"/>
    </row>
    <row r="78" spans="2:107" ht="13.2" x14ac:dyDescent="0.2">
      <c r="B78" s="369"/>
      <c r="G78" s="1244"/>
      <c r="H78" s="1244"/>
      <c r="I78" s="1244"/>
      <c r="J78" s="1244"/>
      <c r="K78" s="1245"/>
      <c r="L78" s="1245"/>
      <c r="M78" s="1245"/>
      <c r="N78" s="1245"/>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ht="13.2" x14ac:dyDescent="0.2">
      <c r="B79" s="369"/>
      <c r="G79" s="1244"/>
      <c r="H79" s="1244"/>
      <c r="I79" s="1247"/>
      <c r="J79" s="1247"/>
      <c r="K79" s="1248"/>
      <c r="L79" s="1248"/>
      <c r="M79" s="1248"/>
      <c r="N79" s="1248"/>
      <c r="AN79" s="1250"/>
      <c r="AO79" s="1250"/>
      <c r="AP79" s="1250"/>
      <c r="AQ79" s="1250"/>
      <c r="AR79" s="1250"/>
      <c r="AS79" s="1250"/>
      <c r="AT79" s="1250"/>
      <c r="AU79" s="1250"/>
      <c r="AV79" s="1250"/>
      <c r="AW79" s="1250"/>
      <c r="AX79" s="1250"/>
      <c r="AY79" s="1250"/>
      <c r="AZ79" s="1250"/>
      <c r="BA79" s="1250"/>
      <c r="BB79" s="1249" t="s">
        <v>606</v>
      </c>
      <c r="BC79" s="1249"/>
      <c r="BD79" s="1249"/>
      <c r="BE79" s="1249"/>
      <c r="BF79" s="1249"/>
      <c r="BG79" s="1249"/>
      <c r="BH79" s="1249"/>
      <c r="BI79" s="1249"/>
      <c r="BJ79" s="1249"/>
      <c r="BK79" s="1249"/>
      <c r="BL79" s="1249"/>
      <c r="BM79" s="1249"/>
      <c r="BN79" s="1249"/>
      <c r="BO79" s="1249"/>
      <c r="BP79" s="1246">
        <v>5.6</v>
      </c>
      <c r="BQ79" s="1246"/>
      <c r="BR79" s="1246"/>
      <c r="BS79" s="1246"/>
      <c r="BT79" s="1246"/>
      <c r="BU79" s="1246"/>
      <c r="BV79" s="1246"/>
      <c r="BW79" s="1246"/>
      <c r="BX79" s="1246">
        <v>5.3</v>
      </c>
      <c r="BY79" s="1246"/>
      <c r="BZ79" s="1246"/>
      <c r="CA79" s="1246"/>
      <c r="CB79" s="1246"/>
      <c r="CC79" s="1246"/>
      <c r="CD79" s="1246"/>
      <c r="CE79" s="1246"/>
      <c r="CF79" s="1246">
        <v>5.8</v>
      </c>
      <c r="CG79" s="1246"/>
      <c r="CH79" s="1246"/>
      <c r="CI79" s="1246"/>
      <c r="CJ79" s="1246"/>
      <c r="CK79" s="1246"/>
      <c r="CL79" s="1246"/>
      <c r="CM79" s="1246"/>
      <c r="CN79" s="1246">
        <v>5.8</v>
      </c>
      <c r="CO79" s="1246"/>
      <c r="CP79" s="1246"/>
      <c r="CQ79" s="1246"/>
      <c r="CR79" s="1246"/>
      <c r="CS79" s="1246"/>
      <c r="CT79" s="1246"/>
      <c r="CU79" s="1246"/>
      <c r="CV79" s="1246">
        <v>6.1</v>
      </c>
      <c r="CW79" s="1246"/>
      <c r="CX79" s="1246"/>
      <c r="CY79" s="1246"/>
      <c r="CZ79" s="1246"/>
      <c r="DA79" s="1246"/>
      <c r="DB79" s="1246"/>
      <c r="DC79" s="1246"/>
    </row>
    <row r="80" spans="2:107" ht="13.2" x14ac:dyDescent="0.2">
      <c r="B80" s="369"/>
      <c r="G80" s="1244"/>
      <c r="H80" s="1244"/>
      <c r="I80" s="1247"/>
      <c r="J80" s="1247"/>
      <c r="K80" s="1248"/>
      <c r="L80" s="1248"/>
      <c r="M80" s="1248"/>
      <c r="N80" s="1248"/>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ht="13.2" x14ac:dyDescent="0.2">
      <c r="B81" s="369"/>
    </row>
    <row r="82" spans="2:109" ht="16.2" x14ac:dyDescent="0.2">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ht="13.2" x14ac:dyDescent="0.2">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ht="13.2" x14ac:dyDescent="0.2">
      <c r="DD84" s="363"/>
      <c r="DE84" s="363"/>
    </row>
    <row r="85" spans="2:109" ht="13.2" x14ac:dyDescent="0.2">
      <c r="DD85" s="363"/>
      <c r="DE85" s="363"/>
    </row>
  </sheetData>
  <sheetProtection algorithmName="SHA-512" hashValue="Js7gYXCmaegoXN1Cqz1LE+r8/7jzFlyoxktAfidxEtCXl/Ln1z7t0/1YrKA9crN3EPxKM9iQtH/aMUcZQnSnYA==" saltValue="ZbUm2eYSiA5tyqnBfM/wc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N65" sqref="AN65:DC69"/>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500</v>
      </c>
    </row>
  </sheetData>
  <sheetProtection algorithmName="SHA-512" hashValue="kyawuZdQeg39HGCZmFIWsN0mJ+IjoVfqi6h45mMvTih+S19HCzOHaUfDgwHQc5BlSNo3owgJnnrupHmTeHAFvA==" saltValue="GH0Oo1BzfvOD0vWXKOZF+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N65" sqref="AN65:DC69"/>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500</v>
      </c>
    </row>
  </sheetData>
  <sheetProtection algorithmName="SHA-512" hashValue="7/SaX4dCOx8+Y+rDCPPsV81RE7xj+6y4XvVqhx5a09YZlAreXYgNrmP7bdK3MlmROBPau8UVJQm0/bbV7sHmvA==" saltValue="V3yb6nArtq29rhXd71pl0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550</v>
      </c>
      <c r="G2" s="148"/>
      <c r="H2" s="149"/>
    </row>
    <row r="3" spans="1:8" x14ac:dyDescent="0.2">
      <c r="A3" s="145" t="s">
        <v>543</v>
      </c>
      <c r="B3" s="150"/>
      <c r="C3" s="151"/>
      <c r="D3" s="152">
        <v>220933</v>
      </c>
      <c r="E3" s="153"/>
      <c r="F3" s="154">
        <v>267911</v>
      </c>
      <c r="G3" s="155"/>
      <c r="H3" s="156"/>
    </row>
    <row r="4" spans="1:8" x14ac:dyDescent="0.2">
      <c r="A4" s="157"/>
      <c r="B4" s="158"/>
      <c r="C4" s="159"/>
      <c r="D4" s="160">
        <v>93375</v>
      </c>
      <c r="E4" s="161"/>
      <c r="F4" s="162">
        <v>106425</v>
      </c>
      <c r="G4" s="163"/>
      <c r="H4" s="164"/>
    </row>
    <row r="5" spans="1:8" x14ac:dyDescent="0.2">
      <c r="A5" s="145" t="s">
        <v>545</v>
      </c>
      <c r="B5" s="150"/>
      <c r="C5" s="151"/>
      <c r="D5" s="152">
        <v>182209</v>
      </c>
      <c r="E5" s="153"/>
      <c r="F5" s="154">
        <v>228215</v>
      </c>
      <c r="G5" s="155"/>
      <c r="H5" s="156"/>
    </row>
    <row r="6" spans="1:8" x14ac:dyDescent="0.2">
      <c r="A6" s="157"/>
      <c r="B6" s="158"/>
      <c r="C6" s="159"/>
      <c r="D6" s="160">
        <v>42310</v>
      </c>
      <c r="E6" s="161"/>
      <c r="F6" s="162">
        <v>117571</v>
      </c>
      <c r="G6" s="163"/>
      <c r="H6" s="164"/>
    </row>
    <row r="7" spans="1:8" x14ac:dyDescent="0.2">
      <c r="A7" s="145" t="s">
        <v>546</v>
      </c>
      <c r="B7" s="150"/>
      <c r="C7" s="151"/>
      <c r="D7" s="152">
        <v>128955</v>
      </c>
      <c r="E7" s="153"/>
      <c r="F7" s="154">
        <v>264232</v>
      </c>
      <c r="G7" s="155"/>
      <c r="H7" s="156"/>
    </row>
    <row r="8" spans="1:8" x14ac:dyDescent="0.2">
      <c r="A8" s="157"/>
      <c r="B8" s="158"/>
      <c r="C8" s="159"/>
      <c r="D8" s="160">
        <v>46573</v>
      </c>
      <c r="E8" s="161"/>
      <c r="F8" s="162">
        <v>133959</v>
      </c>
      <c r="G8" s="163"/>
      <c r="H8" s="164"/>
    </row>
    <row r="9" spans="1:8" x14ac:dyDescent="0.2">
      <c r="A9" s="145" t="s">
        <v>547</v>
      </c>
      <c r="B9" s="150"/>
      <c r="C9" s="151"/>
      <c r="D9" s="152">
        <v>125976</v>
      </c>
      <c r="E9" s="153"/>
      <c r="F9" s="154">
        <v>263613</v>
      </c>
      <c r="G9" s="155"/>
      <c r="H9" s="156"/>
    </row>
    <row r="10" spans="1:8" x14ac:dyDescent="0.2">
      <c r="A10" s="157"/>
      <c r="B10" s="158"/>
      <c r="C10" s="159"/>
      <c r="D10" s="160">
        <v>62397</v>
      </c>
      <c r="E10" s="161"/>
      <c r="F10" s="162">
        <v>128823</v>
      </c>
      <c r="G10" s="163"/>
      <c r="H10" s="164"/>
    </row>
    <row r="11" spans="1:8" x14ac:dyDescent="0.2">
      <c r="A11" s="145" t="s">
        <v>548</v>
      </c>
      <c r="B11" s="150"/>
      <c r="C11" s="151"/>
      <c r="D11" s="152">
        <v>130605</v>
      </c>
      <c r="E11" s="153"/>
      <c r="F11" s="154">
        <v>330026</v>
      </c>
      <c r="G11" s="155"/>
      <c r="H11" s="156"/>
    </row>
    <row r="12" spans="1:8" x14ac:dyDescent="0.2">
      <c r="A12" s="157"/>
      <c r="B12" s="158"/>
      <c r="C12" s="165"/>
      <c r="D12" s="160">
        <v>80653</v>
      </c>
      <c r="E12" s="161"/>
      <c r="F12" s="162">
        <v>141075</v>
      </c>
      <c r="G12" s="163"/>
      <c r="H12" s="164"/>
    </row>
    <row r="13" spans="1:8" x14ac:dyDescent="0.2">
      <c r="A13" s="145"/>
      <c r="B13" s="150"/>
      <c r="C13" s="166"/>
      <c r="D13" s="167">
        <v>157736</v>
      </c>
      <c r="E13" s="168"/>
      <c r="F13" s="169">
        <v>270799</v>
      </c>
      <c r="G13" s="170"/>
      <c r="H13" s="156"/>
    </row>
    <row r="14" spans="1:8" x14ac:dyDescent="0.2">
      <c r="A14" s="157"/>
      <c r="B14" s="158"/>
      <c r="C14" s="159"/>
      <c r="D14" s="160">
        <v>65062</v>
      </c>
      <c r="E14" s="161"/>
      <c r="F14" s="162">
        <v>125571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6.53</v>
      </c>
      <c r="C19" s="171">
        <f>ROUND(VALUE(SUBSTITUTE(実質収支比率等に係る経年分析!G$48,"▲","-")),2)</f>
        <v>5.31</v>
      </c>
      <c r="D19" s="171">
        <f>ROUND(VALUE(SUBSTITUTE(実質収支比率等に係る経年分析!H$48,"▲","-")),2)</f>
        <v>5.19</v>
      </c>
      <c r="E19" s="171">
        <f>ROUND(VALUE(SUBSTITUTE(実質収支比率等に係る経年分析!I$48,"▲","-")),2)</f>
        <v>5.53</v>
      </c>
      <c r="F19" s="171">
        <f>ROUND(VALUE(SUBSTITUTE(実質収支比率等に係る経年分析!J$48,"▲","-")),2)</f>
        <v>5.14</v>
      </c>
    </row>
    <row r="20" spans="1:11" x14ac:dyDescent="0.2">
      <c r="A20" s="171" t="s">
        <v>55</v>
      </c>
      <c r="B20" s="171">
        <f>ROUND(VALUE(SUBSTITUTE(実質収支比率等に係る経年分析!F$47,"▲","-")),2)</f>
        <v>30.37</v>
      </c>
      <c r="C20" s="171">
        <f>ROUND(VALUE(SUBSTITUTE(実質収支比率等に係る経年分析!G$47,"▲","-")),2)</f>
        <v>38.979999999999997</v>
      </c>
      <c r="D20" s="171">
        <f>ROUND(VALUE(SUBSTITUTE(実質収支比率等に係る経年分析!H$47,"▲","-")),2)</f>
        <v>30.58</v>
      </c>
      <c r="E20" s="171">
        <f>ROUND(VALUE(SUBSTITUTE(実質収支比率等に係る経年分析!I$47,"▲","-")),2)</f>
        <v>14.76</v>
      </c>
      <c r="F20" s="171">
        <f>ROUND(VALUE(SUBSTITUTE(実質収支比率等に係る経年分析!J$47,"▲","-")),2)</f>
        <v>32.6</v>
      </c>
    </row>
    <row r="21" spans="1:11" x14ac:dyDescent="0.2">
      <c r="A21" s="171" t="s">
        <v>56</v>
      </c>
      <c r="B21" s="171">
        <f>IF(ISNUMBER(VALUE(SUBSTITUTE(実質収支比率等に係る経年分析!F$49,"▲","-"))),ROUND(VALUE(SUBSTITUTE(実質収支比率等に係る経年分析!F$49,"▲","-")),2),NA())</f>
        <v>-2.78</v>
      </c>
      <c r="C21" s="171">
        <f>IF(ISNUMBER(VALUE(SUBSTITUTE(実質収支比率等に係る経年分析!G$49,"▲","-"))),ROUND(VALUE(SUBSTITUTE(実質収支比率等に係る経年分析!G$49,"▲","-")),2),NA())</f>
        <v>7.86</v>
      </c>
      <c r="D21" s="171">
        <f>IF(ISNUMBER(VALUE(SUBSTITUTE(実質収支比率等に係る経年分析!H$49,"▲","-"))),ROUND(VALUE(SUBSTITUTE(実質収支比率等に係る経年分析!H$49,"▲","-")),2),NA())</f>
        <v>-6.55</v>
      </c>
      <c r="E21" s="171">
        <f>IF(ISNUMBER(VALUE(SUBSTITUTE(実質収支比率等に係る経年分析!I$49,"▲","-"))),ROUND(VALUE(SUBSTITUTE(実質収支比率等に係る経年分析!I$49,"▲","-")),2),NA())</f>
        <v>-12.98</v>
      </c>
      <c r="F21" s="171">
        <f>IF(ISNUMBER(VALUE(SUBSTITUTE(実質収支比率等に係る経年分析!J$49,"▲","-"))),ROUND(VALUE(SUBSTITUTE(実質収支比率等に係る経年分析!J$49,"▲","-")),2),NA())</f>
        <v>19.079999999999998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公共下水道特別会計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七ツ森地区下水道事業特別会計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公団分収造林特別会計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1.59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0.34</v>
      </c>
    </row>
    <row r="34" spans="1:16" x14ac:dyDescent="0.2">
      <c r="A34" s="172" t="str">
        <f>IF(連結実質赤字比率に係る赤字・黒字の構成分析!C$36="",NA(),連結実質赤字比率に係る赤字・黒字の構成分析!C$36)</f>
        <v>簡易水道特別会計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0.33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0.99</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0.51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0.83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0.88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6.53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5.18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5.53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5.14</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490</v>
      </c>
      <c r="E42" s="173"/>
      <c r="F42" s="173"/>
      <c r="G42" s="173">
        <f>'実質公債費比率（分子）の構造'!L$52</f>
        <v>512</v>
      </c>
      <c r="H42" s="173"/>
      <c r="I42" s="173"/>
      <c r="J42" s="173">
        <f>'実質公債費比率（分子）の構造'!M$52</f>
        <v>605</v>
      </c>
      <c r="K42" s="173"/>
      <c r="L42" s="173"/>
      <c r="M42" s="173">
        <f>'実質公債費比率（分子）の構造'!N$52</f>
        <v>631</v>
      </c>
      <c r="N42" s="173"/>
      <c r="O42" s="173"/>
      <c r="P42" s="173">
        <f>'実質公債費比率（分子）の構造'!O$52</f>
        <v>636</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x14ac:dyDescent="0.2">
      <c r="A45" s="173" t="s">
        <v>66</v>
      </c>
      <c r="B45" s="173">
        <f>'実質公債費比率（分子）の構造'!K$49</f>
        <v>2</v>
      </c>
      <c r="C45" s="173"/>
      <c r="D45" s="173"/>
      <c r="E45" s="173">
        <f>'実質公債費比率（分子）の構造'!L$49</f>
        <v>2</v>
      </c>
      <c r="F45" s="173"/>
      <c r="G45" s="173"/>
      <c r="H45" s="173">
        <f>'実質公債費比率（分子）の構造'!M$49</f>
        <v>2</v>
      </c>
      <c r="I45" s="173"/>
      <c r="J45" s="173"/>
      <c r="K45" s="173">
        <f>'実質公債費比率（分子）の構造'!N$49</f>
        <v>2</v>
      </c>
      <c r="L45" s="173"/>
      <c r="M45" s="173"/>
      <c r="N45" s="173">
        <f>'実質公債費比率（分子）の構造'!O$49</f>
        <v>2</v>
      </c>
      <c r="O45" s="173"/>
      <c r="P45" s="173"/>
    </row>
    <row r="46" spans="1:16" x14ac:dyDescent="0.2">
      <c r="A46" s="173" t="s">
        <v>67</v>
      </c>
      <c r="B46" s="173">
        <f>'実質公債費比率（分子）の構造'!K$48</f>
        <v>118</v>
      </c>
      <c r="C46" s="173"/>
      <c r="D46" s="173"/>
      <c r="E46" s="173">
        <f>'実質公債費比率（分子）の構造'!L$48</f>
        <v>121</v>
      </c>
      <c r="F46" s="173"/>
      <c r="G46" s="173"/>
      <c r="H46" s="173">
        <f>'実質公債費比率（分子）の構造'!M$48</f>
        <v>122</v>
      </c>
      <c r="I46" s="173"/>
      <c r="J46" s="173"/>
      <c r="K46" s="173">
        <f>'実質公債費比率（分子）の構造'!N$48</f>
        <v>123</v>
      </c>
      <c r="L46" s="173"/>
      <c r="M46" s="173"/>
      <c r="N46" s="173">
        <f>'実質公債費比率（分子）の構造'!O$48</f>
        <v>120</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502</v>
      </c>
      <c r="C49" s="173"/>
      <c r="D49" s="173"/>
      <c r="E49" s="173">
        <f>'実質公債費比率（分子）の構造'!L$45</f>
        <v>540</v>
      </c>
      <c r="F49" s="173"/>
      <c r="G49" s="173"/>
      <c r="H49" s="173">
        <f>'実質公債費比率（分子）の構造'!M$45</f>
        <v>694</v>
      </c>
      <c r="I49" s="173"/>
      <c r="J49" s="173"/>
      <c r="K49" s="173">
        <f>'実質公債費比率（分子）の構造'!N$45</f>
        <v>743</v>
      </c>
      <c r="L49" s="173"/>
      <c r="M49" s="173"/>
      <c r="N49" s="173">
        <f>'実質公債費比率（分子）の構造'!O$45</f>
        <v>745</v>
      </c>
      <c r="O49" s="173"/>
      <c r="P49" s="173"/>
    </row>
    <row r="50" spans="1:16" x14ac:dyDescent="0.2">
      <c r="A50" s="173" t="s">
        <v>71</v>
      </c>
      <c r="B50" s="173" t="e">
        <f>NA()</f>
        <v>#N/A</v>
      </c>
      <c r="C50" s="173">
        <f>IF(ISNUMBER('実質公債費比率（分子）の構造'!K$53),'実質公債費比率（分子）の構造'!K$53,NA())</f>
        <v>133</v>
      </c>
      <c r="D50" s="173" t="e">
        <f>NA()</f>
        <v>#N/A</v>
      </c>
      <c r="E50" s="173" t="e">
        <f>NA()</f>
        <v>#N/A</v>
      </c>
      <c r="F50" s="173">
        <f>IF(ISNUMBER('実質公債費比率（分子）の構造'!L$53),'実質公債費比率（分子）の構造'!L$53,NA())</f>
        <v>152</v>
      </c>
      <c r="G50" s="173" t="e">
        <f>NA()</f>
        <v>#N/A</v>
      </c>
      <c r="H50" s="173" t="e">
        <f>NA()</f>
        <v>#N/A</v>
      </c>
      <c r="I50" s="173">
        <f>IF(ISNUMBER('実質公債費比率（分子）の構造'!M$53),'実質公債費比率（分子）の構造'!M$53,NA())</f>
        <v>214</v>
      </c>
      <c r="J50" s="173" t="e">
        <f>NA()</f>
        <v>#N/A</v>
      </c>
      <c r="K50" s="173" t="e">
        <f>NA()</f>
        <v>#N/A</v>
      </c>
      <c r="L50" s="173">
        <f>IF(ISNUMBER('実質公債費比率（分子）の構造'!N$53),'実質公債費比率（分子）の構造'!N$53,NA())</f>
        <v>238</v>
      </c>
      <c r="M50" s="173" t="e">
        <f>NA()</f>
        <v>#N/A</v>
      </c>
      <c r="N50" s="173" t="e">
        <f>NA()</f>
        <v>#N/A</v>
      </c>
      <c r="O50" s="173">
        <f>IF(ISNUMBER('実質公債費比率（分子）の構造'!O$53),'実質公債費比率（分子）の構造'!O$53,NA())</f>
        <v>232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5852</v>
      </c>
      <c r="E56" s="172"/>
      <c r="F56" s="172"/>
      <c r="G56" s="172">
        <f>'将来負担比率（分子）の構造'!J$52</f>
        <v>5742</v>
      </c>
      <c r="H56" s="172"/>
      <c r="I56" s="172"/>
      <c r="J56" s="172">
        <f>'将来負担比率（分子）の構造'!K$52</f>
        <v>5449</v>
      </c>
      <c r="K56" s="172"/>
      <c r="L56" s="172"/>
      <c r="M56" s="172">
        <f>'将来負担比率（分子）の構造'!L$52</f>
        <v>5963</v>
      </c>
      <c r="N56" s="172"/>
      <c r="O56" s="172"/>
      <c r="P56" s="172">
        <f>'将来負担比率（分子）の構造'!M$52</f>
        <v>5716</v>
      </c>
    </row>
    <row r="57" spans="1:16" x14ac:dyDescent="0.2">
      <c r="A57" s="172" t="s">
        <v>42</v>
      </c>
      <c r="B57" s="172"/>
      <c r="C57" s="172"/>
      <c r="D57" s="172">
        <f>'将来負担比率（分子）の構造'!I$51</f>
        <v>191</v>
      </c>
      <c r="E57" s="172"/>
      <c r="F57" s="172"/>
      <c r="G57" s="172">
        <f>'将来負担比率（分子）の構造'!J$51</f>
        <v>20</v>
      </c>
      <c r="H57" s="172"/>
      <c r="I57" s="172"/>
      <c r="J57" s="172">
        <f>'将来負担比率（分子）の構造'!K$51</f>
        <v>14</v>
      </c>
      <c r="K57" s="172"/>
      <c r="L57" s="172"/>
      <c r="M57" s="172">
        <f>'将来負担比率（分子）の構造'!L$51</f>
        <v>9</v>
      </c>
      <c r="N57" s="172"/>
      <c r="O57" s="172"/>
      <c r="P57" s="172">
        <f>'将来負担比率（分子）の構造'!M$51</f>
        <v>6</v>
      </c>
    </row>
    <row r="58" spans="1:16" x14ac:dyDescent="0.2">
      <c r="A58" s="172" t="s">
        <v>41</v>
      </c>
      <c r="B58" s="172"/>
      <c r="C58" s="172"/>
      <c r="D58" s="172">
        <f>'将来負担比率（分子）の構造'!I$50</f>
        <v>1223</v>
      </c>
      <c r="E58" s="172"/>
      <c r="F58" s="172"/>
      <c r="G58" s="172">
        <f>'将来負担比率（分子）の構造'!J$50</f>
        <v>1342</v>
      </c>
      <c r="H58" s="172"/>
      <c r="I58" s="172"/>
      <c r="J58" s="172">
        <f>'将来負担比率（分子）の構造'!K$50</f>
        <v>1239</v>
      </c>
      <c r="K58" s="172"/>
      <c r="L58" s="172"/>
      <c r="M58" s="172">
        <f>'将来負担比率（分子）の構造'!L$50</f>
        <v>1332</v>
      </c>
      <c r="N58" s="172"/>
      <c r="O58" s="172"/>
      <c r="P58" s="172">
        <f>'将来負担比率（分子）の構造'!M$50</f>
        <v>1690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445</v>
      </c>
      <c r="C62" s="172"/>
      <c r="D62" s="172"/>
      <c r="E62" s="172">
        <f>'将来負担比率（分子）の構造'!J$45</f>
        <v>436</v>
      </c>
      <c r="F62" s="172"/>
      <c r="G62" s="172"/>
      <c r="H62" s="172">
        <f>'将来負担比率（分子）の構造'!K$45</f>
        <v>236</v>
      </c>
      <c r="I62" s="172"/>
      <c r="J62" s="172"/>
      <c r="K62" s="172">
        <f>'将来負担比率（分子）の構造'!L$45</f>
        <v>202</v>
      </c>
      <c r="L62" s="172"/>
      <c r="M62" s="172"/>
      <c r="N62" s="172">
        <f>'将来負担比率（分子）の構造'!M$45</f>
        <v>185</v>
      </c>
      <c r="O62" s="172"/>
      <c r="P62" s="172"/>
    </row>
    <row r="63" spans="1:16" x14ac:dyDescent="0.2">
      <c r="A63" s="172" t="s">
        <v>34</v>
      </c>
      <c r="B63" s="172">
        <f>'将来負担比率（分子）の構造'!I$44</f>
        <v>299</v>
      </c>
      <c r="C63" s="172"/>
      <c r="D63" s="172"/>
      <c r="E63" s="172">
        <f>'将来負担比率（分子）の構造'!J$44</f>
        <v>180</v>
      </c>
      <c r="F63" s="172"/>
      <c r="G63" s="172"/>
      <c r="H63" s="172">
        <f>'将来負担比率（分子）の構造'!K$44</f>
        <v>235</v>
      </c>
      <c r="I63" s="172"/>
      <c r="J63" s="172"/>
      <c r="K63" s="172">
        <f>'将来負担比率（分子）の構造'!L$44</f>
        <v>230</v>
      </c>
      <c r="L63" s="172"/>
      <c r="M63" s="172"/>
      <c r="N63" s="172">
        <f>'将来負担比率（分子）の構造'!M$44</f>
        <v>2628</v>
      </c>
      <c r="O63" s="172"/>
      <c r="P63" s="172"/>
    </row>
    <row r="64" spans="1:16" x14ac:dyDescent="0.2">
      <c r="A64" s="172" t="s">
        <v>33</v>
      </c>
      <c r="B64" s="172">
        <f>'将来負担比率（分子）の構造'!I$43</f>
        <v>1334</v>
      </c>
      <c r="C64" s="172"/>
      <c r="D64" s="172"/>
      <c r="E64" s="172">
        <f>'将来負担比率（分子）の構造'!J$43</f>
        <v>1285</v>
      </c>
      <c r="F64" s="172"/>
      <c r="G64" s="172"/>
      <c r="H64" s="172">
        <f>'将来負担比率（分子）の構造'!K$43</f>
        <v>1119</v>
      </c>
      <c r="I64" s="172"/>
      <c r="J64" s="172"/>
      <c r="K64" s="172">
        <f>'将来負担比率（分子）の構造'!L$43</f>
        <v>1118</v>
      </c>
      <c r="L64" s="172"/>
      <c r="M64" s="172"/>
      <c r="N64" s="172">
        <f>'将来負担比率（分子）の構造'!M$43</f>
        <v>1033</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6603</v>
      </c>
      <c r="C66" s="172"/>
      <c r="D66" s="172"/>
      <c r="E66" s="172">
        <f>'将来負担比率（分子）の構造'!J$41</f>
        <v>6552</v>
      </c>
      <c r="F66" s="172"/>
      <c r="G66" s="172"/>
      <c r="H66" s="172">
        <f>'将来負担比率（分子）の構造'!K$41</f>
        <v>6189</v>
      </c>
      <c r="I66" s="172"/>
      <c r="J66" s="172"/>
      <c r="K66" s="172">
        <f>'将来負担比率（分子）の構造'!L$41</f>
        <v>5717</v>
      </c>
      <c r="L66" s="172"/>
      <c r="M66" s="172"/>
      <c r="N66" s="172">
        <f>'将来負担比率（分子）の構造'!M$41</f>
        <v>5191</v>
      </c>
      <c r="O66" s="172"/>
      <c r="P66" s="172"/>
    </row>
    <row r="67" spans="1:16" x14ac:dyDescent="0.2">
      <c r="A67" s="172" t="s">
        <v>75</v>
      </c>
      <c r="B67" s="172" t="e">
        <f>NA()</f>
        <v>#N/A</v>
      </c>
      <c r="C67" s="172">
        <f>IF(ISNUMBER('将来負担比率（分子）の構造'!I$53), IF('将来負担比率（分子）の構造'!I$53 &lt; 0, 0, '将来負担比率（分子）の構造'!I$53), NA())</f>
        <v>1415</v>
      </c>
      <c r="D67" s="172" t="e">
        <f>NA()</f>
        <v>#N/A</v>
      </c>
      <c r="E67" s="172" t="e">
        <f>NA()</f>
        <v>#N/A</v>
      </c>
      <c r="F67" s="172">
        <f>IF(ISNUMBER('将来負担比率（分子）の構造'!J$53), IF('将来負担比率（分子）の構造'!J$53 &lt; 0, 0, '将来負担比率（分子）の構造'!J$53), NA())</f>
        <v>1347</v>
      </c>
      <c r="G67" s="172" t="e">
        <f>NA()</f>
        <v>#N/A</v>
      </c>
      <c r="H67" s="172" t="e">
        <f>NA()</f>
        <v>#N/A</v>
      </c>
      <c r="I67" s="172">
        <f>IF(ISNUMBER('将来負担比率（分子）の構造'!K$53), IF('将来負担比率（分子）の構造'!K$53 &lt; 0, 0, '将来負担比率（分子）の構造'!K$53), NA())</f>
        <v>1077</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1624</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688</v>
      </c>
      <c r="C72" s="176">
        <f>基金残高に係る経年分析!G55</f>
        <v>357</v>
      </c>
      <c r="D72" s="176">
        <f>基金残高に係る経年分析!H55</f>
        <v>857</v>
      </c>
    </row>
    <row r="73" spans="1:16" x14ac:dyDescent="0.2">
      <c r="A73" s="175" t="s">
        <v>78</v>
      </c>
      <c r="B73" s="176">
        <f>基金残高に係る経年分析!F56</f>
        <v>48</v>
      </c>
      <c r="C73" s="176">
        <f>基金残高に係る経年分析!G56</f>
        <v>3</v>
      </c>
      <c r="D73" s="176">
        <f>基金残高に係る経年分析!H56</f>
        <v>133</v>
      </c>
    </row>
    <row r="74" spans="1:16" x14ac:dyDescent="0.2">
      <c r="A74" s="175" t="s">
        <v>79</v>
      </c>
      <c r="B74" s="176">
        <f>基金残高に係る経年分析!F57</f>
        <v>377</v>
      </c>
      <c r="C74" s="176">
        <f>基金残高に係る経年分析!G57</f>
        <v>852</v>
      </c>
      <c r="D74" s="176">
        <f>基金残高に係る経年分析!H57</f>
        <v>591</v>
      </c>
    </row>
  </sheetData>
  <sheetProtection algorithmName="SHA-512" hashValue="6tfxxtHZKetBMvsMyMpucJqT7giDqMbBpVFD6t1Bn71e4156kJBgaFee9hWLAJtzDrGpyrSTza+Rkba984LP4Q==" saltValue="i8IzxZoUCpP15jgonU3aQ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EM52"/>
  <sheetViews>
    <sheetView showGridLines="0" zoomScale="75" zoomScaleNormal="75" workbookViewId="0">
      <selection activeCell="AN65" sqref="AN65:DC69"/>
    </sheetView>
  </sheetViews>
  <sheetFormatPr defaultColWidth="0" defaultRowHeight="11.25" customHeight="1" zeroHeight="1" x14ac:dyDescent="0.2"/>
  <cols>
    <col min="1" max="1" width="1.6640625" style="211" customWidth="1"/>
    <col min="2" max="2" width="2.33203125" style="211" customWidth="1"/>
    <col min="3" max="16" width="2.6640625" style="211" customWidth="1"/>
    <col min="17" max="17" width="2.33203125" style="211" customWidth="1"/>
    <col min="18" max="95" width="1.6640625" style="211" customWidth="1"/>
    <col min="96" max="133" width="1.6640625" style="217" customWidth="1"/>
    <col min="134" max="143" width="1.66406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210</v>
      </c>
      <c r="DI1" s="750"/>
      <c r="DJ1" s="750"/>
      <c r="DK1" s="750"/>
      <c r="DL1" s="750"/>
      <c r="DM1" s="750"/>
      <c r="DN1" s="751"/>
      <c r="DO1" s="211"/>
      <c r="DP1" s="749" t="s">
        <v>211</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2">
      <c r="B2" s="212" t="s">
        <v>212</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711" t="s">
        <v>213</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214</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215</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2">
      <c r="B4" s="711" t="s">
        <v>1</v>
      </c>
      <c r="C4" s="712"/>
      <c r="D4" s="712"/>
      <c r="E4" s="712"/>
      <c r="F4" s="712"/>
      <c r="G4" s="712"/>
      <c r="H4" s="712"/>
      <c r="I4" s="712"/>
      <c r="J4" s="712"/>
      <c r="K4" s="712"/>
      <c r="L4" s="712"/>
      <c r="M4" s="712"/>
      <c r="N4" s="712"/>
      <c r="O4" s="712"/>
      <c r="P4" s="712"/>
      <c r="Q4" s="713"/>
      <c r="R4" s="711" t="s">
        <v>216</v>
      </c>
      <c r="S4" s="712"/>
      <c r="T4" s="712"/>
      <c r="U4" s="712"/>
      <c r="V4" s="712"/>
      <c r="W4" s="712"/>
      <c r="X4" s="712"/>
      <c r="Y4" s="713"/>
      <c r="Z4" s="711" t="s">
        <v>217</v>
      </c>
      <c r="AA4" s="712"/>
      <c r="AB4" s="712"/>
      <c r="AC4" s="713"/>
      <c r="AD4" s="711" t="s">
        <v>218</v>
      </c>
      <c r="AE4" s="712"/>
      <c r="AF4" s="712"/>
      <c r="AG4" s="712"/>
      <c r="AH4" s="712"/>
      <c r="AI4" s="712"/>
      <c r="AJ4" s="712"/>
      <c r="AK4" s="713"/>
      <c r="AL4" s="711" t="s">
        <v>217</v>
      </c>
      <c r="AM4" s="712"/>
      <c r="AN4" s="712"/>
      <c r="AO4" s="713"/>
      <c r="AP4" s="752" t="s">
        <v>219</v>
      </c>
      <c r="AQ4" s="752"/>
      <c r="AR4" s="752"/>
      <c r="AS4" s="752"/>
      <c r="AT4" s="752"/>
      <c r="AU4" s="752"/>
      <c r="AV4" s="752"/>
      <c r="AW4" s="752"/>
      <c r="AX4" s="752"/>
      <c r="AY4" s="752"/>
      <c r="AZ4" s="752"/>
      <c r="BA4" s="752"/>
      <c r="BB4" s="752"/>
      <c r="BC4" s="752"/>
      <c r="BD4" s="752"/>
      <c r="BE4" s="752"/>
      <c r="BF4" s="752"/>
      <c r="BG4" s="752" t="s">
        <v>220</v>
      </c>
      <c r="BH4" s="752"/>
      <c r="BI4" s="752"/>
      <c r="BJ4" s="752"/>
      <c r="BK4" s="752"/>
      <c r="BL4" s="752"/>
      <c r="BM4" s="752"/>
      <c r="BN4" s="752"/>
      <c r="BO4" s="752" t="s">
        <v>217</v>
      </c>
      <c r="BP4" s="752"/>
      <c r="BQ4" s="752"/>
      <c r="BR4" s="752"/>
      <c r="BS4" s="752" t="s">
        <v>221</v>
      </c>
      <c r="BT4" s="752"/>
      <c r="BU4" s="752"/>
      <c r="BV4" s="752"/>
      <c r="BW4" s="752"/>
      <c r="BX4" s="752"/>
      <c r="BY4" s="752"/>
      <c r="BZ4" s="752"/>
      <c r="CA4" s="752"/>
      <c r="CB4" s="752"/>
      <c r="CD4" s="711" t="s">
        <v>222</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2">
      <c r="B5" s="708" t="s">
        <v>223</v>
      </c>
      <c r="C5" s="709"/>
      <c r="D5" s="709"/>
      <c r="E5" s="709"/>
      <c r="F5" s="709"/>
      <c r="G5" s="709"/>
      <c r="H5" s="709"/>
      <c r="I5" s="709"/>
      <c r="J5" s="709"/>
      <c r="K5" s="709"/>
      <c r="L5" s="709"/>
      <c r="M5" s="709"/>
      <c r="N5" s="709"/>
      <c r="O5" s="709"/>
      <c r="P5" s="709"/>
      <c r="Q5" s="710"/>
      <c r="R5" s="705">
        <v>579712</v>
      </c>
      <c r="S5" s="706"/>
      <c r="T5" s="706"/>
      <c r="U5" s="706"/>
      <c r="V5" s="706"/>
      <c r="W5" s="706"/>
      <c r="X5" s="706"/>
      <c r="Y5" s="734"/>
      <c r="Z5" s="747">
        <v>10.8</v>
      </c>
      <c r="AA5" s="747"/>
      <c r="AB5" s="747"/>
      <c r="AC5" s="747"/>
      <c r="AD5" s="748">
        <v>579712</v>
      </c>
      <c r="AE5" s="748"/>
      <c r="AF5" s="748"/>
      <c r="AG5" s="748"/>
      <c r="AH5" s="748"/>
      <c r="AI5" s="748"/>
      <c r="AJ5" s="748"/>
      <c r="AK5" s="748"/>
      <c r="AL5" s="735">
        <v>22.5</v>
      </c>
      <c r="AM5" s="720"/>
      <c r="AN5" s="720"/>
      <c r="AO5" s="736"/>
      <c r="AP5" s="708" t="s">
        <v>224</v>
      </c>
      <c r="AQ5" s="709"/>
      <c r="AR5" s="709"/>
      <c r="AS5" s="709"/>
      <c r="AT5" s="709"/>
      <c r="AU5" s="709"/>
      <c r="AV5" s="709"/>
      <c r="AW5" s="709"/>
      <c r="AX5" s="709"/>
      <c r="AY5" s="709"/>
      <c r="AZ5" s="709"/>
      <c r="BA5" s="709"/>
      <c r="BB5" s="709"/>
      <c r="BC5" s="709"/>
      <c r="BD5" s="709"/>
      <c r="BE5" s="709"/>
      <c r="BF5" s="710"/>
      <c r="BG5" s="658">
        <v>573946</v>
      </c>
      <c r="BH5" s="659"/>
      <c r="BI5" s="659"/>
      <c r="BJ5" s="659"/>
      <c r="BK5" s="659"/>
      <c r="BL5" s="659"/>
      <c r="BM5" s="659"/>
      <c r="BN5" s="660"/>
      <c r="BO5" s="684">
        <v>99</v>
      </c>
      <c r="BP5" s="684"/>
      <c r="BQ5" s="684"/>
      <c r="BR5" s="684"/>
      <c r="BS5" s="685" t="s">
        <v>127</v>
      </c>
      <c r="BT5" s="685"/>
      <c r="BU5" s="685"/>
      <c r="BV5" s="685"/>
      <c r="BW5" s="685"/>
      <c r="BX5" s="685"/>
      <c r="BY5" s="685"/>
      <c r="BZ5" s="685"/>
      <c r="CA5" s="685"/>
      <c r="CB5" s="730"/>
      <c r="CD5" s="711" t="s">
        <v>219</v>
      </c>
      <c r="CE5" s="712"/>
      <c r="CF5" s="712"/>
      <c r="CG5" s="712"/>
      <c r="CH5" s="712"/>
      <c r="CI5" s="712"/>
      <c r="CJ5" s="712"/>
      <c r="CK5" s="712"/>
      <c r="CL5" s="712"/>
      <c r="CM5" s="712"/>
      <c r="CN5" s="712"/>
      <c r="CO5" s="712"/>
      <c r="CP5" s="712"/>
      <c r="CQ5" s="713"/>
      <c r="CR5" s="711" t="s">
        <v>225</v>
      </c>
      <c r="CS5" s="712"/>
      <c r="CT5" s="712"/>
      <c r="CU5" s="712"/>
      <c r="CV5" s="712"/>
      <c r="CW5" s="712"/>
      <c r="CX5" s="712"/>
      <c r="CY5" s="713"/>
      <c r="CZ5" s="711" t="s">
        <v>217</v>
      </c>
      <c r="DA5" s="712"/>
      <c r="DB5" s="712"/>
      <c r="DC5" s="713"/>
      <c r="DD5" s="711" t="s">
        <v>226</v>
      </c>
      <c r="DE5" s="712"/>
      <c r="DF5" s="712"/>
      <c r="DG5" s="712"/>
      <c r="DH5" s="712"/>
      <c r="DI5" s="712"/>
      <c r="DJ5" s="712"/>
      <c r="DK5" s="712"/>
      <c r="DL5" s="712"/>
      <c r="DM5" s="712"/>
      <c r="DN5" s="712"/>
      <c r="DO5" s="712"/>
      <c r="DP5" s="713"/>
      <c r="DQ5" s="711" t="s">
        <v>227</v>
      </c>
      <c r="DR5" s="712"/>
      <c r="DS5" s="712"/>
      <c r="DT5" s="712"/>
      <c r="DU5" s="712"/>
      <c r="DV5" s="712"/>
      <c r="DW5" s="712"/>
      <c r="DX5" s="712"/>
      <c r="DY5" s="712"/>
      <c r="DZ5" s="712"/>
      <c r="EA5" s="712"/>
      <c r="EB5" s="712"/>
      <c r="EC5" s="713"/>
    </row>
    <row r="6" spans="2:143" ht="11.25" customHeight="1" x14ac:dyDescent="0.2">
      <c r="B6" s="655" t="s">
        <v>228</v>
      </c>
      <c r="C6" s="656"/>
      <c r="D6" s="656"/>
      <c r="E6" s="656"/>
      <c r="F6" s="656"/>
      <c r="G6" s="656"/>
      <c r="H6" s="656"/>
      <c r="I6" s="656"/>
      <c r="J6" s="656"/>
      <c r="K6" s="656"/>
      <c r="L6" s="656"/>
      <c r="M6" s="656"/>
      <c r="N6" s="656"/>
      <c r="O6" s="656"/>
      <c r="P6" s="656"/>
      <c r="Q6" s="657"/>
      <c r="R6" s="658">
        <v>26416</v>
      </c>
      <c r="S6" s="659"/>
      <c r="T6" s="659"/>
      <c r="U6" s="659"/>
      <c r="V6" s="659"/>
      <c r="W6" s="659"/>
      <c r="X6" s="659"/>
      <c r="Y6" s="660"/>
      <c r="Z6" s="684">
        <v>0.5</v>
      </c>
      <c r="AA6" s="684"/>
      <c r="AB6" s="684"/>
      <c r="AC6" s="684"/>
      <c r="AD6" s="685">
        <v>26416</v>
      </c>
      <c r="AE6" s="685"/>
      <c r="AF6" s="685"/>
      <c r="AG6" s="685"/>
      <c r="AH6" s="685"/>
      <c r="AI6" s="685"/>
      <c r="AJ6" s="685"/>
      <c r="AK6" s="685"/>
      <c r="AL6" s="661">
        <v>1</v>
      </c>
      <c r="AM6" s="662"/>
      <c r="AN6" s="662"/>
      <c r="AO6" s="686"/>
      <c r="AP6" s="655" t="s">
        <v>229</v>
      </c>
      <c r="AQ6" s="656"/>
      <c r="AR6" s="656"/>
      <c r="AS6" s="656"/>
      <c r="AT6" s="656"/>
      <c r="AU6" s="656"/>
      <c r="AV6" s="656"/>
      <c r="AW6" s="656"/>
      <c r="AX6" s="656"/>
      <c r="AY6" s="656"/>
      <c r="AZ6" s="656"/>
      <c r="BA6" s="656"/>
      <c r="BB6" s="656"/>
      <c r="BC6" s="656"/>
      <c r="BD6" s="656"/>
      <c r="BE6" s="656"/>
      <c r="BF6" s="657"/>
      <c r="BG6" s="658">
        <v>573946</v>
      </c>
      <c r="BH6" s="659"/>
      <c r="BI6" s="659"/>
      <c r="BJ6" s="659"/>
      <c r="BK6" s="659"/>
      <c r="BL6" s="659"/>
      <c r="BM6" s="659"/>
      <c r="BN6" s="660"/>
      <c r="BO6" s="684">
        <v>99</v>
      </c>
      <c r="BP6" s="684"/>
      <c r="BQ6" s="684"/>
      <c r="BR6" s="684"/>
      <c r="BS6" s="685" t="s">
        <v>127</v>
      </c>
      <c r="BT6" s="685"/>
      <c r="BU6" s="685"/>
      <c r="BV6" s="685"/>
      <c r="BW6" s="685"/>
      <c r="BX6" s="685"/>
      <c r="BY6" s="685"/>
      <c r="BZ6" s="685"/>
      <c r="CA6" s="685"/>
      <c r="CB6" s="730"/>
      <c r="CD6" s="708" t="s">
        <v>230</v>
      </c>
      <c r="CE6" s="709"/>
      <c r="CF6" s="709"/>
      <c r="CG6" s="709"/>
      <c r="CH6" s="709"/>
      <c r="CI6" s="709"/>
      <c r="CJ6" s="709"/>
      <c r="CK6" s="709"/>
      <c r="CL6" s="709"/>
      <c r="CM6" s="709"/>
      <c r="CN6" s="709"/>
      <c r="CO6" s="709"/>
      <c r="CP6" s="709"/>
      <c r="CQ6" s="710"/>
      <c r="CR6" s="658">
        <v>59700</v>
      </c>
      <c r="CS6" s="659"/>
      <c r="CT6" s="659"/>
      <c r="CU6" s="659"/>
      <c r="CV6" s="659"/>
      <c r="CW6" s="659"/>
      <c r="CX6" s="659"/>
      <c r="CY6" s="660"/>
      <c r="CZ6" s="735">
        <v>1.2</v>
      </c>
      <c r="DA6" s="720"/>
      <c r="DB6" s="720"/>
      <c r="DC6" s="737"/>
      <c r="DD6" s="664" t="s">
        <v>127</v>
      </c>
      <c r="DE6" s="659"/>
      <c r="DF6" s="659"/>
      <c r="DG6" s="659"/>
      <c r="DH6" s="659"/>
      <c r="DI6" s="659"/>
      <c r="DJ6" s="659"/>
      <c r="DK6" s="659"/>
      <c r="DL6" s="659"/>
      <c r="DM6" s="659"/>
      <c r="DN6" s="659"/>
      <c r="DO6" s="659"/>
      <c r="DP6" s="660"/>
      <c r="DQ6" s="664">
        <v>59700</v>
      </c>
      <c r="DR6" s="659"/>
      <c r="DS6" s="659"/>
      <c r="DT6" s="659"/>
      <c r="DU6" s="659"/>
      <c r="DV6" s="659"/>
      <c r="DW6" s="659"/>
      <c r="DX6" s="659"/>
      <c r="DY6" s="659"/>
      <c r="DZ6" s="659"/>
      <c r="EA6" s="659"/>
      <c r="EB6" s="659"/>
      <c r="EC6" s="694"/>
    </row>
    <row r="7" spans="2:143" ht="11.25" customHeight="1" x14ac:dyDescent="0.2">
      <c r="B7" s="655" t="s">
        <v>231</v>
      </c>
      <c r="C7" s="656"/>
      <c r="D7" s="656"/>
      <c r="E7" s="656"/>
      <c r="F7" s="656"/>
      <c r="G7" s="656"/>
      <c r="H7" s="656"/>
      <c r="I7" s="656"/>
      <c r="J7" s="656"/>
      <c r="K7" s="656"/>
      <c r="L7" s="656"/>
      <c r="M7" s="656"/>
      <c r="N7" s="656"/>
      <c r="O7" s="656"/>
      <c r="P7" s="656"/>
      <c r="Q7" s="657"/>
      <c r="R7" s="658">
        <v>214</v>
      </c>
      <c r="S7" s="659"/>
      <c r="T7" s="659"/>
      <c r="U7" s="659"/>
      <c r="V7" s="659"/>
      <c r="W7" s="659"/>
      <c r="X7" s="659"/>
      <c r="Y7" s="660"/>
      <c r="Z7" s="684">
        <v>0</v>
      </c>
      <c r="AA7" s="684"/>
      <c r="AB7" s="684"/>
      <c r="AC7" s="684"/>
      <c r="AD7" s="685">
        <v>214</v>
      </c>
      <c r="AE7" s="685"/>
      <c r="AF7" s="685"/>
      <c r="AG7" s="685"/>
      <c r="AH7" s="685"/>
      <c r="AI7" s="685"/>
      <c r="AJ7" s="685"/>
      <c r="AK7" s="685"/>
      <c r="AL7" s="661">
        <v>0</v>
      </c>
      <c r="AM7" s="662"/>
      <c r="AN7" s="662"/>
      <c r="AO7" s="686"/>
      <c r="AP7" s="655" t="s">
        <v>232</v>
      </c>
      <c r="AQ7" s="656"/>
      <c r="AR7" s="656"/>
      <c r="AS7" s="656"/>
      <c r="AT7" s="656"/>
      <c r="AU7" s="656"/>
      <c r="AV7" s="656"/>
      <c r="AW7" s="656"/>
      <c r="AX7" s="656"/>
      <c r="AY7" s="656"/>
      <c r="AZ7" s="656"/>
      <c r="BA7" s="656"/>
      <c r="BB7" s="656"/>
      <c r="BC7" s="656"/>
      <c r="BD7" s="656"/>
      <c r="BE7" s="656"/>
      <c r="BF7" s="657"/>
      <c r="BG7" s="658">
        <v>217373</v>
      </c>
      <c r="BH7" s="659"/>
      <c r="BI7" s="659"/>
      <c r="BJ7" s="659"/>
      <c r="BK7" s="659"/>
      <c r="BL7" s="659"/>
      <c r="BM7" s="659"/>
      <c r="BN7" s="660"/>
      <c r="BO7" s="684">
        <v>37.5</v>
      </c>
      <c r="BP7" s="684"/>
      <c r="BQ7" s="684"/>
      <c r="BR7" s="684"/>
      <c r="BS7" s="685" t="s">
        <v>127</v>
      </c>
      <c r="BT7" s="685"/>
      <c r="BU7" s="685"/>
      <c r="BV7" s="685"/>
      <c r="BW7" s="685"/>
      <c r="BX7" s="685"/>
      <c r="BY7" s="685"/>
      <c r="BZ7" s="685"/>
      <c r="CA7" s="685"/>
      <c r="CB7" s="730"/>
      <c r="CD7" s="655" t="s">
        <v>233</v>
      </c>
      <c r="CE7" s="656"/>
      <c r="CF7" s="656"/>
      <c r="CG7" s="656"/>
      <c r="CH7" s="656"/>
      <c r="CI7" s="656"/>
      <c r="CJ7" s="656"/>
      <c r="CK7" s="656"/>
      <c r="CL7" s="656"/>
      <c r="CM7" s="656"/>
      <c r="CN7" s="656"/>
      <c r="CO7" s="656"/>
      <c r="CP7" s="656"/>
      <c r="CQ7" s="657"/>
      <c r="CR7" s="658">
        <v>1908549</v>
      </c>
      <c r="CS7" s="659"/>
      <c r="CT7" s="659"/>
      <c r="CU7" s="659"/>
      <c r="CV7" s="659"/>
      <c r="CW7" s="659"/>
      <c r="CX7" s="659"/>
      <c r="CY7" s="660"/>
      <c r="CZ7" s="684">
        <v>37.1</v>
      </c>
      <c r="DA7" s="684"/>
      <c r="DB7" s="684"/>
      <c r="DC7" s="684"/>
      <c r="DD7" s="664">
        <v>56158</v>
      </c>
      <c r="DE7" s="659"/>
      <c r="DF7" s="659"/>
      <c r="DG7" s="659"/>
      <c r="DH7" s="659"/>
      <c r="DI7" s="659"/>
      <c r="DJ7" s="659"/>
      <c r="DK7" s="659"/>
      <c r="DL7" s="659"/>
      <c r="DM7" s="659"/>
      <c r="DN7" s="659"/>
      <c r="DO7" s="659"/>
      <c r="DP7" s="660"/>
      <c r="DQ7" s="664">
        <v>1126687</v>
      </c>
      <c r="DR7" s="659"/>
      <c r="DS7" s="659"/>
      <c r="DT7" s="659"/>
      <c r="DU7" s="659"/>
      <c r="DV7" s="659"/>
      <c r="DW7" s="659"/>
      <c r="DX7" s="659"/>
      <c r="DY7" s="659"/>
      <c r="DZ7" s="659"/>
      <c r="EA7" s="659"/>
      <c r="EB7" s="659"/>
      <c r="EC7" s="694"/>
    </row>
    <row r="8" spans="2:143" ht="11.25" customHeight="1" x14ac:dyDescent="0.2">
      <c r="B8" s="655" t="s">
        <v>234</v>
      </c>
      <c r="C8" s="656"/>
      <c r="D8" s="656"/>
      <c r="E8" s="656"/>
      <c r="F8" s="656"/>
      <c r="G8" s="656"/>
      <c r="H8" s="656"/>
      <c r="I8" s="656"/>
      <c r="J8" s="656"/>
      <c r="K8" s="656"/>
      <c r="L8" s="656"/>
      <c r="M8" s="656"/>
      <c r="N8" s="656"/>
      <c r="O8" s="656"/>
      <c r="P8" s="656"/>
      <c r="Q8" s="657"/>
      <c r="R8" s="658">
        <v>1502</v>
      </c>
      <c r="S8" s="659"/>
      <c r="T8" s="659"/>
      <c r="U8" s="659"/>
      <c r="V8" s="659"/>
      <c r="W8" s="659"/>
      <c r="X8" s="659"/>
      <c r="Y8" s="660"/>
      <c r="Z8" s="684">
        <v>0</v>
      </c>
      <c r="AA8" s="684"/>
      <c r="AB8" s="684"/>
      <c r="AC8" s="684"/>
      <c r="AD8" s="685">
        <v>1502</v>
      </c>
      <c r="AE8" s="685"/>
      <c r="AF8" s="685"/>
      <c r="AG8" s="685"/>
      <c r="AH8" s="685"/>
      <c r="AI8" s="685"/>
      <c r="AJ8" s="685"/>
      <c r="AK8" s="685"/>
      <c r="AL8" s="661">
        <v>0.1</v>
      </c>
      <c r="AM8" s="662"/>
      <c r="AN8" s="662"/>
      <c r="AO8" s="686"/>
      <c r="AP8" s="655" t="s">
        <v>235</v>
      </c>
      <c r="AQ8" s="656"/>
      <c r="AR8" s="656"/>
      <c r="AS8" s="656"/>
      <c r="AT8" s="656"/>
      <c r="AU8" s="656"/>
      <c r="AV8" s="656"/>
      <c r="AW8" s="656"/>
      <c r="AX8" s="656"/>
      <c r="AY8" s="656"/>
      <c r="AZ8" s="656"/>
      <c r="BA8" s="656"/>
      <c r="BB8" s="656"/>
      <c r="BC8" s="656"/>
      <c r="BD8" s="656"/>
      <c r="BE8" s="656"/>
      <c r="BF8" s="657"/>
      <c r="BG8" s="658">
        <v>5971</v>
      </c>
      <c r="BH8" s="659"/>
      <c r="BI8" s="659"/>
      <c r="BJ8" s="659"/>
      <c r="BK8" s="659"/>
      <c r="BL8" s="659"/>
      <c r="BM8" s="659"/>
      <c r="BN8" s="660"/>
      <c r="BO8" s="684">
        <v>1</v>
      </c>
      <c r="BP8" s="684"/>
      <c r="BQ8" s="684"/>
      <c r="BR8" s="684"/>
      <c r="BS8" s="685" t="s">
        <v>127</v>
      </c>
      <c r="BT8" s="685"/>
      <c r="BU8" s="685"/>
      <c r="BV8" s="685"/>
      <c r="BW8" s="685"/>
      <c r="BX8" s="685"/>
      <c r="BY8" s="685"/>
      <c r="BZ8" s="685"/>
      <c r="CA8" s="685"/>
      <c r="CB8" s="730"/>
      <c r="CD8" s="655" t="s">
        <v>236</v>
      </c>
      <c r="CE8" s="656"/>
      <c r="CF8" s="656"/>
      <c r="CG8" s="656"/>
      <c r="CH8" s="656"/>
      <c r="CI8" s="656"/>
      <c r="CJ8" s="656"/>
      <c r="CK8" s="656"/>
      <c r="CL8" s="656"/>
      <c r="CM8" s="656"/>
      <c r="CN8" s="656"/>
      <c r="CO8" s="656"/>
      <c r="CP8" s="656"/>
      <c r="CQ8" s="657"/>
      <c r="CR8" s="658">
        <v>732813</v>
      </c>
      <c r="CS8" s="659"/>
      <c r="CT8" s="659"/>
      <c r="CU8" s="659"/>
      <c r="CV8" s="659"/>
      <c r="CW8" s="659"/>
      <c r="CX8" s="659"/>
      <c r="CY8" s="660"/>
      <c r="CZ8" s="684">
        <v>14.2</v>
      </c>
      <c r="DA8" s="684"/>
      <c r="DB8" s="684"/>
      <c r="DC8" s="684"/>
      <c r="DD8" s="664">
        <v>2035</v>
      </c>
      <c r="DE8" s="659"/>
      <c r="DF8" s="659"/>
      <c r="DG8" s="659"/>
      <c r="DH8" s="659"/>
      <c r="DI8" s="659"/>
      <c r="DJ8" s="659"/>
      <c r="DK8" s="659"/>
      <c r="DL8" s="659"/>
      <c r="DM8" s="659"/>
      <c r="DN8" s="659"/>
      <c r="DO8" s="659"/>
      <c r="DP8" s="660"/>
      <c r="DQ8" s="664">
        <v>367701</v>
      </c>
      <c r="DR8" s="659"/>
      <c r="DS8" s="659"/>
      <c r="DT8" s="659"/>
      <c r="DU8" s="659"/>
      <c r="DV8" s="659"/>
      <c r="DW8" s="659"/>
      <c r="DX8" s="659"/>
      <c r="DY8" s="659"/>
      <c r="DZ8" s="659"/>
      <c r="EA8" s="659"/>
      <c r="EB8" s="659"/>
      <c r="EC8" s="694"/>
    </row>
    <row r="9" spans="2:143" ht="11.25" customHeight="1" x14ac:dyDescent="0.2">
      <c r="B9" s="655" t="s">
        <v>237</v>
      </c>
      <c r="C9" s="656"/>
      <c r="D9" s="656"/>
      <c r="E9" s="656"/>
      <c r="F9" s="656"/>
      <c r="G9" s="656"/>
      <c r="H9" s="656"/>
      <c r="I9" s="656"/>
      <c r="J9" s="656"/>
      <c r="K9" s="656"/>
      <c r="L9" s="656"/>
      <c r="M9" s="656"/>
      <c r="N9" s="656"/>
      <c r="O9" s="656"/>
      <c r="P9" s="656"/>
      <c r="Q9" s="657"/>
      <c r="R9" s="658">
        <v>1589</v>
      </c>
      <c r="S9" s="659"/>
      <c r="T9" s="659"/>
      <c r="U9" s="659"/>
      <c r="V9" s="659"/>
      <c r="W9" s="659"/>
      <c r="X9" s="659"/>
      <c r="Y9" s="660"/>
      <c r="Z9" s="684">
        <v>0</v>
      </c>
      <c r="AA9" s="684"/>
      <c r="AB9" s="684"/>
      <c r="AC9" s="684"/>
      <c r="AD9" s="685">
        <v>1589</v>
      </c>
      <c r="AE9" s="685"/>
      <c r="AF9" s="685"/>
      <c r="AG9" s="685"/>
      <c r="AH9" s="685"/>
      <c r="AI9" s="685"/>
      <c r="AJ9" s="685"/>
      <c r="AK9" s="685"/>
      <c r="AL9" s="661">
        <v>0.1</v>
      </c>
      <c r="AM9" s="662"/>
      <c r="AN9" s="662"/>
      <c r="AO9" s="686"/>
      <c r="AP9" s="655" t="s">
        <v>238</v>
      </c>
      <c r="AQ9" s="656"/>
      <c r="AR9" s="656"/>
      <c r="AS9" s="656"/>
      <c r="AT9" s="656"/>
      <c r="AU9" s="656"/>
      <c r="AV9" s="656"/>
      <c r="AW9" s="656"/>
      <c r="AX9" s="656"/>
      <c r="AY9" s="656"/>
      <c r="AZ9" s="656"/>
      <c r="BA9" s="656"/>
      <c r="BB9" s="656"/>
      <c r="BC9" s="656"/>
      <c r="BD9" s="656"/>
      <c r="BE9" s="656"/>
      <c r="BF9" s="657"/>
      <c r="BG9" s="658">
        <v>119049</v>
      </c>
      <c r="BH9" s="659"/>
      <c r="BI9" s="659"/>
      <c r="BJ9" s="659"/>
      <c r="BK9" s="659"/>
      <c r="BL9" s="659"/>
      <c r="BM9" s="659"/>
      <c r="BN9" s="660"/>
      <c r="BO9" s="684">
        <v>20.5</v>
      </c>
      <c r="BP9" s="684"/>
      <c r="BQ9" s="684"/>
      <c r="BR9" s="684"/>
      <c r="BS9" s="685" t="s">
        <v>127</v>
      </c>
      <c r="BT9" s="685"/>
      <c r="BU9" s="685"/>
      <c r="BV9" s="685"/>
      <c r="BW9" s="685"/>
      <c r="BX9" s="685"/>
      <c r="BY9" s="685"/>
      <c r="BZ9" s="685"/>
      <c r="CA9" s="685"/>
      <c r="CB9" s="730"/>
      <c r="CD9" s="655" t="s">
        <v>239</v>
      </c>
      <c r="CE9" s="656"/>
      <c r="CF9" s="656"/>
      <c r="CG9" s="656"/>
      <c r="CH9" s="656"/>
      <c r="CI9" s="656"/>
      <c r="CJ9" s="656"/>
      <c r="CK9" s="656"/>
      <c r="CL9" s="656"/>
      <c r="CM9" s="656"/>
      <c r="CN9" s="656"/>
      <c r="CO9" s="656"/>
      <c r="CP9" s="656"/>
      <c r="CQ9" s="657"/>
      <c r="CR9" s="658">
        <v>259940</v>
      </c>
      <c r="CS9" s="659"/>
      <c r="CT9" s="659"/>
      <c r="CU9" s="659"/>
      <c r="CV9" s="659"/>
      <c r="CW9" s="659"/>
      <c r="CX9" s="659"/>
      <c r="CY9" s="660"/>
      <c r="CZ9" s="684">
        <v>5</v>
      </c>
      <c r="DA9" s="684"/>
      <c r="DB9" s="684"/>
      <c r="DC9" s="684"/>
      <c r="DD9" s="664">
        <v>22275</v>
      </c>
      <c r="DE9" s="659"/>
      <c r="DF9" s="659"/>
      <c r="DG9" s="659"/>
      <c r="DH9" s="659"/>
      <c r="DI9" s="659"/>
      <c r="DJ9" s="659"/>
      <c r="DK9" s="659"/>
      <c r="DL9" s="659"/>
      <c r="DM9" s="659"/>
      <c r="DN9" s="659"/>
      <c r="DO9" s="659"/>
      <c r="DP9" s="660"/>
      <c r="DQ9" s="664">
        <v>139591</v>
      </c>
      <c r="DR9" s="659"/>
      <c r="DS9" s="659"/>
      <c r="DT9" s="659"/>
      <c r="DU9" s="659"/>
      <c r="DV9" s="659"/>
      <c r="DW9" s="659"/>
      <c r="DX9" s="659"/>
      <c r="DY9" s="659"/>
      <c r="DZ9" s="659"/>
      <c r="EA9" s="659"/>
      <c r="EB9" s="659"/>
      <c r="EC9" s="694"/>
    </row>
    <row r="10" spans="2:143" ht="11.25" customHeight="1" x14ac:dyDescent="0.2">
      <c r="B10" s="655" t="s">
        <v>240</v>
      </c>
      <c r="C10" s="656"/>
      <c r="D10" s="656"/>
      <c r="E10" s="656"/>
      <c r="F10" s="656"/>
      <c r="G10" s="656"/>
      <c r="H10" s="656"/>
      <c r="I10" s="656"/>
      <c r="J10" s="656"/>
      <c r="K10" s="656"/>
      <c r="L10" s="656"/>
      <c r="M10" s="656"/>
      <c r="N10" s="656"/>
      <c r="O10" s="656"/>
      <c r="P10" s="656"/>
      <c r="Q10" s="657"/>
      <c r="R10" s="658" t="s">
        <v>127</v>
      </c>
      <c r="S10" s="659"/>
      <c r="T10" s="659"/>
      <c r="U10" s="659"/>
      <c r="V10" s="659"/>
      <c r="W10" s="659"/>
      <c r="X10" s="659"/>
      <c r="Y10" s="660"/>
      <c r="Z10" s="684" t="s">
        <v>127</v>
      </c>
      <c r="AA10" s="684"/>
      <c r="AB10" s="684"/>
      <c r="AC10" s="684"/>
      <c r="AD10" s="685" t="s">
        <v>127</v>
      </c>
      <c r="AE10" s="685"/>
      <c r="AF10" s="685"/>
      <c r="AG10" s="685"/>
      <c r="AH10" s="685"/>
      <c r="AI10" s="685"/>
      <c r="AJ10" s="685"/>
      <c r="AK10" s="685"/>
      <c r="AL10" s="661" t="s">
        <v>127</v>
      </c>
      <c r="AM10" s="662"/>
      <c r="AN10" s="662"/>
      <c r="AO10" s="686"/>
      <c r="AP10" s="655" t="s">
        <v>241</v>
      </c>
      <c r="AQ10" s="656"/>
      <c r="AR10" s="656"/>
      <c r="AS10" s="656"/>
      <c r="AT10" s="656"/>
      <c r="AU10" s="656"/>
      <c r="AV10" s="656"/>
      <c r="AW10" s="656"/>
      <c r="AX10" s="656"/>
      <c r="AY10" s="656"/>
      <c r="AZ10" s="656"/>
      <c r="BA10" s="656"/>
      <c r="BB10" s="656"/>
      <c r="BC10" s="656"/>
      <c r="BD10" s="656"/>
      <c r="BE10" s="656"/>
      <c r="BF10" s="657"/>
      <c r="BG10" s="658">
        <v>10026</v>
      </c>
      <c r="BH10" s="659"/>
      <c r="BI10" s="659"/>
      <c r="BJ10" s="659"/>
      <c r="BK10" s="659"/>
      <c r="BL10" s="659"/>
      <c r="BM10" s="659"/>
      <c r="BN10" s="660"/>
      <c r="BO10" s="684">
        <v>1.7</v>
      </c>
      <c r="BP10" s="684"/>
      <c r="BQ10" s="684"/>
      <c r="BR10" s="684"/>
      <c r="BS10" s="685" t="s">
        <v>127</v>
      </c>
      <c r="BT10" s="685"/>
      <c r="BU10" s="685"/>
      <c r="BV10" s="685"/>
      <c r="BW10" s="685"/>
      <c r="BX10" s="685"/>
      <c r="BY10" s="685"/>
      <c r="BZ10" s="685"/>
      <c r="CA10" s="685"/>
      <c r="CB10" s="730"/>
      <c r="CD10" s="655" t="s">
        <v>242</v>
      </c>
      <c r="CE10" s="656"/>
      <c r="CF10" s="656"/>
      <c r="CG10" s="656"/>
      <c r="CH10" s="656"/>
      <c r="CI10" s="656"/>
      <c r="CJ10" s="656"/>
      <c r="CK10" s="656"/>
      <c r="CL10" s="656"/>
      <c r="CM10" s="656"/>
      <c r="CN10" s="656"/>
      <c r="CO10" s="656"/>
      <c r="CP10" s="656"/>
      <c r="CQ10" s="657"/>
      <c r="CR10" s="658" t="s">
        <v>127</v>
      </c>
      <c r="CS10" s="659"/>
      <c r="CT10" s="659"/>
      <c r="CU10" s="659"/>
      <c r="CV10" s="659"/>
      <c r="CW10" s="659"/>
      <c r="CX10" s="659"/>
      <c r="CY10" s="660"/>
      <c r="CZ10" s="684" t="s">
        <v>127</v>
      </c>
      <c r="DA10" s="684"/>
      <c r="DB10" s="684"/>
      <c r="DC10" s="684"/>
      <c r="DD10" s="664" t="s">
        <v>127</v>
      </c>
      <c r="DE10" s="659"/>
      <c r="DF10" s="659"/>
      <c r="DG10" s="659"/>
      <c r="DH10" s="659"/>
      <c r="DI10" s="659"/>
      <c r="DJ10" s="659"/>
      <c r="DK10" s="659"/>
      <c r="DL10" s="659"/>
      <c r="DM10" s="659"/>
      <c r="DN10" s="659"/>
      <c r="DO10" s="659"/>
      <c r="DP10" s="660"/>
      <c r="DQ10" s="664" t="s">
        <v>127</v>
      </c>
      <c r="DR10" s="659"/>
      <c r="DS10" s="659"/>
      <c r="DT10" s="659"/>
      <c r="DU10" s="659"/>
      <c r="DV10" s="659"/>
      <c r="DW10" s="659"/>
      <c r="DX10" s="659"/>
      <c r="DY10" s="659"/>
      <c r="DZ10" s="659"/>
      <c r="EA10" s="659"/>
      <c r="EB10" s="659"/>
      <c r="EC10" s="694"/>
    </row>
    <row r="11" spans="2:143" ht="11.25" customHeight="1" x14ac:dyDescent="0.2">
      <c r="B11" s="655" t="s">
        <v>243</v>
      </c>
      <c r="C11" s="656"/>
      <c r="D11" s="656"/>
      <c r="E11" s="656"/>
      <c r="F11" s="656"/>
      <c r="G11" s="656"/>
      <c r="H11" s="656"/>
      <c r="I11" s="656"/>
      <c r="J11" s="656"/>
      <c r="K11" s="656"/>
      <c r="L11" s="656"/>
      <c r="M11" s="656"/>
      <c r="N11" s="656"/>
      <c r="O11" s="656"/>
      <c r="P11" s="656"/>
      <c r="Q11" s="657"/>
      <c r="R11" s="658">
        <v>101231</v>
      </c>
      <c r="S11" s="659"/>
      <c r="T11" s="659"/>
      <c r="U11" s="659"/>
      <c r="V11" s="659"/>
      <c r="W11" s="659"/>
      <c r="X11" s="659"/>
      <c r="Y11" s="660"/>
      <c r="Z11" s="661">
        <v>1.9</v>
      </c>
      <c r="AA11" s="662"/>
      <c r="AB11" s="662"/>
      <c r="AC11" s="663"/>
      <c r="AD11" s="664">
        <v>101231</v>
      </c>
      <c r="AE11" s="659"/>
      <c r="AF11" s="659"/>
      <c r="AG11" s="659"/>
      <c r="AH11" s="659"/>
      <c r="AI11" s="659"/>
      <c r="AJ11" s="659"/>
      <c r="AK11" s="660"/>
      <c r="AL11" s="661">
        <v>3.9</v>
      </c>
      <c r="AM11" s="662"/>
      <c r="AN11" s="662"/>
      <c r="AO11" s="686"/>
      <c r="AP11" s="655" t="s">
        <v>244</v>
      </c>
      <c r="AQ11" s="656"/>
      <c r="AR11" s="656"/>
      <c r="AS11" s="656"/>
      <c r="AT11" s="656"/>
      <c r="AU11" s="656"/>
      <c r="AV11" s="656"/>
      <c r="AW11" s="656"/>
      <c r="AX11" s="656"/>
      <c r="AY11" s="656"/>
      <c r="AZ11" s="656"/>
      <c r="BA11" s="656"/>
      <c r="BB11" s="656"/>
      <c r="BC11" s="656"/>
      <c r="BD11" s="656"/>
      <c r="BE11" s="656"/>
      <c r="BF11" s="657"/>
      <c r="BG11" s="658">
        <v>82327</v>
      </c>
      <c r="BH11" s="659"/>
      <c r="BI11" s="659"/>
      <c r="BJ11" s="659"/>
      <c r="BK11" s="659"/>
      <c r="BL11" s="659"/>
      <c r="BM11" s="659"/>
      <c r="BN11" s="660"/>
      <c r="BO11" s="684">
        <v>14.2</v>
      </c>
      <c r="BP11" s="684"/>
      <c r="BQ11" s="684"/>
      <c r="BR11" s="684"/>
      <c r="BS11" s="685" t="s">
        <v>127</v>
      </c>
      <c r="BT11" s="685"/>
      <c r="BU11" s="685"/>
      <c r="BV11" s="685"/>
      <c r="BW11" s="685"/>
      <c r="BX11" s="685"/>
      <c r="BY11" s="685"/>
      <c r="BZ11" s="685"/>
      <c r="CA11" s="685"/>
      <c r="CB11" s="730"/>
      <c r="CD11" s="655" t="s">
        <v>245</v>
      </c>
      <c r="CE11" s="656"/>
      <c r="CF11" s="656"/>
      <c r="CG11" s="656"/>
      <c r="CH11" s="656"/>
      <c r="CI11" s="656"/>
      <c r="CJ11" s="656"/>
      <c r="CK11" s="656"/>
      <c r="CL11" s="656"/>
      <c r="CM11" s="656"/>
      <c r="CN11" s="656"/>
      <c r="CO11" s="656"/>
      <c r="CP11" s="656"/>
      <c r="CQ11" s="657"/>
      <c r="CR11" s="658">
        <v>263491</v>
      </c>
      <c r="CS11" s="659"/>
      <c r="CT11" s="659"/>
      <c r="CU11" s="659"/>
      <c r="CV11" s="659"/>
      <c r="CW11" s="659"/>
      <c r="CX11" s="659"/>
      <c r="CY11" s="660"/>
      <c r="CZ11" s="684">
        <v>5.0999999999999996</v>
      </c>
      <c r="DA11" s="684"/>
      <c r="DB11" s="684"/>
      <c r="DC11" s="684"/>
      <c r="DD11" s="664">
        <v>4297</v>
      </c>
      <c r="DE11" s="659"/>
      <c r="DF11" s="659"/>
      <c r="DG11" s="659"/>
      <c r="DH11" s="659"/>
      <c r="DI11" s="659"/>
      <c r="DJ11" s="659"/>
      <c r="DK11" s="659"/>
      <c r="DL11" s="659"/>
      <c r="DM11" s="659"/>
      <c r="DN11" s="659"/>
      <c r="DO11" s="659"/>
      <c r="DP11" s="660"/>
      <c r="DQ11" s="664">
        <v>157013</v>
      </c>
      <c r="DR11" s="659"/>
      <c r="DS11" s="659"/>
      <c r="DT11" s="659"/>
      <c r="DU11" s="659"/>
      <c r="DV11" s="659"/>
      <c r="DW11" s="659"/>
      <c r="DX11" s="659"/>
      <c r="DY11" s="659"/>
      <c r="DZ11" s="659"/>
      <c r="EA11" s="659"/>
      <c r="EB11" s="659"/>
      <c r="EC11" s="694"/>
    </row>
    <row r="12" spans="2:143" ht="11.25" customHeight="1" x14ac:dyDescent="0.2">
      <c r="B12" s="655" t="s">
        <v>246</v>
      </c>
      <c r="C12" s="656"/>
      <c r="D12" s="656"/>
      <c r="E12" s="656"/>
      <c r="F12" s="656"/>
      <c r="G12" s="656"/>
      <c r="H12" s="656"/>
      <c r="I12" s="656"/>
      <c r="J12" s="656"/>
      <c r="K12" s="656"/>
      <c r="L12" s="656"/>
      <c r="M12" s="656"/>
      <c r="N12" s="656"/>
      <c r="O12" s="656"/>
      <c r="P12" s="656"/>
      <c r="Q12" s="657"/>
      <c r="R12" s="658">
        <v>4974</v>
      </c>
      <c r="S12" s="659"/>
      <c r="T12" s="659"/>
      <c r="U12" s="659"/>
      <c r="V12" s="659"/>
      <c r="W12" s="659"/>
      <c r="X12" s="659"/>
      <c r="Y12" s="660"/>
      <c r="Z12" s="684">
        <v>0.1</v>
      </c>
      <c r="AA12" s="684"/>
      <c r="AB12" s="684"/>
      <c r="AC12" s="684"/>
      <c r="AD12" s="685">
        <v>4974</v>
      </c>
      <c r="AE12" s="685"/>
      <c r="AF12" s="685"/>
      <c r="AG12" s="685"/>
      <c r="AH12" s="685"/>
      <c r="AI12" s="685"/>
      <c r="AJ12" s="685"/>
      <c r="AK12" s="685"/>
      <c r="AL12" s="661">
        <v>0.2</v>
      </c>
      <c r="AM12" s="662"/>
      <c r="AN12" s="662"/>
      <c r="AO12" s="686"/>
      <c r="AP12" s="655" t="s">
        <v>247</v>
      </c>
      <c r="AQ12" s="656"/>
      <c r="AR12" s="656"/>
      <c r="AS12" s="656"/>
      <c r="AT12" s="656"/>
      <c r="AU12" s="656"/>
      <c r="AV12" s="656"/>
      <c r="AW12" s="656"/>
      <c r="AX12" s="656"/>
      <c r="AY12" s="656"/>
      <c r="AZ12" s="656"/>
      <c r="BA12" s="656"/>
      <c r="BB12" s="656"/>
      <c r="BC12" s="656"/>
      <c r="BD12" s="656"/>
      <c r="BE12" s="656"/>
      <c r="BF12" s="657"/>
      <c r="BG12" s="658">
        <v>324615</v>
      </c>
      <c r="BH12" s="659"/>
      <c r="BI12" s="659"/>
      <c r="BJ12" s="659"/>
      <c r="BK12" s="659"/>
      <c r="BL12" s="659"/>
      <c r="BM12" s="659"/>
      <c r="BN12" s="660"/>
      <c r="BO12" s="684">
        <v>56</v>
      </c>
      <c r="BP12" s="684"/>
      <c r="BQ12" s="684"/>
      <c r="BR12" s="684"/>
      <c r="BS12" s="685" t="s">
        <v>127</v>
      </c>
      <c r="BT12" s="685"/>
      <c r="BU12" s="685"/>
      <c r="BV12" s="685"/>
      <c r="BW12" s="685"/>
      <c r="BX12" s="685"/>
      <c r="BY12" s="685"/>
      <c r="BZ12" s="685"/>
      <c r="CA12" s="685"/>
      <c r="CB12" s="730"/>
      <c r="CD12" s="655" t="s">
        <v>248</v>
      </c>
      <c r="CE12" s="656"/>
      <c r="CF12" s="656"/>
      <c r="CG12" s="656"/>
      <c r="CH12" s="656"/>
      <c r="CI12" s="656"/>
      <c r="CJ12" s="656"/>
      <c r="CK12" s="656"/>
      <c r="CL12" s="656"/>
      <c r="CM12" s="656"/>
      <c r="CN12" s="656"/>
      <c r="CO12" s="656"/>
      <c r="CP12" s="656"/>
      <c r="CQ12" s="657"/>
      <c r="CR12" s="658">
        <v>153920</v>
      </c>
      <c r="CS12" s="659"/>
      <c r="CT12" s="659"/>
      <c r="CU12" s="659"/>
      <c r="CV12" s="659"/>
      <c r="CW12" s="659"/>
      <c r="CX12" s="659"/>
      <c r="CY12" s="660"/>
      <c r="CZ12" s="684">
        <v>3</v>
      </c>
      <c r="DA12" s="684"/>
      <c r="DB12" s="684"/>
      <c r="DC12" s="684"/>
      <c r="DD12" s="664">
        <v>25443</v>
      </c>
      <c r="DE12" s="659"/>
      <c r="DF12" s="659"/>
      <c r="DG12" s="659"/>
      <c r="DH12" s="659"/>
      <c r="DI12" s="659"/>
      <c r="DJ12" s="659"/>
      <c r="DK12" s="659"/>
      <c r="DL12" s="659"/>
      <c r="DM12" s="659"/>
      <c r="DN12" s="659"/>
      <c r="DO12" s="659"/>
      <c r="DP12" s="660"/>
      <c r="DQ12" s="664">
        <v>67126</v>
      </c>
      <c r="DR12" s="659"/>
      <c r="DS12" s="659"/>
      <c r="DT12" s="659"/>
      <c r="DU12" s="659"/>
      <c r="DV12" s="659"/>
      <c r="DW12" s="659"/>
      <c r="DX12" s="659"/>
      <c r="DY12" s="659"/>
      <c r="DZ12" s="659"/>
      <c r="EA12" s="659"/>
      <c r="EB12" s="659"/>
      <c r="EC12" s="694"/>
    </row>
    <row r="13" spans="2:143" ht="11.25" customHeight="1" x14ac:dyDescent="0.2">
      <c r="B13" s="655" t="s">
        <v>249</v>
      </c>
      <c r="C13" s="656"/>
      <c r="D13" s="656"/>
      <c r="E13" s="656"/>
      <c r="F13" s="656"/>
      <c r="G13" s="656"/>
      <c r="H13" s="656"/>
      <c r="I13" s="656"/>
      <c r="J13" s="656"/>
      <c r="K13" s="656"/>
      <c r="L13" s="656"/>
      <c r="M13" s="656"/>
      <c r="N13" s="656"/>
      <c r="O13" s="656"/>
      <c r="P13" s="656"/>
      <c r="Q13" s="657"/>
      <c r="R13" s="658" t="s">
        <v>127</v>
      </c>
      <c r="S13" s="659"/>
      <c r="T13" s="659"/>
      <c r="U13" s="659"/>
      <c r="V13" s="659"/>
      <c r="W13" s="659"/>
      <c r="X13" s="659"/>
      <c r="Y13" s="660"/>
      <c r="Z13" s="684" t="s">
        <v>127</v>
      </c>
      <c r="AA13" s="684"/>
      <c r="AB13" s="684"/>
      <c r="AC13" s="684"/>
      <c r="AD13" s="685" t="s">
        <v>127</v>
      </c>
      <c r="AE13" s="685"/>
      <c r="AF13" s="685"/>
      <c r="AG13" s="685"/>
      <c r="AH13" s="685"/>
      <c r="AI13" s="685"/>
      <c r="AJ13" s="685"/>
      <c r="AK13" s="685"/>
      <c r="AL13" s="661" t="s">
        <v>127</v>
      </c>
      <c r="AM13" s="662"/>
      <c r="AN13" s="662"/>
      <c r="AO13" s="686"/>
      <c r="AP13" s="655" t="s">
        <v>250</v>
      </c>
      <c r="AQ13" s="656"/>
      <c r="AR13" s="656"/>
      <c r="AS13" s="656"/>
      <c r="AT13" s="656"/>
      <c r="AU13" s="656"/>
      <c r="AV13" s="656"/>
      <c r="AW13" s="656"/>
      <c r="AX13" s="656"/>
      <c r="AY13" s="656"/>
      <c r="AZ13" s="656"/>
      <c r="BA13" s="656"/>
      <c r="BB13" s="656"/>
      <c r="BC13" s="656"/>
      <c r="BD13" s="656"/>
      <c r="BE13" s="656"/>
      <c r="BF13" s="657"/>
      <c r="BG13" s="658">
        <v>323931</v>
      </c>
      <c r="BH13" s="659"/>
      <c r="BI13" s="659"/>
      <c r="BJ13" s="659"/>
      <c r="BK13" s="659"/>
      <c r="BL13" s="659"/>
      <c r="BM13" s="659"/>
      <c r="BN13" s="660"/>
      <c r="BO13" s="684">
        <v>55.9</v>
      </c>
      <c r="BP13" s="684"/>
      <c r="BQ13" s="684"/>
      <c r="BR13" s="684"/>
      <c r="BS13" s="685" t="s">
        <v>127</v>
      </c>
      <c r="BT13" s="685"/>
      <c r="BU13" s="685"/>
      <c r="BV13" s="685"/>
      <c r="BW13" s="685"/>
      <c r="BX13" s="685"/>
      <c r="BY13" s="685"/>
      <c r="BZ13" s="685"/>
      <c r="CA13" s="685"/>
      <c r="CB13" s="730"/>
      <c r="CD13" s="655" t="s">
        <v>251</v>
      </c>
      <c r="CE13" s="656"/>
      <c r="CF13" s="656"/>
      <c r="CG13" s="656"/>
      <c r="CH13" s="656"/>
      <c r="CI13" s="656"/>
      <c r="CJ13" s="656"/>
      <c r="CK13" s="656"/>
      <c r="CL13" s="656"/>
      <c r="CM13" s="656"/>
      <c r="CN13" s="656"/>
      <c r="CO13" s="656"/>
      <c r="CP13" s="656"/>
      <c r="CQ13" s="657"/>
      <c r="CR13" s="658">
        <v>432841</v>
      </c>
      <c r="CS13" s="659"/>
      <c r="CT13" s="659"/>
      <c r="CU13" s="659"/>
      <c r="CV13" s="659"/>
      <c r="CW13" s="659"/>
      <c r="CX13" s="659"/>
      <c r="CY13" s="660"/>
      <c r="CZ13" s="684">
        <v>8.4</v>
      </c>
      <c r="DA13" s="684"/>
      <c r="DB13" s="684"/>
      <c r="DC13" s="684"/>
      <c r="DD13" s="664">
        <v>190305</v>
      </c>
      <c r="DE13" s="659"/>
      <c r="DF13" s="659"/>
      <c r="DG13" s="659"/>
      <c r="DH13" s="659"/>
      <c r="DI13" s="659"/>
      <c r="DJ13" s="659"/>
      <c r="DK13" s="659"/>
      <c r="DL13" s="659"/>
      <c r="DM13" s="659"/>
      <c r="DN13" s="659"/>
      <c r="DO13" s="659"/>
      <c r="DP13" s="660"/>
      <c r="DQ13" s="664">
        <v>161744</v>
      </c>
      <c r="DR13" s="659"/>
      <c r="DS13" s="659"/>
      <c r="DT13" s="659"/>
      <c r="DU13" s="659"/>
      <c r="DV13" s="659"/>
      <c r="DW13" s="659"/>
      <c r="DX13" s="659"/>
      <c r="DY13" s="659"/>
      <c r="DZ13" s="659"/>
      <c r="EA13" s="659"/>
      <c r="EB13" s="659"/>
      <c r="EC13" s="694"/>
    </row>
    <row r="14" spans="2:143" ht="11.25" customHeight="1" x14ac:dyDescent="0.2">
      <c r="B14" s="655" t="s">
        <v>252</v>
      </c>
      <c r="C14" s="656"/>
      <c r="D14" s="656"/>
      <c r="E14" s="656"/>
      <c r="F14" s="656"/>
      <c r="G14" s="656"/>
      <c r="H14" s="656"/>
      <c r="I14" s="656"/>
      <c r="J14" s="656"/>
      <c r="K14" s="656"/>
      <c r="L14" s="656"/>
      <c r="M14" s="656"/>
      <c r="N14" s="656"/>
      <c r="O14" s="656"/>
      <c r="P14" s="656"/>
      <c r="Q14" s="657"/>
      <c r="R14" s="658" t="s">
        <v>127</v>
      </c>
      <c r="S14" s="659"/>
      <c r="T14" s="659"/>
      <c r="U14" s="659"/>
      <c r="V14" s="659"/>
      <c r="W14" s="659"/>
      <c r="X14" s="659"/>
      <c r="Y14" s="660"/>
      <c r="Z14" s="684" t="s">
        <v>127</v>
      </c>
      <c r="AA14" s="684"/>
      <c r="AB14" s="684"/>
      <c r="AC14" s="684"/>
      <c r="AD14" s="685" t="s">
        <v>127</v>
      </c>
      <c r="AE14" s="685"/>
      <c r="AF14" s="685"/>
      <c r="AG14" s="685"/>
      <c r="AH14" s="685"/>
      <c r="AI14" s="685"/>
      <c r="AJ14" s="685"/>
      <c r="AK14" s="685"/>
      <c r="AL14" s="661" t="s">
        <v>127</v>
      </c>
      <c r="AM14" s="662"/>
      <c r="AN14" s="662"/>
      <c r="AO14" s="686"/>
      <c r="AP14" s="655" t="s">
        <v>253</v>
      </c>
      <c r="AQ14" s="656"/>
      <c r="AR14" s="656"/>
      <c r="AS14" s="656"/>
      <c r="AT14" s="656"/>
      <c r="AU14" s="656"/>
      <c r="AV14" s="656"/>
      <c r="AW14" s="656"/>
      <c r="AX14" s="656"/>
      <c r="AY14" s="656"/>
      <c r="AZ14" s="656"/>
      <c r="BA14" s="656"/>
      <c r="BB14" s="656"/>
      <c r="BC14" s="656"/>
      <c r="BD14" s="656"/>
      <c r="BE14" s="656"/>
      <c r="BF14" s="657"/>
      <c r="BG14" s="658">
        <v>12743</v>
      </c>
      <c r="BH14" s="659"/>
      <c r="BI14" s="659"/>
      <c r="BJ14" s="659"/>
      <c r="BK14" s="659"/>
      <c r="BL14" s="659"/>
      <c r="BM14" s="659"/>
      <c r="BN14" s="660"/>
      <c r="BO14" s="684">
        <v>2.2000000000000002</v>
      </c>
      <c r="BP14" s="684"/>
      <c r="BQ14" s="684"/>
      <c r="BR14" s="684"/>
      <c r="BS14" s="685" t="s">
        <v>127</v>
      </c>
      <c r="BT14" s="685"/>
      <c r="BU14" s="685"/>
      <c r="BV14" s="685"/>
      <c r="BW14" s="685"/>
      <c r="BX14" s="685"/>
      <c r="BY14" s="685"/>
      <c r="BZ14" s="685"/>
      <c r="CA14" s="685"/>
      <c r="CB14" s="730"/>
      <c r="CD14" s="655" t="s">
        <v>254</v>
      </c>
      <c r="CE14" s="656"/>
      <c r="CF14" s="656"/>
      <c r="CG14" s="656"/>
      <c r="CH14" s="656"/>
      <c r="CI14" s="656"/>
      <c r="CJ14" s="656"/>
      <c r="CK14" s="656"/>
      <c r="CL14" s="656"/>
      <c r="CM14" s="656"/>
      <c r="CN14" s="656"/>
      <c r="CO14" s="656"/>
      <c r="CP14" s="656"/>
      <c r="CQ14" s="657"/>
      <c r="CR14" s="658">
        <v>205381</v>
      </c>
      <c r="CS14" s="659"/>
      <c r="CT14" s="659"/>
      <c r="CU14" s="659"/>
      <c r="CV14" s="659"/>
      <c r="CW14" s="659"/>
      <c r="CX14" s="659"/>
      <c r="CY14" s="660"/>
      <c r="CZ14" s="684">
        <v>4</v>
      </c>
      <c r="DA14" s="684"/>
      <c r="DB14" s="684"/>
      <c r="DC14" s="684"/>
      <c r="DD14" s="664">
        <v>83829</v>
      </c>
      <c r="DE14" s="659"/>
      <c r="DF14" s="659"/>
      <c r="DG14" s="659"/>
      <c r="DH14" s="659"/>
      <c r="DI14" s="659"/>
      <c r="DJ14" s="659"/>
      <c r="DK14" s="659"/>
      <c r="DL14" s="659"/>
      <c r="DM14" s="659"/>
      <c r="DN14" s="659"/>
      <c r="DO14" s="659"/>
      <c r="DP14" s="660"/>
      <c r="DQ14" s="664">
        <v>113572</v>
      </c>
      <c r="DR14" s="659"/>
      <c r="DS14" s="659"/>
      <c r="DT14" s="659"/>
      <c r="DU14" s="659"/>
      <c r="DV14" s="659"/>
      <c r="DW14" s="659"/>
      <c r="DX14" s="659"/>
      <c r="DY14" s="659"/>
      <c r="DZ14" s="659"/>
      <c r="EA14" s="659"/>
      <c r="EB14" s="659"/>
      <c r="EC14" s="694"/>
    </row>
    <row r="15" spans="2:143" ht="11.25" customHeight="1" x14ac:dyDescent="0.2">
      <c r="B15" s="655" t="s">
        <v>255</v>
      </c>
      <c r="C15" s="656"/>
      <c r="D15" s="656"/>
      <c r="E15" s="656"/>
      <c r="F15" s="656"/>
      <c r="G15" s="656"/>
      <c r="H15" s="656"/>
      <c r="I15" s="656"/>
      <c r="J15" s="656"/>
      <c r="K15" s="656"/>
      <c r="L15" s="656"/>
      <c r="M15" s="656"/>
      <c r="N15" s="656"/>
      <c r="O15" s="656"/>
      <c r="P15" s="656"/>
      <c r="Q15" s="657"/>
      <c r="R15" s="658" t="s">
        <v>127</v>
      </c>
      <c r="S15" s="659"/>
      <c r="T15" s="659"/>
      <c r="U15" s="659"/>
      <c r="V15" s="659"/>
      <c r="W15" s="659"/>
      <c r="X15" s="659"/>
      <c r="Y15" s="660"/>
      <c r="Z15" s="684" t="s">
        <v>127</v>
      </c>
      <c r="AA15" s="684"/>
      <c r="AB15" s="684"/>
      <c r="AC15" s="684"/>
      <c r="AD15" s="685" t="s">
        <v>127</v>
      </c>
      <c r="AE15" s="685"/>
      <c r="AF15" s="685"/>
      <c r="AG15" s="685"/>
      <c r="AH15" s="685"/>
      <c r="AI15" s="685"/>
      <c r="AJ15" s="685"/>
      <c r="AK15" s="685"/>
      <c r="AL15" s="661" t="s">
        <v>127</v>
      </c>
      <c r="AM15" s="662"/>
      <c r="AN15" s="662"/>
      <c r="AO15" s="686"/>
      <c r="AP15" s="655" t="s">
        <v>256</v>
      </c>
      <c r="AQ15" s="656"/>
      <c r="AR15" s="656"/>
      <c r="AS15" s="656"/>
      <c r="AT15" s="656"/>
      <c r="AU15" s="656"/>
      <c r="AV15" s="656"/>
      <c r="AW15" s="656"/>
      <c r="AX15" s="656"/>
      <c r="AY15" s="656"/>
      <c r="AZ15" s="656"/>
      <c r="BA15" s="656"/>
      <c r="BB15" s="656"/>
      <c r="BC15" s="656"/>
      <c r="BD15" s="656"/>
      <c r="BE15" s="656"/>
      <c r="BF15" s="657"/>
      <c r="BG15" s="658">
        <v>19215</v>
      </c>
      <c r="BH15" s="659"/>
      <c r="BI15" s="659"/>
      <c r="BJ15" s="659"/>
      <c r="BK15" s="659"/>
      <c r="BL15" s="659"/>
      <c r="BM15" s="659"/>
      <c r="BN15" s="660"/>
      <c r="BO15" s="684">
        <v>3.3</v>
      </c>
      <c r="BP15" s="684"/>
      <c r="BQ15" s="684"/>
      <c r="BR15" s="684"/>
      <c r="BS15" s="685" t="s">
        <v>127</v>
      </c>
      <c r="BT15" s="685"/>
      <c r="BU15" s="685"/>
      <c r="BV15" s="685"/>
      <c r="BW15" s="685"/>
      <c r="BX15" s="685"/>
      <c r="BY15" s="685"/>
      <c r="BZ15" s="685"/>
      <c r="CA15" s="685"/>
      <c r="CB15" s="730"/>
      <c r="CD15" s="655" t="s">
        <v>257</v>
      </c>
      <c r="CE15" s="656"/>
      <c r="CF15" s="656"/>
      <c r="CG15" s="656"/>
      <c r="CH15" s="656"/>
      <c r="CI15" s="656"/>
      <c r="CJ15" s="656"/>
      <c r="CK15" s="656"/>
      <c r="CL15" s="656"/>
      <c r="CM15" s="656"/>
      <c r="CN15" s="656"/>
      <c r="CO15" s="656"/>
      <c r="CP15" s="656"/>
      <c r="CQ15" s="657"/>
      <c r="CR15" s="658">
        <v>385106</v>
      </c>
      <c r="CS15" s="659"/>
      <c r="CT15" s="659"/>
      <c r="CU15" s="659"/>
      <c r="CV15" s="659"/>
      <c r="CW15" s="659"/>
      <c r="CX15" s="659"/>
      <c r="CY15" s="660"/>
      <c r="CZ15" s="684">
        <v>7.5</v>
      </c>
      <c r="DA15" s="684"/>
      <c r="DB15" s="684"/>
      <c r="DC15" s="684"/>
      <c r="DD15" s="664">
        <v>53053</v>
      </c>
      <c r="DE15" s="659"/>
      <c r="DF15" s="659"/>
      <c r="DG15" s="659"/>
      <c r="DH15" s="659"/>
      <c r="DI15" s="659"/>
      <c r="DJ15" s="659"/>
      <c r="DK15" s="659"/>
      <c r="DL15" s="659"/>
      <c r="DM15" s="659"/>
      <c r="DN15" s="659"/>
      <c r="DO15" s="659"/>
      <c r="DP15" s="660"/>
      <c r="DQ15" s="664">
        <v>232999</v>
      </c>
      <c r="DR15" s="659"/>
      <c r="DS15" s="659"/>
      <c r="DT15" s="659"/>
      <c r="DU15" s="659"/>
      <c r="DV15" s="659"/>
      <c r="DW15" s="659"/>
      <c r="DX15" s="659"/>
      <c r="DY15" s="659"/>
      <c r="DZ15" s="659"/>
      <c r="EA15" s="659"/>
      <c r="EB15" s="659"/>
      <c r="EC15" s="694"/>
    </row>
    <row r="16" spans="2:143" ht="11.25" customHeight="1" x14ac:dyDescent="0.2">
      <c r="B16" s="655" t="s">
        <v>258</v>
      </c>
      <c r="C16" s="656"/>
      <c r="D16" s="656"/>
      <c r="E16" s="656"/>
      <c r="F16" s="656"/>
      <c r="G16" s="656"/>
      <c r="H16" s="656"/>
      <c r="I16" s="656"/>
      <c r="J16" s="656"/>
      <c r="K16" s="656"/>
      <c r="L16" s="656"/>
      <c r="M16" s="656"/>
      <c r="N16" s="656"/>
      <c r="O16" s="656"/>
      <c r="P16" s="656"/>
      <c r="Q16" s="657"/>
      <c r="R16" s="658">
        <v>1577</v>
      </c>
      <c r="S16" s="659"/>
      <c r="T16" s="659"/>
      <c r="U16" s="659"/>
      <c r="V16" s="659"/>
      <c r="W16" s="659"/>
      <c r="X16" s="659"/>
      <c r="Y16" s="660"/>
      <c r="Z16" s="684">
        <v>0</v>
      </c>
      <c r="AA16" s="684"/>
      <c r="AB16" s="684"/>
      <c r="AC16" s="684"/>
      <c r="AD16" s="685">
        <v>1577</v>
      </c>
      <c r="AE16" s="685"/>
      <c r="AF16" s="685"/>
      <c r="AG16" s="685"/>
      <c r="AH16" s="685"/>
      <c r="AI16" s="685"/>
      <c r="AJ16" s="685"/>
      <c r="AK16" s="685"/>
      <c r="AL16" s="661">
        <v>0.1</v>
      </c>
      <c r="AM16" s="662"/>
      <c r="AN16" s="662"/>
      <c r="AO16" s="686"/>
      <c r="AP16" s="655" t="s">
        <v>259</v>
      </c>
      <c r="AQ16" s="656"/>
      <c r="AR16" s="656"/>
      <c r="AS16" s="656"/>
      <c r="AT16" s="656"/>
      <c r="AU16" s="656"/>
      <c r="AV16" s="656"/>
      <c r="AW16" s="656"/>
      <c r="AX16" s="656"/>
      <c r="AY16" s="656"/>
      <c r="AZ16" s="656"/>
      <c r="BA16" s="656"/>
      <c r="BB16" s="656"/>
      <c r="BC16" s="656"/>
      <c r="BD16" s="656"/>
      <c r="BE16" s="656"/>
      <c r="BF16" s="657"/>
      <c r="BG16" s="658" t="s">
        <v>127</v>
      </c>
      <c r="BH16" s="659"/>
      <c r="BI16" s="659"/>
      <c r="BJ16" s="659"/>
      <c r="BK16" s="659"/>
      <c r="BL16" s="659"/>
      <c r="BM16" s="659"/>
      <c r="BN16" s="660"/>
      <c r="BO16" s="684" t="s">
        <v>127</v>
      </c>
      <c r="BP16" s="684"/>
      <c r="BQ16" s="684"/>
      <c r="BR16" s="684"/>
      <c r="BS16" s="685" t="s">
        <v>127</v>
      </c>
      <c r="BT16" s="685"/>
      <c r="BU16" s="685"/>
      <c r="BV16" s="685"/>
      <c r="BW16" s="685"/>
      <c r="BX16" s="685"/>
      <c r="BY16" s="685"/>
      <c r="BZ16" s="685"/>
      <c r="CA16" s="685"/>
      <c r="CB16" s="730"/>
      <c r="CD16" s="655" t="s">
        <v>260</v>
      </c>
      <c r="CE16" s="656"/>
      <c r="CF16" s="656"/>
      <c r="CG16" s="656"/>
      <c r="CH16" s="656"/>
      <c r="CI16" s="656"/>
      <c r="CJ16" s="656"/>
      <c r="CK16" s="656"/>
      <c r="CL16" s="656"/>
      <c r="CM16" s="656"/>
      <c r="CN16" s="656"/>
      <c r="CO16" s="656"/>
      <c r="CP16" s="656"/>
      <c r="CQ16" s="657"/>
      <c r="CR16" s="658">
        <v>627</v>
      </c>
      <c r="CS16" s="659"/>
      <c r="CT16" s="659"/>
      <c r="CU16" s="659"/>
      <c r="CV16" s="659"/>
      <c r="CW16" s="659"/>
      <c r="CX16" s="659"/>
      <c r="CY16" s="660"/>
      <c r="CZ16" s="684">
        <v>0</v>
      </c>
      <c r="DA16" s="684"/>
      <c r="DB16" s="684"/>
      <c r="DC16" s="684"/>
      <c r="DD16" s="664" t="s">
        <v>127</v>
      </c>
      <c r="DE16" s="659"/>
      <c r="DF16" s="659"/>
      <c r="DG16" s="659"/>
      <c r="DH16" s="659"/>
      <c r="DI16" s="659"/>
      <c r="DJ16" s="659"/>
      <c r="DK16" s="659"/>
      <c r="DL16" s="659"/>
      <c r="DM16" s="659"/>
      <c r="DN16" s="659"/>
      <c r="DO16" s="659"/>
      <c r="DP16" s="660"/>
      <c r="DQ16" s="664">
        <v>627</v>
      </c>
      <c r="DR16" s="659"/>
      <c r="DS16" s="659"/>
      <c r="DT16" s="659"/>
      <c r="DU16" s="659"/>
      <c r="DV16" s="659"/>
      <c r="DW16" s="659"/>
      <c r="DX16" s="659"/>
      <c r="DY16" s="659"/>
      <c r="DZ16" s="659"/>
      <c r="EA16" s="659"/>
      <c r="EB16" s="659"/>
      <c r="EC16" s="694"/>
    </row>
    <row r="17" spans="2:133" ht="11.25" customHeight="1" x14ac:dyDescent="0.2">
      <c r="B17" s="655" t="s">
        <v>261</v>
      </c>
      <c r="C17" s="656"/>
      <c r="D17" s="656"/>
      <c r="E17" s="656"/>
      <c r="F17" s="656"/>
      <c r="G17" s="656"/>
      <c r="H17" s="656"/>
      <c r="I17" s="656"/>
      <c r="J17" s="656"/>
      <c r="K17" s="656"/>
      <c r="L17" s="656"/>
      <c r="M17" s="656"/>
      <c r="N17" s="656"/>
      <c r="O17" s="656"/>
      <c r="P17" s="656"/>
      <c r="Q17" s="657"/>
      <c r="R17" s="658">
        <v>13237</v>
      </c>
      <c r="S17" s="659"/>
      <c r="T17" s="659"/>
      <c r="U17" s="659"/>
      <c r="V17" s="659"/>
      <c r="W17" s="659"/>
      <c r="X17" s="659"/>
      <c r="Y17" s="660"/>
      <c r="Z17" s="684">
        <v>0.2</v>
      </c>
      <c r="AA17" s="684"/>
      <c r="AB17" s="684"/>
      <c r="AC17" s="684"/>
      <c r="AD17" s="685">
        <v>13237</v>
      </c>
      <c r="AE17" s="685"/>
      <c r="AF17" s="685"/>
      <c r="AG17" s="685"/>
      <c r="AH17" s="685"/>
      <c r="AI17" s="685"/>
      <c r="AJ17" s="685"/>
      <c r="AK17" s="685"/>
      <c r="AL17" s="661">
        <v>0.5</v>
      </c>
      <c r="AM17" s="662"/>
      <c r="AN17" s="662"/>
      <c r="AO17" s="686"/>
      <c r="AP17" s="655" t="s">
        <v>262</v>
      </c>
      <c r="AQ17" s="656"/>
      <c r="AR17" s="656"/>
      <c r="AS17" s="656"/>
      <c r="AT17" s="656"/>
      <c r="AU17" s="656"/>
      <c r="AV17" s="656"/>
      <c r="AW17" s="656"/>
      <c r="AX17" s="656"/>
      <c r="AY17" s="656"/>
      <c r="AZ17" s="656"/>
      <c r="BA17" s="656"/>
      <c r="BB17" s="656"/>
      <c r="BC17" s="656"/>
      <c r="BD17" s="656"/>
      <c r="BE17" s="656"/>
      <c r="BF17" s="657"/>
      <c r="BG17" s="658" t="s">
        <v>127</v>
      </c>
      <c r="BH17" s="659"/>
      <c r="BI17" s="659"/>
      <c r="BJ17" s="659"/>
      <c r="BK17" s="659"/>
      <c r="BL17" s="659"/>
      <c r="BM17" s="659"/>
      <c r="BN17" s="660"/>
      <c r="BO17" s="684" t="s">
        <v>127</v>
      </c>
      <c r="BP17" s="684"/>
      <c r="BQ17" s="684"/>
      <c r="BR17" s="684"/>
      <c r="BS17" s="685" t="s">
        <v>127</v>
      </c>
      <c r="BT17" s="685"/>
      <c r="BU17" s="685"/>
      <c r="BV17" s="685"/>
      <c r="BW17" s="685"/>
      <c r="BX17" s="685"/>
      <c r="BY17" s="685"/>
      <c r="BZ17" s="685"/>
      <c r="CA17" s="685"/>
      <c r="CB17" s="730"/>
      <c r="CD17" s="655" t="s">
        <v>263</v>
      </c>
      <c r="CE17" s="656"/>
      <c r="CF17" s="656"/>
      <c r="CG17" s="656"/>
      <c r="CH17" s="656"/>
      <c r="CI17" s="656"/>
      <c r="CJ17" s="656"/>
      <c r="CK17" s="656"/>
      <c r="CL17" s="656"/>
      <c r="CM17" s="656"/>
      <c r="CN17" s="656"/>
      <c r="CO17" s="656"/>
      <c r="CP17" s="656"/>
      <c r="CQ17" s="657"/>
      <c r="CR17" s="658">
        <v>745280</v>
      </c>
      <c r="CS17" s="659"/>
      <c r="CT17" s="659"/>
      <c r="CU17" s="659"/>
      <c r="CV17" s="659"/>
      <c r="CW17" s="659"/>
      <c r="CX17" s="659"/>
      <c r="CY17" s="660"/>
      <c r="CZ17" s="684">
        <v>14.5</v>
      </c>
      <c r="DA17" s="684"/>
      <c r="DB17" s="684"/>
      <c r="DC17" s="684"/>
      <c r="DD17" s="664" t="s">
        <v>127</v>
      </c>
      <c r="DE17" s="659"/>
      <c r="DF17" s="659"/>
      <c r="DG17" s="659"/>
      <c r="DH17" s="659"/>
      <c r="DI17" s="659"/>
      <c r="DJ17" s="659"/>
      <c r="DK17" s="659"/>
      <c r="DL17" s="659"/>
      <c r="DM17" s="659"/>
      <c r="DN17" s="659"/>
      <c r="DO17" s="659"/>
      <c r="DP17" s="660"/>
      <c r="DQ17" s="664">
        <v>737377</v>
      </c>
      <c r="DR17" s="659"/>
      <c r="DS17" s="659"/>
      <c r="DT17" s="659"/>
      <c r="DU17" s="659"/>
      <c r="DV17" s="659"/>
      <c r="DW17" s="659"/>
      <c r="DX17" s="659"/>
      <c r="DY17" s="659"/>
      <c r="DZ17" s="659"/>
      <c r="EA17" s="659"/>
      <c r="EB17" s="659"/>
      <c r="EC17" s="694"/>
    </row>
    <row r="18" spans="2:133" ht="11.25" customHeight="1" x14ac:dyDescent="0.2">
      <c r="B18" s="655" t="s">
        <v>264</v>
      </c>
      <c r="C18" s="656"/>
      <c r="D18" s="656"/>
      <c r="E18" s="656"/>
      <c r="F18" s="656"/>
      <c r="G18" s="656"/>
      <c r="H18" s="656"/>
      <c r="I18" s="656"/>
      <c r="J18" s="656"/>
      <c r="K18" s="656"/>
      <c r="L18" s="656"/>
      <c r="M18" s="656"/>
      <c r="N18" s="656"/>
      <c r="O18" s="656"/>
      <c r="P18" s="656"/>
      <c r="Q18" s="657"/>
      <c r="R18" s="658">
        <v>95326</v>
      </c>
      <c r="S18" s="659"/>
      <c r="T18" s="659"/>
      <c r="U18" s="659"/>
      <c r="V18" s="659"/>
      <c r="W18" s="659"/>
      <c r="X18" s="659"/>
      <c r="Y18" s="660"/>
      <c r="Z18" s="684">
        <v>1.8</v>
      </c>
      <c r="AA18" s="684"/>
      <c r="AB18" s="684"/>
      <c r="AC18" s="684"/>
      <c r="AD18" s="685">
        <v>95326</v>
      </c>
      <c r="AE18" s="685"/>
      <c r="AF18" s="685"/>
      <c r="AG18" s="685"/>
      <c r="AH18" s="685"/>
      <c r="AI18" s="685"/>
      <c r="AJ18" s="685"/>
      <c r="AK18" s="685"/>
      <c r="AL18" s="661">
        <v>3.7000000476837158</v>
      </c>
      <c r="AM18" s="662"/>
      <c r="AN18" s="662"/>
      <c r="AO18" s="686"/>
      <c r="AP18" s="655" t="s">
        <v>265</v>
      </c>
      <c r="AQ18" s="656"/>
      <c r="AR18" s="656"/>
      <c r="AS18" s="656"/>
      <c r="AT18" s="656"/>
      <c r="AU18" s="656"/>
      <c r="AV18" s="656"/>
      <c r="AW18" s="656"/>
      <c r="AX18" s="656"/>
      <c r="AY18" s="656"/>
      <c r="AZ18" s="656"/>
      <c r="BA18" s="656"/>
      <c r="BB18" s="656"/>
      <c r="BC18" s="656"/>
      <c r="BD18" s="656"/>
      <c r="BE18" s="656"/>
      <c r="BF18" s="657"/>
      <c r="BG18" s="658" t="s">
        <v>127</v>
      </c>
      <c r="BH18" s="659"/>
      <c r="BI18" s="659"/>
      <c r="BJ18" s="659"/>
      <c r="BK18" s="659"/>
      <c r="BL18" s="659"/>
      <c r="BM18" s="659"/>
      <c r="BN18" s="660"/>
      <c r="BO18" s="684" t="s">
        <v>127</v>
      </c>
      <c r="BP18" s="684"/>
      <c r="BQ18" s="684"/>
      <c r="BR18" s="684"/>
      <c r="BS18" s="685" t="s">
        <v>127</v>
      </c>
      <c r="BT18" s="685"/>
      <c r="BU18" s="685"/>
      <c r="BV18" s="685"/>
      <c r="BW18" s="685"/>
      <c r="BX18" s="685"/>
      <c r="BY18" s="685"/>
      <c r="BZ18" s="685"/>
      <c r="CA18" s="685"/>
      <c r="CB18" s="730"/>
      <c r="CD18" s="655" t="s">
        <v>266</v>
      </c>
      <c r="CE18" s="656"/>
      <c r="CF18" s="656"/>
      <c r="CG18" s="656"/>
      <c r="CH18" s="656"/>
      <c r="CI18" s="656"/>
      <c r="CJ18" s="656"/>
      <c r="CK18" s="656"/>
      <c r="CL18" s="656"/>
      <c r="CM18" s="656"/>
      <c r="CN18" s="656"/>
      <c r="CO18" s="656"/>
      <c r="CP18" s="656"/>
      <c r="CQ18" s="657"/>
      <c r="CR18" s="658" t="s">
        <v>127</v>
      </c>
      <c r="CS18" s="659"/>
      <c r="CT18" s="659"/>
      <c r="CU18" s="659"/>
      <c r="CV18" s="659"/>
      <c r="CW18" s="659"/>
      <c r="CX18" s="659"/>
      <c r="CY18" s="660"/>
      <c r="CZ18" s="684" t="s">
        <v>127</v>
      </c>
      <c r="DA18" s="684"/>
      <c r="DB18" s="684"/>
      <c r="DC18" s="684"/>
      <c r="DD18" s="664" t="s">
        <v>127</v>
      </c>
      <c r="DE18" s="659"/>
      <c r="DF18" s="659"/>
      <c r="DG18" s="659"/>
      <c r="DH18" s="659"/>
      <c r="DI18" s="659"/>
      <c r="DJ18" s="659"/>
      <c r="DK18" s="659"/>
      <c r="DL18" s="659"/>
      <c r="DM18" s="659"/>
      <c r="DN18" s="659"/>
      <c r="DO18" s="659"/>
      <c r="DP18" s="660"/>
      <c r="DQ18" s="664" t="s">
        <v>127</v>
      </c>
      <c r="DR18" s="659"/>
      <c r="DS18" s="659"/>
      <c r="DT18" s="659"/>
      <c r="DU18" s="659"/>
      <c r="DV18" s="659"/>
      <c r="DW18" s="659"/>
      <c r="DX18" s="659"/>
      <c r="DY18" s="659"/>
      <c r="DZ18" s="659"/>
      <c r="EA18" s="659"/>
      <c r="EB18" s="659"/>
      <c r="EC18" s="694"/>
    </row>
    <row r="19" spans="2:133" ht="11.25" customHeight="1" x14ac:dyDescent="0.2">
      <c r="B19" s="655" t="s">
        <v>267</v>
      </c>
      <c r="C19" s="656"/>
      <c r="D19" s="656"/>
      <c r="E19" s="656"/>
      <c r="F19" s="656"/>
      <c r="G19" s="656"/>
      <c r="H19" s="656"/>
      <c r="I19" s="656"/>
      <c r="J19" s="656"/>
      <c r="K19" s="656"/>
      <c r="L19" s="656"/>
      <c r="M19" s="656"/>
      <c r="N19" s="656"/>
      <c r="O19" s="656"/>
      <c r="P19" s="656"/>
      <c r="Q19" s="657"/>
      <c r="R19" s="658">
        <v>2018</v>
      </c>
      <c r="S19" s="659"/>
      <c r="T19" s="659"/>
      <c r="U19" s="659"/>
      <c r="V19" s="659"/>
      <c r="W19" s="659"/>
      <c r="X19" s="659"/>
      <c r="Y19" s="660"/>
      <c r="Z19" s="684">
        <v>0</v>
      </c>
      <c r="AA19" s="684"/>
      <c r="AB19" s="684"/>
      <c r="AC19" s="684"/>
      <c r="AD19" s="685">
        <v>2018</v>
      </c>
      <c r="AE19" s="685"/>
      <c r="AF19" s="685"/>
      <c r="AG19" s="685"/>
      <c r="AH19" s="685"/>
      <c r="AI19" s="685"/>
      <c r="AJ19" s="685"/>
      <c r="AK19" s="685"/>
      <c r="AL19" s="661">
        <v>0.1</v>
      </c>
      <c r="AM19" s="662"/>
      <c r="AN19" s="662"/>
      <c r="AO19" s="686"/>
      <c r="AP19" s="655" t="s">
        <v>268</v>
      </c>
      <c r="AQ19" s="656"/>
      <c r="AR19" s="656"/>
      <c r="AS19" s="656"/>
      <c r="AT19" s="656"/>
      <c r="AU19" s="656"/>
      <c r="AV19" s="656"/>
      <c r="AW19" s="656"/>
      <c r="AX19" s="656"/>
      <c r="AY19" s="656"/>
      <c r="AZ19" s="656"/>
      <c r="BA19" s="656"/>
      <c r="BB19" s="656"/>
      <c r="BC19" s="656"/>
      <c r="BD19" s="656"/>
      <c r="BE19" s="656"/>
      <c r="BF19" s="657"/>
      <c r="BG19" s="658">
        <v>5766</v>
      </c>
      <c r="BH19" s="659"/>
      <c r="BI19" s="659"/>
      <c r="BJ19" s="659"/>
      <c r="BK19" s="659"/>
      <c r="BL19" s="659"/>
      <c r="BM19" s="659"/>
      <c r="BN19" s="660"/>
      <c r="BO19" s="684">
        <v>1</v>
      </c>
      <c r="BP19" s="684"/>
      <c r="BQ19" s="684"/>
      <c r="BR19" s="684"/>
      <c r="BS19" s="685" t="s">
        <v>127</v>
      </c>
      <c r="BT19" s="685"/>
      <c r="BU19" s="685"/>
      <c r="BV19" s="685"/>
      <c r="BW19" s="685"/>
      <c r="BX19" s="685"/>
      <c r="BY19" s="685"/>
      <c r="BZ19" s="685"/>
      <c r="CA19" s="685"/>
      <c r="CB19" s="730"/>
      <c r="CD19" s="655" t="s">
        <v>269</v>
      </c>
      <c r="CE19" s="656"/>
      <c r="CF19" s="656"/>
      <c r="CG19" s="656"/>
      <c r="CH19" s="656"/>
      <c r="CI19" s="656"/>
      <c r="CJ19" s="656"/>
      <c r="CK19" s="656"/>
      <c r="CL19" s="656"/>
      <c r="CM19" s="656"/>
      <c r="CN19" s="656"/>
      <c r="CO19" s="656"/>
      <c r="CP19" s="656"/>
      <c r="CQ19" s="657"/>
      <c r="CR19" s="658" t="s">
        <v>127</v>
      </c>
      <c r="CS19" s="659"/>
      <c r="CT19" s="659"/>
      <c r="CU19" s="659"/>
      <c r="CV19" s="659"/>
      <c r="CW19" s="659"/>
      <c r="CX19" s="659"/>
      <c r="CY19" s="660"/>
      <c r="CZ19" s="684" t="s">
        <v>127</v>
      </c>
      <c r="DA19" s="684"/>
      <c r="DB19" s="684"/>
      <c r="DC19" s="684"/>
      <c r="DD19" s="664" t="s">
        <v>127</v>
      </c>
      <c r="DE19" s="659"/>
      <c r="DF19" s="659"/>
      <c r="DG19" s="659"/>
      <c r="DH19" s="659"/>
      <c r="DI19" s="659"/>
      <c r="DJ19" s="659"/>
      <c r="DK19" s="659"/>
      <c r="DL19" s="659"/>
      <c r="DM19" s="659"/>
      <c r="DN19" s="659"/>
      <c r="DO19" s="659"/>
      <c r="DP19" s="660"/>
      <c r="DQ19" s="664" t="s">
        <v>127</v>
      </c>
      <c r="DR19" s="659"/>
      <c r="DS19" s="659"/>
      <c r="DT19" s="659"/>
      <c r="DU19" s="659"/>
      <c r="DV19" s="659"/>
      <c r="DW19" s="659"/>
      <c r="DX19" s="659"/>
      <c r="DY19" s="659"/>
      <c r="DZ19" s="659"/>
      <c r="EA19" s="659"/>
      <c r="EB19" s="659"/>
      <c r="EC19" s="694"/>
    </row>
    <row r="20" spans="2:133" ht="11.25" customHeight="1" x14ac:dyDescent="0.2">
      <c r="B20" s="655" t="s">
        <v>270</v>
      </c>
      <c r="C20" s="656"/>
      <c r="D20" s="656"/>
      <c r="E20" s="656"/>
      <c r="F20" s="656"/>
      <c r="G20" s="656"/>
      <c r="H20" s="656"/>
      <c r="I20" s="656"/>
      <c r="J20" s="656"/>
      <c r="K20" s="656"/>
      <c r="L20" s="656"/>
      <c r="M20" s="656"/>
      <c r="N20" s="656"/>
      <c r="O20" s="656"/>
      <c r="P20" s="656"/>
      <c r="Q20" s="657"/>
      <c r="R20" s="658">
        <v>454</v>
      </c>
      <c r="S20" s="659"/>
      <c r="T20" s="659"/>
      <c r="U20" s="659"/>
      <c r="V20" s="659"/>
      <c r="W20" s="659"/>
      <c r="X20" s="659"/>
      <c r="Y20" s="660"/>
      <c r="Z20" s="684">
        <v>0</v>
      </c>
      <c r="AA20" s="684"/>
      <c r="AB20" s="684"/>
      <c r="AC20" s="684"/>
      <c r="AD20" s="685">
        <v>454</v>
      </c>
      <c r="AE20" s="685"/>
      <c r="AF20" s="685"/>
      <c r="AG20" s="685"/>
      <c r="AH20" s="685"/>
      <c r="AI20" s="685"/>
      <c r="AJ20" s="685"/>
      <c r="AK20" s="685"/>
      <c r="AL20" s="661">
        <v>0</v>
      </c>
      <c r="AM20" s="662"/>
      <c r="AN20" s="662"/>
      <c r="AO20" s="686"/>
      <c r="AP20" s="655" t="s">
        <v>271</v>
      </c>
      <c r="AQ20" s="656"/>
      <c r="AR20" s="656"/>
      <c r="AS20" s="656"/>
      <c r="AT20" s="656"/>
      <c r="AU20" s="656"/>
      <c r="AV20" s="656"/>
      <c r="AW20" s="656"/>
      <c r="AX20" s="656"/>
      <c r="AY20" s="656"/>
      <c r="AZ20" s="656"/>
      <c r="BA20" s="656"/>
      <c r="BB20" s="656"/>
      <c r="BC20" s="656"/>
      <c r="BD20" s="656"/>
      <c r="BE20" s="656"/>
      <c r="BF20" s="657"/>
      <c r="BG20" s="658">
        <v>5766</v>
      </c>
      <c r="BH20" s="659"/>
      <c r="BI20" s="659"/>
      <c r="BJ20" s="659"/>
      <c r="BK20" s="659"/>
      <c r="BL20" s="659"/>
      <c r="BM20" s="659"/>
      <c r="BN20" s="660"/>
      <c r="BO20" s="684">
        <v>1</v>
      </c>
      <c r="BP20" s="684"/>
      <c r="BQ20" s="684"/>
      <c r="BR20" s="684"/>
      <c r="BS20" s="685" t="s">
        <v>127</v>
      </c>
      <c r="BT20" s="685"/>
      <c r="BU20" s="685"/>
      <c r="BV20" s="685"/>
      <c r="BW20" s="685"/>
      <c r="BX20" s="685"/>
      <c r="BY20" s="685"/>
      <c r="BZ20" s="685"/>
      <c r="CA20" s="685"/>
      <c r="CB20" s="730"/>
      <c r="CD20" s="655" t="s">
        <v>272</v>
      </c>
      <c r="CE20" s="656"/>
      <c r="CF20" s="656"/>
      <c r="CG20" s="656"/>
      <c r="CH20" s="656"/>
      <c r="CI20" s="656"/>
      <c r="CJ20" s="656"/>
      <c r="CK20" s="656"/>
      <c r="CL20" s="656"/>
      <c r="CM20" s="656"/>
      <c r="CN20" s="656"/>
      <c r="CO20" s="656"/>
      <c r="CP20" s="656"/>
      <c r="CQ20" s="657"/>
      <c r="CR20" s="658">
        <v>5147648</v>
      </c>
      <c r="CS20" s="659"/>
      <c r="CT20" s="659"/>
      <c r="CU20" s="659"/>
      <c r="CV20" s="659"/>
      <c r="CW20" s="659"/>
      <c r="CX20" s="659"/>
      <c r="CY20" s="660"/>
      <c r="CZ20" s="684">
        <v>100</v>
      </c>
      <c r="DA20" s="684"/>
      <c r="DB20" s="684"/>
      <c r="DC20" s="684"/>
      <c r="DD20" s="664">
        <v>437395</v>
      </c>
      <c r="DE20" s="659"/>
      <c r="DF20" s="659"/>
      <c r="DG20" s="659"/>
      <c r="DH20" s="659"/>
      <c r="DI20" s="659"/>
      <c r="DJ20" s="659"/>
      <c r="DK20" s="659"/>
      <c r="DL20" s="659"/>
      <c r="DM20" s="659"/>
      <c r="DN20" s="659"/>
      <c r="DO20" s="659"/>
      <c r="DP20" s="660"/>
      <c r="DQ20" s="664">
        <v>3164137</v>
      </c>
      <c r="DR20" s="659"/>
      <c r="DS20" s="659"/>
      <c r="DT20" s="659"/>
      <c r="DU20" s="659"/>
      <c r="DV20" s="659"/>
      <c r="DW20" s="659"/>
      <c r="DX20" s="659"/>
      <c r="DY20" s="659"/>
      <c r="DZ20" s="659"/>
      <c r="EA20" s="659"/>
      <c r="EB20" s="659"/>
      <c r="EC20" s="694"/>
    </row>
    <row r="21" spans="2:133" ht="11.25" customHeight="1" x14ac:dyDescent="0.2">
      <c r="B21" s="655" t="s">
        <v>273</v>
      </c>
      <c r="C21" s="656"/>
      <c r="D21" s="656"/>
      <c r="E21" s="656"/>
      <c r="F21" s="656"/>
      <c r="G21" s="656"/>
      <c r="H21" s="656"/>
      <c r="I21" s="656"/>
      <c r="J21" s="656"/>
      <c r="K21" s="656"/>
      <c r="L21" s="656"/>
      <c r="M21" s="656"/>
      <c r="N21" s="656"/>
      <c r="O21" s="656"/>
      <c r="P21" s="656"/>
      <c r="Q21" s="657"/>
      <c r="R21" s="658">
        <v>172</v>
      </c>
      <c r="S21" s="659"/>
      <c r="T21" s="659"/>
      <c r="U21" s="659"/>
      <c r="V21" s="659"/>
      <c r="W21" s="659"/>
      <c r="X21" s="659"/>
      <c r="Y21" s="660"/>
      <c r="Z21" s="684">
        <v>0</v>
      </c>
      <c r="AA21" s="684"/>
      <c r="AB21" s="684"/>
      <c r="AC21" s="684"/>
      <c r="AD21" s="685">
        <v>172</v>
      </c>
      <c r="AE21" s="685"/>
      <c r="AF21" s="685"/>
      <c r="AG21" s="685"/>
      <c r="AH21" s="685"/>
      <c r="AI21" s="685"/>
      <c r="AJ21" s="685"/>
      <c r="AK21" s="685"/>
      <c r="AL21" s="661">
        <v>0</v>
      </c>
      <c r="AM21" s="662"/>
      <c r="AN21" s="662"/>
      <c r="AO21" s="686"/>
      <c r="AP21" s="655" t="s">
        <v>274</v>
      </c>
      <c r="AQ21" s="731"/>
      <c r="AR21" s="731"/>
      <c r="AS21" s="731"/>
      <c r="AT21" s="731"/>
      <c r="AU21" s="731"/>
      <c r="AV21" s="731"/>
      <c r="AW21" s="731"/>
      <c r="AX21" s="731"/>
      <c r="AY21" s="731"/>
      <c r="AZ21" s="731"/>
      <c r="BA21" s="731"/>
      <c r="BB21" s="731"/>
      <c r="BC21" s="731"/>
      <c r="BD21" s="731"/>
      <c r="BE21" s="731"/>
      <c r="BF21" s="732"/>
      <c r="BG21" s="658">
        <v>5766</v>
      </c>
      <c r="BH21" s="659"/>
      <c r="BI21" s="659"/>
      <c r="BJ21" s="659"/>
      <c r="BK21" s="659"/>
      <c r="BL21" s="659"/>
      <c r="BM21" s="659"/>
      <c r="BN21" s="660"/>
      <c r="BO21" s="684">
        <v>1</v>
      </c>
      <c r="BP21" s="684"/>
      <c r="BQ21" s="684"/>
      <c r="BR21" s="684"/>
      <c r="BS21" s="685" t="s">
        <v>127</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2">
      <c r="B22" s="715" t="s">
        <v>275</v>
      </c>
      <c r="C22" s="716"/>
      <c r="D22" s="716"/>
      <c r="E22" s="716"/>
      <c r="F22" s="716"/>
      <c r="G22" s="716"/>
      <c r="H22" s="716"/>
      <c r="I22" s="716"/>
      <c r="J22" s="716"/>
      <c r="K22" s="716"/>
      <c r="L22" s="716"/>
      <c r="M22" s="716"/>
      <c r="N22" s="716"/>
      <c r="O22" s="716"/>
      <c r="P22" s="716"/>
      <c r="Q22" s="717"/>
      <c r="R22" s="658">
        <v>92682</v>
      </c>
      <c r="S22" s="659"/>
      <c r="T22" s="659"/>
      <c r="U22" s="659"/>
      <c r="V22" s="659"/>
      <c r="W22" s="659"/>
      <c r="X22" s="659"/>
      <c r="Y22" s="660"/>
      <c r="Z22" s="684">
        <v>1.7</v>
      </c>
      <c r="AA22" s="684"/>
      <c r="AB22" s="684"/>
      <c r="AC22" s="684"/>
      <c r="AD22" s="685">
        <v>92682</v>
      </c>
      <c r="AE22" s="685"/>
      <c r="AF22" s="685"/>
      <c r="AG22" s="685"/>
      <c r="AH22" s="685"/>
      <c r="AI22" s="685"/>
      <c r="AJ22" s="685"/>
      <c r="AK22" s="685"/>
      <c r="AL22" s="661">
        <v>3.5999999046325684</v>
      </c>
      <c r="AM22" s="662"/>
      <c r="AN22" s="662"/>
      <c r="AO22" s="686"/>
      <c r="AP22" s="655" t="s">
        <v>276</v>
      </c>
      <c r="AQ22" s="731"/>
      <c r="AR22" s="731"/>
      <c r="AS22" s="731"/>
      <c r="AT22" s="731"/>
      <c r="AU22" s="731"/>
      <c r="AV22" s="731"/>
      <c r="AW22" s="731"/>
      <c r="AX22" s="731"/>
      <c r="AY22" s="731"/>
      <c r="AZ22" s="731"/>
      <c r="BA22" s="731"/>
      <c r="BB22" s="731"/>
      <c r="BC22" s="731"/>
      <c r="BD22" s="731"/>
      <c r="BE22" s="731"/>
      <c r="BF22" s="732"/>
      <c r="BG22" s="658" t="s">
        <v>127</v>
      </c>
      <c r="BH22" s="659"/>
      <c r="BI22" s="659"/>
      <c r="BJ22" s="659"/>
      <c r="BK22" s="659"/>
      <c r="BL22" s="659"/>
      <c r="BM22" s="659"/>
      <c r="BN22" s="660"/>
      <c r="BO22" s="684" t="s">
        <v>127</v>
      </c>
      <c r="BP22" s="684"/>
      <c r="BQ22" s="684"/>
      <c r="BR22" s="684"/>
      <c r="BS22" s="685" t="s">
        <v>127</v>
      </c>
      <c r="BT22" s="685"/>
      <c r="BU22" s="685"/>
      <c r="BV22" s="685"/>
      <c r="BW22" s="685"/>
      <c r="BX22" s="685"/>
      <c r="BY22" s="685"/>
      <c r="BZ22" s="685"/>
      <c r="CA22" s="685"/>
      <c r="CB22" s="730"/>
      <c r="CD22" s="711" t="s">
        <v>277</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2">
      <c r="B23" s="655" t="s">
        <v>278</v>
      </c>
      <c r="C23" s="656"/>
      <c r="D23" s="656"/>
      <c r="E23" s="656"/>
      <c r="F23" s="656"/>
      <c r="G23" s="656"/>
      <c r="H23" s="656"/>
      <c r="I23" s="656"/>
      <c r="J23" s="656"/>
      <c r="K23" s="656"/>
      <c r="L23" s="656"/>
      <c r="M23" s="656"/>
      <c r="N23" s="656"/>
      <c r="O23" s="656"/>
      <c r="P23" s="656"/>
      <c r="Q23" s="657"/>
      <c r="R23" s="658">
        <v>2064033</v>
      </c>
      <c r="S23" s="659"/>
      <c r="T23" s="659"/>
      <c r="U23" s="659"/>
      <c r="V23" s="659"/>
      <c r="W23" s="659"/>
      <c r="X23" s="659"/>
      <c r="Y23" s="660"/>
      <c r="Z23" s="684">
        <v>38.299999999999997</v>
      </c>
      <c r="AA23" s="684"/>
      <c r="AB23" s="684"/>
      <c r="AC23" s="684"/>
      <c r="AD23" s="685">
        <v>1743467</v>
      </c>
      <c r="AE23" s="685"/>
      <c r="AF23" s="685"/>
      <c r="AG23" s="685"/>
      <c r="AH23" s="685"/>
      <c r="AI23" s="685"/>
      <c r="AJ23" s="685"/>
      <c r="AK23" s="685"/>
      <c r="AL23" s="661">
        <v>67.8</v>
      </c>
      <c r="AM23" s="662"/>
      <c r="AN23" s="662"/>
      <c r="AO23" s="686"/>
      <c r="AP23" s="655" t="s">
        <v>279</v>
      </c>
      <c r="AQ23" s="731"/>
      <c r="AR23" s="731"/>
      <c r="AS23" s="731"/>
      <c r="AT23" s="731"/>
      <c r="AU23" s="731"/>
      <c r="AV23" s="731"/>
      <c r="AW23" s="731"/>
      <c r="AX23" s="731"/>
      <c r="AY23" s="731"/>
      <c r="AZ23" s="731"/>
      <c r="BA23" s="731"/>
      <c r="BB23" s="731"/>
      <c r="BC23" s="731"/>
      <c r="BD23" s="731"/>
      <c r="BE23" s="731"/>
      <c r="BF23" s="732"/>
      <c r="BG23" s="658" t="s">
        <v>127</v>
      </c>
      <c r="BH23" s="659"/>
      <c r="BI23" s="659"/>
      <c r="BJ23" s="659"/>
      <c r="BK23" s="659"/>
      <c r="BL23" s="659"/>
      <c r="BM23" s="659"/>
      <c r="BN23" s="660"/>
      <c r="BO23" s="684" t="s">
        <v>127</v>
      </c>
      <c r="BP23" s="684"/>
      <c r="BQ23" s="684"/>
      <c r="BR23" s="684"/>
      <c r="BS23" s="685" t="s">
        <v>127</v>
      </c>
      <c r="BT23" s="685"/>
      <c r="BU23" s="685"/>
      <c r="BV23" s="685"/>
      <c r="BW23" s="685"/>
      <c r="BX23" s="685"/>
      <c r="BY23" s="685"/>
      <c r="BZ23" s="685"/>
      <c r="CA23" s="685"/>
      <c r="CB23" s="730"/>
      <c r="CD23" s="711" t="s">
        <v>219</v>
      </c>
      <c r="CE23" s="712"/>
      <c r="CF23" s="712"/>
      <c r="CG23" s="712"/>
      <c r="CH23" s="712"/>
      <c r="CI23" s="712"/>
      <c r="CJ23" s="712"/>
      <c r="CK23" s="712"/>
      <c r="CL23" s="712"/>
      <c r="CM23" s="712"/>
      <c r="CN23" s="712"/>
      <c r="CO23" s="712"/>
      <c r="CP23" s="712"/>
      <c r="CQ23" s="713"/>
      <c r="CR23" s="711" t="s">
        <v>280</v>
      </c>
      <c r="CS23" s="712"/>
      <c r="CT23" s="712"/>
      <c r="CU23" s="712"/>
      <c r="CV23" s="712"/>
      <c r="CW23" s="712"/>
      <c r="CX23" s="712"/>
      <c r="CY23" s="713"/>
      <c r="CZ23" s="711" t="s">
        <v>281</v>
      </c>
      <c r="DA23" s="712"/>
      <c r="DB23" s="712"/>
      <c r="DC23" s="713"/>
      <c r="DD23" s="711" t="s">
        <v>282</v>
      </c>
      <c r="DE23" s="712"/>
      <c r="DF23" s="712"/>
      <c r="DG23" s="712"/>
      <c r="DH23" s="712"/>
      <c r="DI23" s="712"/>
      <c r="DJ23" s="712"/>
      <c r="DK23" s="713"/>
      <c r="DL23" s="743" t="s">
        <v>283</v>
      </c>
      <c r="DM23" s="744"/>
      <c r="DN23" s="744"/>
      <c r="DO23" s="744"/>
      <c r="DP23" s="744"/>
      <c r="DQ23" s="744"/>
      <c r="DR23" s="744"/>
      <c r="DS23" s="744"/>
      <c r="DT23" s="744"/>
      <c r="DU23" s="744"/>
      <c r="DV23" s="745"/>
      <c r="DW23" s="711" t="s">
        <v>284</v>
      </c>
      <c r="DX23" s="712"/>
      <c r="DY23" s="712"/>
      <c r="DZ23" s="712"/>
      <c r="EA23" s="712"/>
      <c r="EB23" s="712"/>
      <c r="EC23" s="713"/>
    </row>
    <row r="24" spans="2:133" ht="11.25" customHeight="1" x14ac:dyDescent="0.2">
      <c r="B24" s="655" t="s">
        <v>285</v>
      </c>
      <c r="C24" s="656"/>
      <c r="D24" s="656"/>
      <c r="E24" s="656"/>
      <c r="F24" s="656"/>
      <c r="G24" s="656"/>
      <c r="H24" s="656"/>
      <c r="I24" s="656"/>
      <c r="J24" s="656"/>
      <c r="K24" s="656"/>
      <c r="L24" s="656"/>
      <c r="M24" s="656"/>
      <c r="N24" s="656"/>
      <c r="O24" s="656"/>
      <c r="P24" s="656"/>
      <c r="Q24" s="657"/>
      <c r="R24" s="658">
        <v>1743467</v>
      </c>
      <c r="S24" s="659"/>
      <c r="T24" s="659"/>
      <c r="U24" s="659"/>
      <c r="V24" s="659"/>
      <c r="W24" s="659"/>
      <c r="X24" s="659"/>
      <c r="Y24" s="660"/>
      <c r="Z24" s="684">
        <v>32.4</v>
      </c>
      <c r="AA24" s="684"/>
      <c r="AB24" s="684"/>
      <c r="AC24" s="684"/>
      <c r="AD24" s="685">
        <v>1743467</v>
      </c>
      <c r="AE24" s="685"/>
      <c r="AF24" s="685"/>
      <c r="AG24" s="685"/>
      <c r="AH24" s="685"/>
      <c r="AI24" s="685"/>
      <c r="AJ24" s="685"/>
      <c r="AK24" s="685"/>
      <c r="AL24" s="661">
        <v>67.8</v>
      </c>
      <c r="AM24" s="662"/>
      <c r="AN24" s="662"/>
      <c r="AO24" s="686"/>
      <c r="AP24" s="655" t="s">
        <v>286</v>
      </c>
      <c r="AQ24" s="731"/>
      <c r="AR24" s="731"/>
      <c r="AS24" s="731"/>
      <c r="AT24" s="731"/>
      <c r="AU24" s="731"/>
      <c r="AV24" s="731"/>
      <c r="AW24" s="731"/>
      <c r="AX24" s="731"/>
      <c r="AY24" s="731"/>
      <c r="AZ24" s="731"/>
      <c r="BA24" s="731"/>
      <c r="BB24" s="731"/>
      <c r="BC24" s="731"/>
      <c r="BD24" s="731"/>
      <c r="BE24" s="731"/>
      <c r="BF24" s="732"/>
      <c r="BG24" s="658" t="s">
        <v>127</v>
      </c>
      <c r="BH24" s="659"/>
      <c r="BI24" s="659"/>
      <c r="BJ24" s="659"/>
      <c r="BK24" s="659"/>
      <c r="BL24" s="659"/>
      <c r="BM24" s="659"/>
      <c r="BN24" s="660"/>
      <c r="BO24" s="684" t="s">
        <v>127</v>
      </c>
      <c r="BP24" s="684"/>
      <c r="BQ24" s="684"/>
      <c r="BR24" s="684"/>
      <c r="BS24" s="685" t="s">
        <v>127</v>
      </c>
      <c r="BT24" s="685"/>
      <c r="BU24" s="685"/>
      <c r="BV24" s="685"/>
      <c r="BW24" s="685"/>
      <c r="BX24" s="685"/>
      <c r="BY24" s="685"/>
      <c r="BZ24" s="685"/>
      <c r="CA24" s="685"/>
      <c r="CB24" s="730"/>
      <c r="CD24" s="708" t="s">
        <v>287</v>
      </c>
      <c r="CE24" s="709"/>
      <c r="CF24" s="709"/>
      <c r="CG24" s="709"/>
      <c r="CH24" s="709"/>
      <c r="CI24" s="709"/>
      <c r="CJ24" s="709"/>
      <c r="CK24" s="709"/>
      <c r="CL24" s="709"/>
      <c r="CM24" s="709"/>
      <c r="CN24" s="709"/>
      <c r="CO24" s="709"/>
      <c r="CP24" s="709"/>
      <c r="CQ24" s="710"/>
      <c r="CR24" s="705">
        <v>1834239</v>
      </c>
      <c r="CS24" s="706"/>
      <c r="CT24" s="706"/>
      <c r="CU24" s="706"/>
      <c r="CV24" s="706"/>
      <c r="CW24" s="706"/>
      <c r="CX24" s="706"/>
      <c r="CY24" s="734"/>
      <c r="CZ24" s="735">
        <v>35.6</v>
      </c>
      <c r="DA24" s="720"/>
      <c r="DB24" s="720"/>
      <c r="DC24" s="737"/>
      <c r="DD24" s="733">
        <v>1465188</v>
      </c>
      <c r="DE24" s="706"/>
      <c r="DF24" s="706"/>
      <c r="DG24" s="706"/>
      <c r="DH24" s="706"/>
      <c r="DI24" s="706"/>
      <c r="DJ24" s="706"/>
      <c r="DK24" s="734"/>
      <c r="DL24" s="733">
        <v>1339601</v>
      </c>
      <c r="DM24" s="706"/>
      <c r="DN24" s="706"/>
      <c r="DO24" s="706"/>
      <c r="DP24" s="706"/>
      <c r="DQ24" s="706"/>
      <c r="DR24" s="706"/>
      <c r="DS24" s="706"/>
      <c r="DT24" s="706"/>
      <c r="DU24" s="706"/>
      <c r="DV24" s="734"/>
      <c r="DW24" s="735">
        <v>50.6</v>
      </c>
      <c r="DX24" s="720"/>
      <c r="DY24" s="720"/>
      <c r="DZ24" s="720"/>
      <c r="EA24" s="720"/>
      <c r="EB24" s="720"/>
      <c r="EC24" s="736"/>
    </row>
    <row r="25" spans="2:133" ht="11.25" customHeight="1" x14ac:dyDescent="0.2">
      <c r="B25" s="655" t="s">
        <v>288</v>
      </c>
      <c r="C25" s="656"/>
      <c r="D25" s="656"/>
      <c r="E25" s="656"/>
      <c r="F25" s="656"/>
      <c r="G25" s="656"/>
      <c r="H25" s="656"/>
      <c r="I25" s="656"/>
      <c r="J25" s="656"/>
      <c r="K25" s="656"/>
      <c r="L25" s="656"/>
      <c r="M25" s="656"/>
      <c r="N25" s="656"/>
      <c r="O25" s="656"/>
      <c r="P25" s="656"/>
      <c r="Q25" s="657"/>
      <c r="R25" s="658">
        <v>245949</v>
      </c>
      <c r="S25" s="659"/>
      <c r="T25" s="659"/>
      <c r="U25" s="659"/>
      <c r="V25" s="659"/>
      <c r="W25" s="659"/>
      <c r="X25" s="659"/>
      <c r="Y25" s="660"/>
      <c r="Z25" s="684">
        <v>4.5999999999999996</v>
      </c>
      <c r="AA25" s="684"/>
      <c r="AB25" s="684"/>
      <c r="AC25" s="684"/>
      <c r="AD25" s="685" t="s">
        <v>127</v>
      </c>
      <c r="AE25" s="685"/>
      <c r="AF25" s="685"/>
      <c r="AG25" s="685"/>
      <c r="AH25" s="685"/>
      <c r="AI25" s="685"/>
      <c r="AJ25" s="685"/>
      <c r="AK25" s="685"/>
      <c r="AL25" s="661" t="s">
        <v>127</v>
      </c>
      <c r="AM25" s="662"/>
      <c r="AN25" s="662"/>
      <c r="AO25" s="686"/>
      <c r="AP25" s="655" t="s">
        <v>289</v>
      </c>
      <c r="AQ25" s="731"/>
      <c r="AR25" s="731"/>
      <c r="AS25" s="731"/>
      <c r="AT25" s="731"/>
      <c r="AU25" s="731"/>
      <c r="AV25" s="731"/>
      <c r="AW25" s="731"/>
      <c r="AX25" s="731"/>
      <c r="AY25" s="731"/>
      <c r="AZ25" s="731"/>
      <c r="BA25" s="731"/>
      <c r="BB25" s="731"/>
      <c r="BC25" s="731"/>
      <c r="BD25" s="731"/>
      <c r="BE25" s="731"/>
      <c r="BF25" s="732"/>
      <c r="BG25" s="658" t="s">
        <v>127</v>
      </c>
      <c r="BH25" s="659"/>
      <c r="BI25" s="659"/>
      <c r="BJ25" s="659"/>
      <c r="BK25" s="659"/>
      <c r="BL25" s="659"/>
      <c r="BM25" s="659"/>
      <c r="BN25" s="660"/>
      <c r="BO25" s="684" t="s">
        <v>127</v>
      </c>
      <c r="BP25" s="684"/>
      <c r="BQ25" s="684"/>
      <c r="BR25" s="684"/>
      <c r="BS25" s="685" t="s">
        <v>127</v>
      </c>
      <c r="BT25" s="685"/>
      <c r="BU25" s="685"/>
      <c r="BV25" s="685"/>
      <c r="BW25" s="685"/>
      <c r="BX25" s="685"/>
      <c r="BY25" s="685"/>
      <c r="BZ25" s="685"/>
      <c r="CA25" s="685"/>
      <c r="CB25" s="730"/>
      <c r="CD25" s="655" t="s">
        <v>290</v>
      </c>
      <c r="CE25" s="656"/>
      <c r="CF25" s="656"/>
      <c r="CG25" s="656"/>
      <c r="CH25" s="656"/>
      <c r="CI25" s="656"/>
      <c r="CJ25" s="656"/>
      <c r="CK25" s="656"/>
      <c r="CL25" s="656"/>
      <c r="CM25" s="656"/>
      <c r="CN25" s="656"/>
      <c r="CO25" s="656"/>
      <c r="CP25" s="656"/>
      <c r="CQ25" s="657"/>
      <c r="CR25" s="658">
        <v>841797</v>
      </c>
      <c r="CS25" s="668"/>
      <c r="CT25" s="668"/>
      <c r="CU25" s="668"/>
      <c r="CV25" s="668"/>
      <c r="CW25" s="668"/>
      <c r="CX25" s="668"/>
      <c r="CY25" s="669"/>
      <c r="CZ25" s="661">
        <v>16.399999999999999</v>
      </c>
      <c r="DA25" s="670"/>
      <c r="DB25" s="670"/>
      <c r="DC25" s="671"/>
      <c r="DD25" s="664">
        <v>676415</v>
      </c>
      <c r="DE25" s="668"/>
      <c r="DF25" s="668"/>
      <c r="DG25" s="668"/>
      <c r="DH25" s="668"/>
      <c r="DI25" s="668"/>
      <c r="DJ25" s="668"/>
      <c r="DK25" s="669"/>
      <c r="DL25" s="664">
        <v>557391</v>
      </c>
      <c r="DM25" s="668"/>
      <c r="DN25" s="668"/>
      <c r="DO25" s="668"/>
      <c r="DP25" s="668"/>
      <c r="DQ25" s="668"/>
      <c r="DR25" s="668"/>
      <c r="DS25" s="668"/>
      <c r="DT25" s="668"/>
      <c r="DU25" s="668"/>
      <c r="DV25" s="669"/>
      <c r="DW25" s="661">
        <v>21.1</v>
      </c>
      <c r="DX25" s="670"/>
      <c r="DY25" s="670"/>
      <c r="DZ25" s="670"/>
      <c r="EA25" s="670"/>
      <c r="EB25" s="670"/>
      <c r="EC25" s="689"/>
    </row>
    <row r="26" spans="2:133" ht="11.25" customHeight="1" x14ac:dyDescent="0.2">
      <c r="B26" s="655" t="s">
        <v>291</v>
      </c>
      <c r="C26" s="656"/>
      <c r="D26" s="656"/>
      <c r="E26" s="656"/>
      <c r="F26" s="656"/>
      <c r="G26" s="656"/>
      <c r="H26" s="656"/>
      <c r="I26" s="656"/>
      <c r="J26" s="656"/>
      <c r="K26" s="656"/>
      <c r="L26" s="656"/>
      <c r="M26" s="656"/>
      <c r="N26" s="656"/>
      <c r="O26" s="656"/>
      <c r="P26" s="656"/>
      <c r="Q26" s="657"/>
      <c r="R26" s="658">
        <v>74617</v>
      </c>
      <c r="S26" s="659"/>
      <c r="T26" s="659"/>
      <c r="U26" s="659"/>
      <c r="V26" s="659"/>
      <c r="W26" s="659"/>
      <c r="X26" s="659"/>
      <c r="Y26" s="660"/>
      <c r="Z26" s="684">
        <v>1.4</v>
      </c>
      <c r="AA26" s="684"/>
      <c r="AB26" s="684"/>
      <c r="AC26" s="684"/>
      <c r="AD26" s="685" t="s">
        <v>127</v>
      </c>
      <c r="AE26" s="685"/>
      <c r="AF26" s="685"/>
      <c r="AG26" s="685"/>
      <c r="AH26" s="685"/>
      <c r="AI26" s="685"/>
      <c r="AJ26" s="685"/>
      <c r="AK26" s="685"/>
      <c r="AL26" s="661" t="s">
        <v>127</v>
      </c>
      <c r="AM26" s="662"/>
      <c r="AN26" s="662"/>
      <c r="AO26" s="686"/>
      <c r="AP26" s="655" t="s">
        <v>292</v>
      </c>
      <c r="AQ26" s="731"/>
      <c r="AR26" s="731"/>
      <c r="AS26" s="731"/>
      <c r="AT26" s="731"/>
      <c r="AU26" s="731"/>
      <c r="AV26" s="731"/>
      <c r="AW26" s="731"/>
      <c r="AX26" s="731"/>
      <c r="AY26" s="731"/>
      <c r="AZ26" s="731"/>
      <c r="BA26" s="731"/>
      <c r="BB26" s="731"/>
      <c r="BC26" s="731"/>
      <c r="BD26" s="731"/>
      <c r="BE26" s="731"/>
      <c r="BF26" s="732"/>
      <c r="BG26" s="658" t="s">
        <v>127</v>
      </c>
      <c r="BH26" s="659"/>
      <c r="BI26" s="659"/>
      <c r="BJ26" s="659"/>
      <c r="BK26" s="659"/>
      <c r="BL26" s="659"/>
      <c r="BM26" s="659"/>
      <c r="BN26" s="660"/>
      <c r="BO26" s="684" t="s">
        <v>127</v>
      </c>
      <c r="BP26" s="684"/>
      <c r="BQ26" s="684"/>
      <c r="BR26" s="684"/>
      <c r="BS26" s="685" t="s">
        <v>127</v>
      </c>
      <c r="BT26" s="685"/>
      <c r="BU26" s="685"/>
      <c r="BV26" s="685"/>
      <c r="BW26" s="685"/>
      <c r="BX26" s="685"/>
      <c r="BY26" s="685"/>
      <c r="BZ26" s="685"/>
      <c r="CA26" s="685"/>
      <c r="CB26" s="730"/>
      <c r="CD26" s="655" t="s">
        <v>293</v>
      </c>
      <c r="CE26" s="656"/>
      <c r="CF26" s="656"/>
      <c r="CG26" s="656"/>
      <c r="CH26" s="656"/>
      <c r="CI26" s="656"/>
      <c r="CJ26" s="656"/>
      <c r="CK26" s="656"/>
      <c r="CL26" s="656"/>
      <c r="CM26" s="656"/>
      <c r="CN26" s="656"/>
      <c r="CO26" s="656"/>
      <c r="CP26" s="656"/>
      <c r="CQ26" s="657"/>
      <c r="CR26" s="658">
        <v>487569</v>
      </c>
      <c r="CS26" s="659"/>
      <c r="CT26" s="659"/>
      <c r="CU26" s="659"/>
      <c r="CV26" s="659"/>
      <c r="CW26" s="659"/>
      <c r="CX26" s="659"/>
      <c r="CY26" s="660"/>
      <c r="CZ26" s="661">
        <v>9.5</v>
      </c>
      <c r="DA26" s="670"/>
      <c r="DB26" s="670"/>
      <c r="DC26" s="671"/>
      <c r="DD26" s="664">
        <v>375168</v>
      </c>
      <c r="DE26" s="659"/>
      <c r="DF26" s="659"/>
      <c r="DG26" s="659"/>
      <c r="DH26" s="659"/>
      <c r="DI26" s="659"/>
      <c r="DJ26" s="659"/>
      <c r="DK26" s="660"/>
      <c r="DL26" s="664" t="s">
        <v>127</v>
      </c>
      <c r="DM26" s="659"/>
      <c r="DN26" s="659"/>
      <c r="DO26" s="659"/>
      <c r="DP26" s="659"/>
      <c r="DQ26" s="659"/>
      <c r="DR26" s="659"/>
      <c r="DS26" s="659"/>
      <c r="DT26" s="659"/>
      <c r="DU26" s="659"/>
      <c r="DV26" s="660"/>
      <c r="DW26" s="661" t="s">
        <v>127</v>
      </c>
      <c r="DX26" s="670"/>
      <c r="DY26" s="670"/>
      <c r="DZ26" s="670"/>
      <c r="EA26" s="670"/>
      <c r="EB26" s="670"/>
      <c r="EC26" s="689"/>
    </row>
    <row r="27" spans="2:133" ht="11.25" customHeight="1" x14ac:dyDescent="0.2">
      <c r="B27" s="655" t="s">
        <v>294</v>
      </c>
      <c r="C27" s="656"/>
      <c r="D27" s="656"/>
      <c r="E27" s="656"/>
      <c r="F27" s="656"/>
      <c r="G27" s="656"/>
      <c r="H27" s="656"/>
      <c r="I27" s="656"/>
      <c r="J27" s="656"/>
      <c r="K27" s="656"/>
      <c r="L27" s="656"/>
      <c r="M27" s="656"/>
      <c r="N27" s="656"/>
      <c r="O27" s="656"/>
      <c r="P27" s="656"/>
      <c r="Q27" s="657"/>
      <c r="R27" s="658">
        <v>2889811</v>
      </c>
      <c r="S27" s="659"/>
      <c r="T27" s="659"/>
      <c r="U27" s="659"/>
      <c r="V27" s="659"/>
      <c r="W27" s="659"/>
      <c r="X27" s="659"/>
      <c r="Y27" s="660"/>
      <c r="Z27" s="684">
        <v>53.7</v>
      </c>
      <c r="AA27" s="684"/>
      <c r="AB27" s="684"/>
      <c r="AC27" s="684"/>
      <c r="AD27" s="685">
        <v>2569245</v>
      </c>
      <c r="AE27" s="685"/>
      <c r="AF27" s="685"/>
      <c r="AG27" s="685"/>
      <c r="AH27" s="685"/>
      <c r="AI27" s="685"/>
      <c r="AJ27" s="685"/>
      <c r="AK27" s="685"/>
      <c r="AL27" s="661">
        <v>99.900001525878906</v>
      </c>
      <c r="AM27" s="662"/>
      <c r="AN27" s="662"/>
      <c r="AO27" s="686"/>
      <c r="AP27" s="655" t="s">
        <v>295</v>
      </c>
      <c r="AQ27" s="656"/>
      <c r="AR27" s="656"/>
      <c r="AS27" s="656"/>
      <c r="AT27" s="656"/>
      <c r="AU27" s="656"/>
      <c r="AV27" s="656"/>
      <c r="AW27" s="656"/>
      <c r="AX27" s="656"/>
      <c r="AY27" s="656"/>
      <c r="AZ27" s="656"/>
      <c r="BA27" s="656"/>
      <c r="BB27" s="656"/>
      <c r="BC27" s="656"/>
      <c r="BD27" s="656"/>
      <c r="BE27" s="656"/>
      <c r="BF27" s="657"/>
      <c r="BG27" s="658">
        <v>579712</v>
      </c>
      <c r="BH27" s="659"/>
      <c r="BI27" s="659"/>
      <c r="BJ27" s="659"/>
      <c r="BK27" s="659"/>
      <c r="BL27" s="659"/>
      <c r="BM27" s="659"/>
      <c r="BN27" s="660"/>
      <c r="BO27" s="684">
        <v>100</v>
      </c>
      <c r="BP27" s="684"/>
      <c r="BQ27" s="684"/>
      <c r="BR27" s="684"/>
      <c r="BS27" s="685" t="s">
        <v>127</v>
      </c>
      <c r="BT27" s="685"/>
      <c r="BU27" s="685"/>
      <c r="BV27" s="685"/>
      <c r="BW27" s="685"/>
      <c r="BX27" s="685"/>
      <c r="BY27" s="685"/>
      <c r="BZ27" s="685"/>
      <c r="CA27" s="685"/>
      <c r="CB27" s="730"/>
      <c r="CD27" s="655" t="s">
        <v>296</v>
      </c>
      <c r="CE27" s="656"/>
      <c r="CF27" s="656"/>
      <c r="CG27" s="656"/>
      <c r="CH27" s="656"/>
      <c r="CI27" s="656"/>
      <c r="CJ27" s="656"/>
      <c r="CK27" s="656"/>
      <c r="CL27" s="656"/>
      <c r="CM27" s="656"/>
      <c r="CN27" s="656"/>
      <c r="CO27" s="656"/>
      <c r="CP27" s="656"/>
      <c r="CQ27" s="657"/>
      <c r="CR27" s="658">
        <v>247162</v>
      </c>
      <c r="CS27" s="668"/>
      <c r="CT27" s="668"/>
      <c r="CU27" s="668"/>
      <c r="CV27" s="668"/>
      <c r="CW27" s="668"/>
      <c r="CX27" s="668"/>
      <c r="CY27" s="669"/>
      <c r="CZ27" s="661">
        <v>4.8</v>
      </c>
      <c r="DA27" s="670"/>
      <c r="DB27" s="670"/>
      <c r="DC27" s="671"/>
      <c r="DD27" s="664">
        <v>51396</v>
      </c>
      <c r="DE27" s="668"/>
      <c r="DF27" s="668"/>
      <c r="DG27" s="668"/>
      <c r="DH27" s="668"/>
      <c r="DI27" s="668"/>
      <c r="DJ27" s="668"/>
      <c r="DK27" s="669"/>
      <c r="DL27" s="664">
        <v>44833</v>
      </c>
      <c r="DM27" s="668"/>
      <c r="DN27" s="668"/>
      <c r="DO27" s="668"/>
      <c r="DP27" s="668"/>
      <c r="DQ27" s="668"/>
      <c r="DR27" s="668"/>
      <c r="DS27" s="668"/>
      <c r="DT27" s="668"/>
      <c r="DU27" s="668"/>
      <c r="DV27" s="669"/>
      <c r="DW27" s="661">
        <v>1.7</v>
      </c>
      <c r="DX27" s="670"/>
      <c r="DY27" s="670"/>
      <c r="DZ27" s="670"/>
      <c r="EA27" s="670"/>
      <c r="EB27" s="670"/>
      <c r="EC27" s="689"/>
    </row>
    <row r="28" spans="2:133" ht="11.25" customHeight="1" x14ac:dyDescent="0.2">
      <c r="B28" s="655" t="s">
        <v>297</v>
      </c>
      <c r="C28" s="656"/>
      <c r="D28" s="656"/>
      <c r="E28" s="656"/>
      <c r="F28" s="656"/>
      <c r="G28" s="656"/>
      <c r="H28" s="656"/>
      <c r="I28" s="656"/>
      <c r="J28" s="656"/>
      <c r="K28" s="656"/>
      <c r="L28" s="656"/>
      <c r="M28" s="656"/>
      <c r="N28" s="656"/>
      <c r="O28" s="656"/>
      <c r="P28" s="656"/>
      <c r="Q28" s="657"/>
      <c r="R28" s="658" t="s">
        <v>127</v>
      </c>
      <c r="S28" s="659"/>
      <c r="T28" s="659"/>
      <c r="U28" s="659"/>
      <c r="V28" s="659"/>
      <c r="W28" s="659"/>
      <c r="X28" s="659"/>
      <c r="Y28" s="660"/>
      <c r="Z28" s="684" t="s">
        <v>127</v>
      </c>
      <c r="AA28" s="684"/>
      <c r="AB28" s="684"/>
      <c r="AC28" s="684"/>
      <c r="AD28" s="685" t="s">
        <v>127</v>
      </c>
      <c r="AE28" s="685"/>
      <c r="AF28" s="685"/>
      <c r="AG28" s="685"/>
      <c r="AH28" s="685"/>
      <c r="AI28" s="685"/>
      <c r="AJ28" s="685"/>
      <c r="AK28" s="685"/>
      <c r="AL28" s="661" t="s">
        <v>127</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4"/>
      <c r="CD28" s="655" t="s">
        <v>298</v>
      </c>
      <c r="CE28" s="656"/>
      <c r="CF28" s="656"/>
      <c r="CG28" s="656"/>
      <c r="CH28" s="656"/>
      <c r="CI28" s="656"/>
      <c r="CJ28" s="656"/>
      <c r="CK28" s="656"/>
      <c r="CL28" s="656"/>
      <c r="CM28" s="656"/>
      <c r="CN28" s="656"/>
      <c r="CO28" s="656"/>
      <c r="CP28" s="656"/>
      <c r="CQ28" s="657"/>
      <c r="CR28" s="658">
        <v>745280</v>
      </c>
      <c r="CS28" s="659"/>
      <c r="CT28" s="659"/>
      <c r="CU28" s="659"/>
      <c r="CV28" s="659"/>
      <c r="CW28" s="659"/>
      <c r="CX28" s="659"/>
      <c r="CY28" s="660"/>
      <c r="CZ28" s="661">
        <v>14.5</v>
      </c>
      <c r="DA28" s="670"/>
      <c r="DB28" s="670"/>
      <c r="DC28" s="671"/>
      <c r="DD28" s="664">
        <v>737377</v>
      </c>
      <c r="DE28" s="659"/>
      <c r="DF28" s="659"/>
      <c r="DG28" s="659"/>
      <c r="DH28" s="659"/>
      <c r="DI28" s="659"/>
      <c r="DJ28" s="659"/>
      <c r="DK28" s="660"/>
      <c r="DL28" s="664">
        <v>737377</v>
      </c>
      <c r="DM28" s="659"/>
      <c r="DN28" s="659"/>
      <c r="DO28" s="659"/>
      <c r="DP28" s="659"/>
      <c r="DQ28" s="659"/>
      <c r="DR28" s="659"/>
      <c r="DS28" s="659"/>
      <c r="DT28" s="659"/>
      <c r="DU28" s="659"/>
      <c r="DV28" s="660"/>
      <c r="DW28" s="661">
        <v>27.9</v>
      </c>
      <c r="DX28" s="670"/>
      <c r="DY28" s="670"/>
      <c r="DZ28" s="670"/>
      <c r="EA28" s="670"/>
      <c r="EB28" s="670"/>
      <c r="EC28" s="689"/>
    </row>
    <row r="29" spans="2:133" ht="11.25" customHeight="1" x14ac:dyDescent="0.2">
      <c r="B29" s="655" t="s">
        <v>299</v>
      </c>
      <c r="C29" s="656"/>
      <c r="D29" s="656"/>
      <c r="E29" s="656"/>
      <c r="F29" s="656"/>
      <c r="G29" s="656"/>
      <c r="H29" s="656"/>
      <c r="I29" s="656"/>
      <c r="J29" s="656"/>
      <c r="K29" s="656"/>
      <c r="L29" s="656"/>
      <c r="M29" s="656"/>
      <c r="N29" s="656"/>
      <c r="O29" s="656"/>
      <c r="P29" s="656"/>
      <c r="Q29" s="657"/>
      <c r="R29" s="658">
        <v>968</v>
      </c>
      <c r="S29" s="659"/>
      <c r="T29" s="659"/>
      <c r="U29" s="659"/>
      <c r="V29" s="659"/>
      <c r="W29" s="659"/>
      <c r="X29" s="659"/>
      <c r="Y29" s="660"/>
      <c r="Z29" s="684">
        <v>0</v>
      </c>
      <c r="AA29" s="684"/>
      <c r="AB29" s="684"/>
      <c r="AC29" s="684"/>
      <c r="AD29" s="685">
        <v>13</v>
      </c>
      <c r="AE29" s="685"/>
      <c r="AF29" s="685"/>
      <c r="AG29" s="685"/>
      <c r="AH29" s="685"/>
      <c r="AI29" s="685"/>
      <c r="AJ29" s="685"/>
      <c r="AK29" s="685"/>
      <c r="AL29" s="661">
        <v>0</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300</v>
      </c>
      <c r="CE29" s="679"/>
      <c r="CF29" s="655" t="s">
        <v>70</v>
      </c>
      <c r="CG29" s="656"/>
      <c r="CH29" s="656"/>
      <c r="CI29" s="656"/>
      <c r="CJ29" s="656"/>
      <c r="CK29" s="656"/>
      <c r="CL29" s="656"/>
      <c r="CM29" s="656"/>
      <c r="CN29" s="656"/>
      <c r="CO29" s="656"/>
      <c r="CP29" s="656"/>
      <c r="CQ29" s="657"/>
      <c r="CR29" s="658">
        <v>745234</v>
      </c>
      <c r="CS29" s="668"/>
      <c r="CT29" s="668"/>
      <c r="CU29" s="668"/>
      <c r="CV29" s="668"/>
      <c r="CW29" s="668"/>
      <c r="CX29" s="668"/>
      <c r="CY29" s="669"/>
      <c r="CZ29" s="661">
        <v>14.5</v>
      </c>
      <c r="DA29" s="670"/>
      <c r="DB29" s="670"/>
      <c r="DC29" s="671"/>
      <c r="DD29" s="664">
        <v>737331</v>
      </c>
      <c r="DE29" s="668"/>
      <c r="DF29" s="668"/>
      <c r="DG29" s="668"/>
      <c r="DH29" s="668"/>
      <c r="DI29" s="668"/>
      <c r="DJ29" s="668"/>
      <c r="DK29" s="669"/>
      <c r="DL29" s="664">
        <v>737331</v>
      </c>
      <c r="DM29" s="668"/>
      <c r="DN29" s="668"/>
      <c r="DO29" s="668"/>
      <c r="DP29" s="668"/>
      <c r="DQ29" s="668"/>
      <c r="DR29" s="668"/>
      <c r="DS29" s="668"/>
      <c r="DT29" s="668"/>
      <c r="DU29" s="668"/>
      <c r="DV29" s="669"/>
      <c r="DW29" s="661">
        <v>27.9</v>
      </c>
      <c r="DX29" s="670"/>
      <c r="DY29" s="670"/>
      <c r="DZ29" s="670"/>
      <c r="EA29" s="670"/>
      <c r="EB29" s="670"/>
      <c r="EC29" s="689"/>
    </row>
    <row r="30" spans="2:133" ht="11.25" customHeight="1" x14ac:dyDescent="0.2">
      <c r="B30" s="655" t="s">
        <v>301</v>
      </c>
      <c r="C30" s="656"/>
      <c r="D30" s="656"/>
      <c r="E30" s="656"/>
      <c r="F30" s="656"/>
      <c r="G30" s="656"/>
      <c r="H30" s="656"/>
      <c r="I30" s="656"/>
      <c r="J30" s="656"/>
      <c r="K30" s="656"/>
      <c r="L30" s="656"/>
      <c r="M30" s="656"/>
      <c r="N30" s="656"/>
      <c r="O30" s="656"/>
      <c r="P30" s="656"/>
      <c r="Q30" s="657"/>
      <c r="R30" s="658">
        <v>43291</v>
      </c>
      <c r="S30" s="659"/>
      <c r="T30" s="659"/>
      <c r="U30" s="659"/>
      <c r="V30" s="659"/>
      <c r="W30" s="659"/>
      <c r="X30" s="659"/>
      <c r="Y30" s="660"/>
      <c r="Z30" s="684">
        <v>0.8</v>
      </c>
      <c r="AA30" s="684"/>
      <c r="AB30" s="684"/>
      <c r="AC30" s="684"/>
      <c r="AD30" s="685">
        <v>2321</v>
      </c>
      <c r="AE30" s="685"/>
      <c r="AF30" s="685"/>
      <c r="AG30" s="685"/>
      <c r="AH30" s="685"/>
      <c r="AI30" s="685"/>
      <c r="AJ30" s="685"/>
      <c r="AK30" s="685"/>
      <c r="AL30" s="661">
        <v>0.1</v>
      </c>
      <c r="AM30" s="662"/>
      <c r="AN30" s="662"/>
      <c r="AO30" s="686"/>
      <c r="AP30" s="711" t="s">
        <v>219</v>
      </c>
      <c r="AQ30" s="712"/>
      <c r="AR30" s="712"/>
      <c r="AS30" s="712"/>
      <c r="AT30" s="712"/>
      <c r="AU30" s="712"/>
      <c r="AV30" s="712"/>
      <c r="AW30" s="712"/>
      <c r="AX30" s="712"/>
      <c r="AY30" s="712"/>
      <c r="AZ30" s="712"/>
      <c r="BA30" s="712"/>
      <c r="BB30" s="712"/>
      <c r="BC30" s="712"/>
      <c r="BD30" s="712"/>
      <c r="BE30" s="712"/>
      <c r="BF30" s="713"/>
      <c r="BG30" s="711" t="s">
        <v>302</v>
      </c>
      <c r="BH30" s="728"/>
      <c r="BI30" s="728"/>
      <c r="BJ30" s="728"/>
      <c r="BK30" s="728"/>
      <c r="BL30" s="728"/>
      <c r="BM30" s="728"/>
      <c r="BN30" s="728"/>
      <c r="BO30" s="728"/>
      <c r="BP30" s="728"/>
      <c r="BQ30" s="729"/>
      <c r="BR30" s="711" t="s">
        <v>303</v>
      </c>
      <c r="BS30" s="728"/>
      <c r="BT30" s="728"/>
      <c r="BU30" s="728"/>
      <c r="BV30" s="728"/>
      <c r="BW30" s="728"/>
      <c r="BX30" s="728"/>
      <c r="BY30" s="728"/>
      <c r="BZ30" s="728"/>
      <c r="CA30" s="728"/>
      <c r="CB30" s="729"/>
      <c r="CD30" s="680"/>
      <c r="CE30" s="681"/>
      <c r="CF30" s="655" t="s">
        <v>304</v>
      </c>
      <c r="CG30" s="656"/>
      <c r="CH30" s="656"/>
      <c r="CI30" s="656"/>
      <c r="CJ30" s="656"/>
      <c r="CK30" s="656"/>
      <c r="CL30" s="656"/>
      <c r="CM30" s="656"/>
      <c r="CN30" s="656"/>
      <c r="CO30" s="656"/>
      <c r="CP30" s="656"/>
      <c r="CQ30" s="657"/>
      <c r="CR30" s="658">
        <v>730022</v>
      </c>
      <c r="CS30" s="659"/>
      <c r="CT30" s="659"/>
      <c r="CU30" s="659"/>
      <c r="CV30" s="659"/>
      <c r="CW30" s="659"/>
      <c r="CX30" s="659"/>
      <c r="CY30" s="660"/>
      <c r="CZ30" s="661">
        <v>14.2</v>
      </c>
      <c r="DA30" s="670"/>
      <c r="DB30" s="670"/>
      <c r="DC30" s="671"/>
      <c r="DD30" s="664">
        <v>722229</v>
      </c>
      <c r="DE30" s="659"/>
      <c r="DF30" s="659"/>
      <c r="DG30" s="659"/>
      <c r="DH30" s="659"/>
      <c r="DI30" s="659"/>
      <c r="DJ30" s="659"/>
      <c r="DK30" s="660"/>
      <c r="DL30" s="664">
        <v>722229</v>
      </c>
      <c r="DM30" s="659"/>
      <c r="DN30" s="659"/>
      <c r="DO30" s="659"/>
      <c r="DP30" s="659"/>
      <c r="DQ30" s="659"/>
      <c r="DR30" s="659"/>
      <c r="DS30" s="659"/>
      <c r="DT30" s="659"/>
      <c r="DU30" s="659"/>
      <c r="DV30" s="660"/>
      <c r="DW30" s="661">
        <v>27.3</v>
      </c>
      <c r="DX30" s="670"/>
      <c r="DY30" s="670"/>
      <c r="DZ30" s="670"/>
      <c r="EA30" s="670"/>
      <c r="EB30" s="670"/>
      <c r="EC30" s="689"/>
    </row>
    <row r="31" spans="2:133" ht="11.25" customHeight="1" x14ac:dyDescent="0.2">
      <c r="B31" s="655" t="s">
        <v>305</v>
      </c>
      <c r="C31" s="656"/>
      <c r="D31" s="656"/>
      <c r="E31" s="656"/>
      <c r="F31" s="656"/>
      <c r="G31" s="656"/>
      <c r="H31" s="656"/>
      <c r="I31" s="656"/>
      <c r="J31" s="656"/>
      <c r="K31" s="656"/>
      <c r="L31" s="656"/>
      <c r="M31" s="656"/>
      <c r="N31" s="656"/>
      <c r="O31" s="656"/>
      <c r="P31" s="656"/>
      <c r="Q31" s="657"/>
      <c r="R31" s="658">
        <v>1694</v>
      </c>
      <c r="S31" s="659"/>
      <c r="T31" s="659"/>
      <c r="U31" s="659"/>
      <c r="V31" s="659"/>
      <c r="W31" s="659"/>
      <c r="X31" s="659"/>
      <c r="Y31" s="660"/>
      <c r="Z31" s="684">
        <v>0</v>
      </c>
      <c r="AA31" s="684"/>
      <c r="AB31" s="684"/>
      <c r="AC31" s="684"/>
      <c r="AD31" s="685">
        <v>28</v>
      </c>
      <c r="AE31" s="685"/>
      <c r="AF31" s="685"/>
      <c r="AG31" s="685"/>
      <c r="AH31" s="685"/>
      <c r="AI31" s="685"/>
      <c r="AJ31" s="685"/>
      <c r="AK31" s="685"/>
      <c r="AL31" s="661">
        <v>0</v>
      </c>
      <c r="AM31" s="662"/>
      <c r="AN31" s="662"/>
      <c r="AO31" s="686"/>
      <c r="AP31" s="722" t="s">
        <v>306</v>
      </c>
      <c r="AQ31" s="723"/>
      <c r="AR31" s="723"/>
      <c r="AS31" s="723"/>
      <c r="AT31" s="724" t="s">
        <v>307</v>
      </c>
      <c r="AU31" s="355"/>
      <c r="AV31" s="355"/>
      <c r="AW31" s="355"/>
      <c r="AX31" s="708" t="s">
        <v>185</v>
      </c>
      <c r="AY31" s="709"/>
      <c r="AZ31" s="709"/>
      <c r="BA31" s="709"/>
      <c r="BB31" s="709"/>
      <c r="BC31" s="709"/>
      <c r="BD31" s="709"/>
      <c r="BE31" s="709"/>
      <c r="BF31" s="710"/>
      <c r="BG31" s="718">
        <v>99.5</v>
      </c>
      <c r="BH31" s="719"/>
      <c r="BI31" s="719"/>
      <c r="BJ31" s="719"/>
      <c r="BK31" s="719"/>
      <c r="BL31" s="719"/>
      <c r="BM31" s="720">
        <v>98.2</v>
      </c>
      <c r="BN31" s="719"/>
      <c r="BO31" s="719"/>
      <c r="BP31" s="719"/>
      <c r="BQ31" s="721"/>
      <c r="BR31" s="718">
        <v>95.2</v>
      </c>
      <c r="BS31" s="719"/>
      <c r="BT31" s="719"/>
      <c r="BU31" s="719"/>
      <c r="BV31" s="719"/>
      <c r="BW31" s="719"/>
      <c r="BX31" s="720">
        <v>93.4</v>
      </c>
      <c r="BY31" s="719"/>
      <c r="BZ31" s="719"/>
      <c r="CA31" s="719"/>
      <c r="CB31" s="721"/>
      <c r="CD31" s="680"/>
      <c r="CE31" s="681"/>
      <c r="CF31" s="655" t="s">
        <v>308</v>
      </c>
      <c r="CG31" s="656"/>
      <c r="CH31" s="656"/>
      <c r="CI31" s="656"/>
      <c r="CJ31" s="656"/>
      <c r="CK31" s="656"/>
      <c r="CL31" s="656"/>
      <c r="CM31" s="656"/>
      <c r="CN31" s="656"/>
      <c r="CO31" s="656"/>
      <c r="CP31" s="656"/>
      <c r="CQ31" s="657"/>
      <c r="CR31" s="658">
        <v>15212</v>
      </c>
      <c r="CS31" s="668"/>
      <c r="CT31" s="668"/>
      <c r="CU31" s="668"/>
      <c r="CV31" s="668"/>
      <c r="CW31" s="668"/>
      <c r="CX31" s="668"/>
      <c r="CY31" s="669"/>
      <c r="CZ31" s="661">
        <v>0.3</v>
      </c>
      <c r="DA31" s="670"/>
      <c r="DB31" s="670"/>
      <c r="DC31" s="671"/>
      <c r="DD31" s="664">
        <v>15102</v>
      </c>
      <c r="DE31" s="668"/>
      <c r="DF31" s="668"/>
      <c r="DG31" s="668"/>
      <c r="DH31" s="668"/>
      <c r="DI31" s="668"/>
      <c r="DJ31" s="668"/>
      <c r="DK31" s="669"/>
      <c r="DL31" s="664">
        <v>15102</v>
      </c>
      <c r="DM31" s="668"/>
      <c r="DN31" s="668"/>
      <c r="DO31" s="668"/>
      <c r="DP31" s="668"/>
      <c r="DQ31" s="668"/>
      <c r="DR31" s="668"/>
      <c r="DS31" s="668"/>
      <c r="DT31" s="668"/>
      <c r="DU31" s="668"/>
      <c r="DV31" s="669"/>
      <c r="DW31" s="661">
        <v>0.6</v>
      </c>
      <c r="DX31" s="670"/>
      <c r="DY31" s="670"/>
      <c r="DZ31" s="670"/>
      <c r="EA31" s="670"/>
      <c r="EB31" s="670"/>
      <c r="EC31" s="689"/>
    </row>
    <row r="32" spans="2:133" ht="11.25" customHeight="1" x14ac:dyDescent="0.2">
      <c r="B32" s="655" t="s">
        <v>309</v>
      </c>
      <c r="C32" s="656"/>
      <c r="D32" s="656"/>
      <c r="E32" s="656"/>
      <c r="F32" s="656"/>
      <c r="G32" s="656"/>
      <c r="H32" s="656"/>
      <c r="I32" s="656"/>
      <c r="J32" s="656"/>
      <c r="K32" s="656"/>
      <c r="L32" s="656"/>
      <c r="M32" s="656"/>
      <c r="N32" s="656"/>
      <c r="O32" s="656"/>
      <c r="P32" s="656"/>
      <c r="Q32" s="657"/>
      <c r="R32" s="658">
        <v>509456</v>
      </c>
      <c r="S32" s="659"/>
      <c r="T32" s="659"/>
      <c r="U32" s="659"/>
      <c r="V32" s="659"/>
      <c r="W32" s="659"/>
      <c r="X32" s="659"/>
      <c r="Y32" s="660"/>
      <c r="Z32" s="684">
        <v>9.5</v>
      </c>
      <c r="AA32" s="684"/>
      <c r="AB32" s="684"/>
      <c r="AC32" s="684"/>
      <c r="AD32" s="685" t="s">
        <v>127</v>
      </c>
      <c r="AE32" s="685"/>
      <c r="AF32" s="685"/>
      <c r="AG32" s="685"/>
      <c r="AH32" s="685"/>
      <c r="AI32" s="685"/>
      <c r="AJ32" s="685"/>
      <c r="AK32" s="685"/>
      <c r="AL32" s="661" t="s">
        <v>127</v>
      </c>
      <c r="AM32" s="662"/>
      <c r="AN32" s="662"/>
      <c r="AO32" s="686"/>
      <c r="AP32" s="695"/>
      <c r="AQ32" s="696"/>
      <c r="AR32" s="696"/>
      <c r="AS32" s="696"/>
      <c r="AT32" s="725"/>
      <c r="AU32" s="211" t="s">
        <v>310</v>
      </c>
      <c r="AX32" s="655" t="s">
        <v>311</v>
      </c>
      <c r="AY32" s="656"/>
      <c r="AZ32" s="656"/>
      <c r="BA32" s="656"/>
      <c r="BB32" s="656"/>
      <c r="BC32" s="656"/>
      <c r="BD32" s="656"/>
      <c r="BE32" s="656"/>
      <c r="BF32" s="657"/>
      <c r="BG32" s="727">
        <v>99.6</v>
      </c>
      <c r="BH32" s="668"/>
      <c r="BI32" s="668"/>
      <c r="BJ32" s="668"/>
      <c r="BK32" s="668"/>
      <c r="BL32" s="668"/>
      <c r="BM32" s="662">
        <v>99.1</v>
      </c>
      <c r="BN32" s="668"/>
      <c r="BO32" s="668"/>
      <c r="BP32" s="668"/>
      <c r="BQ32" s="693"/>
      <c r="BR32" s="727">
        <v>99.6</v>
      </c>
      <c r="BS32" s="668"/>
      <c r="BT32" s="668"/>
      <c r="BU32" s="668"/>
      <c r="BV32" s="668"/>
      <c r="BW32" s="668"/>
      <c r="BX32" s="662">
        <v>98.9</v>
      </c>
      <c r="BY32" s="668"/>
      <c r="BZ32" s="668"/>
      <c r="CA32" s="668"/>
      <c r="CB32" s="693"/>
      <c r="CD32" s="682"/>
      <c r="CE32" s="683"/>
      <c r="CF32" s="655" t="s">
        <v>312</v>
      </c>
      <c r="CG32" s="656"/>
      <c r="CH32" s="656"/>
      <c r="CI32" s="656"/>
      <c r="CJ32" s="656"/>
      <c r="CK32" s="656"/>
      <c r="CL32" s="656"/>
      <c r="CM32" s="656"/>
      <c r="CN32" s="656"/>
      <c r="CO32" s="656"/>
      <c r="CP32" s="656"/>
      <c r="CQ32" s="657"/>
      <c r="CR32" s="658">
        <v>46</v>
      </c>
      <c r="CS32" s="659"/>
      <c r="CT32" s="659"/>
      <c r="CU32" s="659"/>
      <c r="CV32" s="659"/>
      <c r="CW32" s="659"/>
      <c r="CX32" s="659"/>
      <c r="CY32" s="660"/>
      <c r="CZ32" s="661">
        <v>0</v>
      </c>
      <c r="DA32" s="670"/>
      <c r="DB32" s="670"/>
      <c r="DC32" s="671"/>
      <c r="DD32" s="664">
        <v>46</v>
      </c>
      <c r="DE32" s="659"/>
      <c r="DF32" s="659"/>
      <c r="DG32" s="659"/>
      <c r="DH32" s="659"/>
      <c r="DI32" s="659"/>
      <c r="DJ32" s="659"/>
      <c r="DK32" s="660"/>
      <c r="DL32" s="664">
        <v>46</v>
      </c>
      <c r="DM32" s="659"/>
      <c r="DN32" s="659"/>
      <c r="DO32" s="659"/>
      <c r="DP32" s="659"/>
      <c r="DQ32" s="659"/>
      <c r="DR32" s="659"/>
      <c r="DS32" s="659"/>
      <c r="DT32" s="659"/>
      <c r="DU32" s="659"/>
      <c r="DV32" s="660"/>
      <c r="DW32" s="661">
        <v>0</v>
      </c>
      <c r="DX32" s="670"/>
      <c r="DY32" s="670"/>
      <c r="DZ32" s="670"/>
      <c r="EA32" s="670"/>
      <c r="EB32" s="670"/>
      <c r="EC32" s="689"/>
    </row>
    <row r="33" spans="2:133" ht="11.25" customHeight="1" x14ac:dyDescent="0.2">
      <c r="B33" s="715" t="s">
        <v>313</v>
      </c>
      <c r="C33" s="716"/>
      <c r="D33" s="716"/>
      <c r="E33" s="716"/>
      <c r="F33" s="716"/>
      <c r="G33" s="716"/>
      <c r="H33" s="716"/>
      <c r="I33" s="716"/>
      <c r="J33" s="716"/>
      <c r="K33" s="716"/>
      <c r="L33" s="716"/>
      <c r="M33" s="716"/>
      <c r="N33" s="716"/>
      <c r="O33" s="716"/>
      <c r="P33" s="716"/>
      <c r="Q33" s="717"/>
      <c r="R33" s="658" t="s">
        <v>127</v>
      </c>
      <c r="S33" s="659"/>
      <c r="T33" s="659"/>
      <c r="U33" s="659"/>
      <c r="V33" s="659"/>
      <c r="W33" s="659"/>
      <c r="X33" s="659"/>
      <c r="Y33" s="660"/>
      <c r="Z33" s="684" t="s">
        <v>127</v>
      </c>
      <c r="AA33" s="684"/>
      <c r="AB33" s="684"/>
      <c r="AC33" s="684"/>
      <c r="AD33" s="685" t="s">
        <v>127</v>
      </c>
      <c r="AE33" s="685"/>
      <c r="AF33" s="685"/>
      <c r="AG33" s="685"/>
      <c r="AH33" s="685"/>
      <c r="AI33" s="685"/>
      <c r="AJ33" s="685"/>
      <c r="AK33" s="685"/>
      <c r="AL33" s="661" t="s">
        <v>127</v>
      </c>
      <c r="AM33" s="662"/>
      <c r="AN33" s="662"/>
      <c r="AO33" s="686"/>
      <c r="AP33" s="697"/>
      <c r="AQ33" s="698"/>
      <c r="AR33" s="698"/>
      <c r="AS33" s="698"/>
      <c r="AT33" s="726"/>
      <c r="AU33" s="356"/>
      <c r="AV33" s="356"/>
      <c r="AW33" s="356"/>
      <c r="AX33" s="635" t="s">
        <v>314</v>
      </c>
      <c r="AY33" s="636"/>
      <c r="AZ33" s="636"/>
      <c r="BA33" s="636"/>
      <c r="BB33" s="636"/>
      <c r="BC33" s="636"/>
      <c r="BD33" s="636"/>
      <c r="BE33" s="636"/>
      <c r="BF33" s="637"/>
      <c r="BG33" s="714">
        <v>99.4</v>
      </c>
      <c r="BH33" s="639"/>
      <c r="BI33" s="639"/>
      <c r="BJ33" s="639"/>
      <c r="BK33" s="639"/>
      <c r="BL33" s="639"/>
      <c r="BM33" s="676">
        <v>97.4</v>
      </c>
      <c r="BN33" s="639"/>
      <c r="BO33" s="639"/>
      <c r="BP33" s="639"/>
      <c r="BQ33" s="687"/>
      <c r="BR33" s="714">
        <v>92.8</v>
      </c>
      <c r="BS33" s="639"/>
      <c r="BT33" s="639"/>
      <c r="BU33" s="639"/>
      <c r="BV33" s="639"/>
      <c r="BW33" s="639"/>
      <c r="BX33" s="676">
        <v>90.6</v>
      </c>
      <c r="BY33" s="639"/>
      <c r="BZ33" s="639"/>
      <c r="CA33" s="639"/>
      <c r="CB33" s="687"/>
      <c r="CD33" s="655" t="s">
        <v>315</v>
      </c>
      <c r="CE33" s="656"/>
      <c r="CF33" s="656"/>
      <c r="CG33" s="656"/>
      <c r="CH33" s="656"/>
      <c r="CI33" s="656"/>
      <c r="CJ33" s="656"/>
      <c r="CK33" s="656"/>
      <c r="CL33" s="656"/>
      <c r="CM33" s="656"/>
      <c r="CN33" s="656"/>
      <c r="CO33" s="656"/>
      <c r="CP33" s="656"/>
      <c r="CQ33" s="657"/>
      <c r="CR33" s="658">
        <v>2875387</v>
      </c>
      <c r="CS33" s="668"/>
      <c r="CT33" s="668"/>
      <c r="CU33" s="668"/>
      <c r="CV33" s="668"/>
      <c r="CW33" s="668"/>
      <c r="CX33" s="668"/>
      <c r="CY33" s="669"/>
      <c r="CZ33" s="661">
        <v>55.9</v>
      </c>
      <c r="DA33" s="670"/>
      <c r="DB33" s="670"/>
      <c r="DC33" s="671"/>
      <c r="DD33" s="664">
        <v>1637938</v>
      </c>
      <c r="DE33" s="668"/>
      <c r="DF33" s="668"/>
      <c r="DG33" s="668"/>
      <c r="DH33" s="668"/>
      <c r="DI33" s="668"/>
      <c r="DJ33" s="668"/>
      <c r="DK33" s="669"/>
      <c r="DL33" s="664">
        <v>622662</v>
      </c>
      <c r="DM33" s="668"/>
      <c r="DN33" s="668"/>
      <c r="DO33" s="668"/>
      <c r="DP33" s="668"/>
      <c r="DQ33" s="668"/>
      <c r="DR33" s="668"/>
      <c r="DS33" s="668"/>
      <c r="DT33" s="668"/>
      <c r="DU33" s="668"/>
      <c r="DV33" s="669"/>
      <c r="DW33" s="661">
        <v>23.5</v>
      </c>
      <c r="DX33" s="670"/>
      <c r="DY33" s="670"/>
      <c r="DZ33" s="670"/>
      <c r="EA33" s="670"/>
      <c r="EB33" s="670"/>
      <c r="EC33" s="689"/>
    </row>
    <row r="34" spans="2:133" ht="11.25" customHeight="1" x14ac:dyDescent="0.2">
      <c r="B34" s="655" t="s">
        <v>316</v>
      </c>
      <c r="C34" s="656"/>
      <c r="D34" s="656"/>
      <c r="E34" s="656"/>
      <c r="F34" s="656"/>
      <c r="G34" s="656"/>
      <c r="H34" s="656"/>
      <c r="I34" s="656"/>
      <c r="J34" s="656"/>
      <c r="K34" s="656"/>
      <c r="L34" s="656"/>
      <c r="M34" s="656"/>
      <c r="N34" s="656"/>
      <c r="O34" s="656"/>
      <c r="P34" s="656"/>
      <c r="Q34" s="657"/>
      <c r="R34" s="658">
        <v>208738</v>
      </c>
      <c r="S34" s="659"/>
      <c r="T34" s="659"/>
      <c r="U34" s="659"/>
      <c r="V34" s="659"/>
      <c r="W34" s="659"/>
      <c r="X34" s="659"/>
      <c r="Y34" s="660"/>
      <c r="Z34" s="684">
        <v>3.9</v>
      </c>
      <c r="AA34" s="684"/>
      <c r="AB34" s="684"/>
      <c r="AC34" s="684"/>
      <c r="AD34" s="685" t="s">
        <v>127</v>
      </c>
      <c r="AE34" s="685"/>
      <c r="AF34" s="685"/>
      <c r="AG34" s="685"/>
      <c r="AH34" s="685"/>
      <c r="AI34" s="685"/>
      <c r="AJ34" s="685"/>
      <c r="AK34" s="685"/>
      <c r="AL34" s="661" t="s">
        <v>127</v>
      </c>
      <c r="AM34" s="662"/>
      <c r="AN34" s="662"/>
      <c r="AO34" s="686"/>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317</v>
      </c>
      <c r="CE34" s="656"/>
      <c r="CF34" s="656"/>
      <c r="CG34" s="656"/>
      <c r="CH34" s="656"/>
      <c r="CI34" s="656"/>
      <c r="CJ34" s="656"/>
      <c r="CK34" s="656"/>
      <c r="CL34" s="656"/>
      <c r="CM34" s="656"/>
      <c r="CN34" s="656"/>
      <c r="CO34" s="656"/>
      <c r="CP34" s="656"/>
      <c r="CQ34" s="657"/>
      <c r="CR34" s="658">
        <v>896187</v>
      </c>
      <c r="CS34" s="659"/>
      <c r="CT34" s="659"/>
      <c r="CU34" s="659"/>
      <c r="CV34" s="659"/>
      <c r="CW34" s="659"/>
      <c r="CX34" s="659"/>
      <c r="CY34" s="660"/>
      <c r="CZ34" s="661">
        <v>17.399999999999999</v>
      </c>
      <c r="DA34" s="670"/>
      <c r="DB34" s="670"/>
      <c r="DC34" s="671"/>
      <c r="DD34" s="664">
        <v>316865</v>
      </c>
      <c r="DE34" s="659"/>
      <c r="DF34" s="659"/>
      <c r="DG34" s="659"/>
      <c r="DH34" s="659"/>
      <c r="DI34" s="659"/>
      <c r="DJ34" s="659"/>
      <c r="DK34" s="660"/>
      <c r="DL34" s="664">
        <v>197785</v>
      </c>
      <c r="DM34" s="659"/>
      <c r="DN34" s="659"/>
      <c r="DO34" s="659"/>
      <c r="DP34" s="659"/>
      <c r="DQ34" s="659"/>
      <c r="DR34" s="659"/>
      <c r="DS34" s="659"/>
      <c r="DT34" s="659"/>
      <c r="DU34" s="659"/>
      <c r="DV34" s="660"/>
      <c r="DW34" s="661">
        <v>7.5</v>
      </c>
      <c r="DX34" s="670"/>
      <c r="DY34" s="670"/>
      <c r="DZ34" s="670"/>
      <c r="EA34" s="670"/>
      <c r="EB34" s="670"/>
      <c r="EC34" s="689"/>
    </row>
    <row r="35" spans="2:133" ht="11.25" customHeight="1" x14ac:dyDescent="0.2">
      <c r="B35" s="655" t="s">
        <v>318</v>
      </c>
      <c r="C35" s="656"/>
      <c r="D35" s="656"/>
      <c r="E35" s="656"/>
      <c r="F35" s="656"/>
      <c r="G35" s="656"/>
      <c r="H35" s="656"/>
      <c r="I35" s="656"/>
      <c r="J35" s="656"/>
      <c r="K35" s="656"/>
      <c r="L35" s="656"/>
      <c r="M35" s="656"/>
      <c r="N35" s="656"/>
      <c r="O35" s="656"/>
      <c r="P35" s="656"/>
      <c r="Q35" s="657"/>
      <c r="R35" s="658">
        <v>5821</v>
      </c>
      <c r="S35" s="659"/>
      <c r="T35" s="659"/>
      <c r="U35" s="659"/>
      <c r="V35" s="659"/>
      <c r="W35" s="659"/>
      <c r="X35" s="659"/>
      <c r="Y35" s="660"/>
      <c r="Z35" s="684">
        <v>0.1</v>
      </c>
      <c r="AA35" s="684"/>
      <c r="AB35" s="684"/>
      <c r="AC35" s="684"/>
      <c r="AD35" s="685">
        <v>267</v>
      </c>
      <c r="AE35" s="685"/>
      <c r="AF35" s="685"/>
      <c r="AG35" s="685"/>
      <c r="AH35" s="685"/>
      <c r="AI35" s="685"/>
      <c r="AJ35" s="685"/>
      <c r="AK35" s="685"/>
      <c r="AL35" s="661">
        <v>0</v>
      </c>
      <c r="AM35" s="662"/>
      <c r="AN35" s="662"/>
      <c r="AO35" s="686"/>
      <c r="AP35" s="216"/>
      <c r="AQ35" s="711" t="s">
        <v>319</v>
      </c>
      <c r="AR35" s="712"/>
      <c r="AS35" s="712"/>
      <c r="AT35" s="712"/>
      <c r="AU35" s="712"/>
      <c r="AV35" s="712"/>
      <c r="AW35" s="712"/>
      <c r="AX35" s="712"/>
      <c r="AY35" s="712"/>
      <c r="AZ35" s="712"/>
      <c r="BA35" s="712"/>
      <c r="BB35" s="712"/>
      <c r="BC35" s="712"/>
      <c r="BD35" s="712"/>
      <c r="BE35" s="712"/>
      <c r="BF35" s="713"/>
      <c r="BG35" s="711" t="s">
        <v>320</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321</v>
      </c>
      <c r="CE35" s="656"/>
      <c r="CF35" s="656"/>
      <c r="CG35" s="656"/>
      <c r="CH35" s="656"/>
      <c r="CI35" s="656"/>
      <c r="CJ35" s="656"/>
      <c r="CK35" s="656"/>
      <c r="CL35" s="656"/>
      <c r="CM35" s="656"/>
      <c r="CN35" s="656"/>
      <c r="CO35" s="656"/>
      <c r="CP35" s="656"/>
      <c r="CQ35" s="657"/>
      <c r="CR35" s="658">
        <v>133864</v>
      </c>
      <c r="CS35" s="668"/>
      <c r="CT35" s="668"/>
      <c r="CU35" s="668"/>
      <c r="CV35" s="668"/>
      <c r="CW35" s="668"/>
      <c r="CX35" s="668"/>
      <c r="CY35" s="669"/>
      <c r="CZ35" s="661">
        <v>2.6</v>
      </c>
      <c r="DA35" s="670"/>
      <c r="DB35" s="670"/>
      <c r="DC35" s="671"/>
      <c r="DD35" s="664">
        <v>43573</v>
      </c>
      <c r="DE35" s="668"/>
      <c r="DF35" s="668"/>
      <c r="DG35" s="668"/>
      <c r="DH35" s="668"/>
      <c r="DI35" s="668"/>
      <c r="DJ35" s="668"/>
      <c r="DK35" s="669"/>
      <c r="DL35" s="664">
        <v>26482</v>
      </c>
      <c r="DM35" s="668"/>
      <c r="DN35" s="668"/>
      <c r="DO35" s="668"/>
      <c r="DP35" s="668"/>
      <c r="DQ35" s="668"/>
      <c r="DR35" s="668"/>
      <c r="DS35" s="668"/>
      <c r="DT35" s="668"/>
      <c r="DU35" s="668"/>
      <c r="DV35" s="669"/>
      <c r="DW35" s="661">
        <v>1</v>
      </c>
      <c r="DX35" s="670"/>
      <c r="DY35" s="670"/>
      <c r="DZ35" s="670"/>
      <c r="EA35" s="670"/>
      <c r="EB35" s="670"/>
      <c r="EC35" s="689"/>
    </row>
    <row r="36" spans="2:133" ht="11.25" customHeight="1" x14ac:dyDescent="0.2">
      <c r="B36" s="655" t="s">
        <v>322</v>
      </c>
      <c r="C36" s="656"/>
      <c r="D36" s="656"/>
      <c r="E36" s="656"/>
      <c r="F36" s="656"/>
      <c r="G36" s="656"/>
      <c r="H36" s="656"/>
      <c r="I36" s="656"/>
      <c r="J36" s="656"/>
      <c r="K36" s="656"/>
      <c r="L36" s="656"/>
      <c r="M36" s="656"/>
      <c r="N36" s="656"/>
      <c r="O36" s="656"/>
      <c r="P36" s="656"/>
      <c r="Q36" s="657"/>
      <c r="R36" s="658">
        <v>567579</v>
      </c>
      <c r="S36" s="659"/>
      <c r="T36" s="659"/>
      <c r="U36" s="659"/>
      <c r="V36" s="659"/>
      <c r="W36" s="659"/>
      <c r="X36" s="659"/>
      <c r="Y36" s="660"/>
      <c r="Z36" s="684">
        <v>10.5</v>
      </c>
      <c r="AA36" s="684"/>
      <c r="AB36" s="684"/>
      <c r="AC36" s="684"/>
      <c r="AD36" s="685" t="s">
        <v>127</v>
      </c>
      <c r="AE36" s="685"/>
      <c r="AF36" s="685"/>
      <c r="AG36" s="685"/>
      <c r="AH36" s="685"/>
      <c r="AI36" s="685"/>
      <c r="AJ36" s="685"/>
      <c r="AK36" s="685"/>
      <c r="AL36" s="661" t="s">
        <v>127</v>
      </c>
      <c r="AM36" s="662"/>
      <c r="AN36" s="662"/>
      <c r="AO36" s="686"/>
      <c r="AP36" s="216"/>
      <c r="AQ36" s="702" t="s">
        <v>323</v>
      </c>
      <c r="AR36" s="703"/>
      <c r="AS36" s="703"/>
      <c r="AT36" s="703"/>
      <c r="AU36" s="703"/>
      <c r="AV36" s="703"/>
      <c r="AW36" s="703"/>
      <c r="AX36" s="703"/>
      <c r="AY36" s="704"/>
      <c r="AZ36" s="705">
        <v>293699</v>
      </c>
      <c r="BA36" s="706"/>
      <c r="BB36" s="706"/>
      <c r="BC36" s="706"/>
      <c r="BD36" s="706"/>
      <c r="BE36" s="706"/>
      <c r="BF36" s="707"/>
      <c r="BG36" s="708" t="s">
        <v>324</v>
      </c>
      <c r="BH36" s="709"/>
      <c r="BI36" s="709"/>
      <c r="BJ36" s="709"/>
      <c r="BK36" s="709"/>
      <c r="BL36" s="709"/>
      <c r="BM36" s="709"/>
      <c r="BN36" s="709"/>
      <c r="BO36" s="709"/>
      <c r="BP36" s="709"/>
      <c r="BQ36" s="709"/>
      <c r="BR36" s="709"/>
      <c r="BS36" s="709"/>
      <c r="BT36" s="709"/>
      <c r="BU36" s="710"/>
      <c r="BV36" s="705">
        <v>9093</v>
      </c>
      <c r="BW36" s="706"/>
      <c r="BX36" s="706"/>
      <c r="BY36" s="706"/>
      <c r="BZ36" s="706"/>
      <c r="CA36" s="706"/>
      <c r="CB36" s="707"/>
      <c r="CD36" s="655" t="s">
        <v>325</v>
      </c>
      <c r="CE36" s="656"/>
      <c r="CF36" s="656"/>
      <c r="CG36" s="656"/>
      <c r="CH36" s="656"/>
      <c r="CI36" s="656"/>
      <c r="CJ36" s="656"/>
      <c r="CK36" s="656"/>
      <c r="CL36" s="656"/>
      <c r="CM36" s="656"/>
      <c r="CN36" s="656"/>
      <c r="CO36" s="656"/>
      <c r="CP36" s="656"/>
      <c r="CQ36" s="657"/>
      <c r="CR36" s="658">
        <v>548616</v>
      </c>
      <c r="CS36" s="659"/>
      <c r="CT36" s="659"/>
      <c r="CU36" s="659"/>
      <c r="CV36" s="659"/>
      <c r="CW36" s="659"/>
      <c r="CX36" s="659"/>
      <c r="CY36" s="660"/>
      <c r="CZ36" s="661">
        <v>10.7</v>
      </c>
      <c r="DA36" s="670"/>
      <c r="DB36" s="670"/>
      <c r="DC36" s="671"/>
      <c r="DD36" s="664">
        <v>354023</v>
      </c>
      <c r="DE36" s="659"/>
      <c r="DF36" s="659"/>
      <c r="DG36" s="659"/>
      <c r="DH36" s="659"/>
      <c r="DI36" s="659"/>
      <c r="DJ36" s="659"/>
      <c r="DK36" s="660"/>
      <c r="DL36" s="664">
        <v>243323</v>
      </c>
      <c r="DM36" s="659"/>
      <c r="DN36" s="659"/>
      <c r="DO36" s="659"/>
      <c r="DP36" s="659"/>
      <c r="DQ36" s="659"/>
      <c r="DR36" s="659"/>
      <c r="DS36" s="659"/>
      <c r="DT36" s="659"/>
      <c r="DU36" s="659"/>
      <c r="DV36" s="660"/>
      <c r="DW36" s="661">
        <v>9.1999999999999993</v>
      </c>
      <c r="DX36" s="670"/>
      <c r="DY36" s="670"/>
      <c r="DZ36" s="670"/>
      <c r="EA36" s="670"/>
      <c r="EB36" s="670"/>
      <c r="EC36" s="689"/>
    </row>
    <row r="37" spans="2:133" ht="11.25" customHeight="1" x14ac:dyDescent="0.2">
      <c r="B37" s="655" t="s">
        <v>326</v>
      </c>
      <c r="C37" s="656"/>
      <c r="D37" s="656"/>
      <c r="E37" s="656"/>
      <c r="F37" s="656"/>
      <c r="G37" s="656"/>
      <c r="H37" s="656"/>
      <c r="I37" s="656"/>
      <c r="J37" s="656"/>
      <c r="K37" s="656"/>
      <c r="L37" s="656"/>
      <c r="M37" s="656"/>
      <c r="N37" s="656"/>
      <c r="O37" s="656"/>
      <c r="P37" s="656"/>
      <c r="Q37" s="657"/>
      <c r="R37" s="658">
        <v>660448</v>
      </c>
      <c r="S37" s="659"/>
      <c r="T37" s="659"/>
      <c r="U37" s="659"/>
      <c r="V37" s="659"/>
      <c r="W37" s="659"/>
      <c r="X37" s="659"/>
      <c r="Y37" s="660"/>
      <c r="Z37" s="684">
        <v>12.3</v>
      </c>
      <c r="AA37" s="684"/>
      <c r="AB37" s="684"/>
      <c r="AC37" s="684"/>
      <c r="AD37" s="685" t="s">
        <v>127</v>
      </c>
      <c r="AE37" s="685"/>
      <c r="AF37" s="685"/>
      <c r="AG37" s="685"/>
      <c r="AH37" s="685"/>
      <c r="AI37" s="685"/>
      <c r="AJ37" s="685"/>
      <c r="AK37" s="685"/>
      <c r="AL37" s="661" t="s">
        <v>127</v>
      </c>
      <c r="AM37" s="662"/>
      <c r="AN37" s="662"/>
      <c r="AO37" s="686"/>
      <c r="AQ37" s="690" t="s">
        <v>327</v>
      </c>
      <c r="AR37" s="691"/>
      <c r="AS37" s="691"/>
      <c r="AT37" s="691"/>
      <c r="AU37" s="691"/>
      <c r="AV37" s="691"/>
      <c r="AW37" s="691"/>
      <c r="AX37" s="691"/>
      <c r="AY37" s="692"/>
      <c r="AZ37" s="658">
        <v>120064</v>
      </c>
      <c r="BA37" s="659"/>
      <c r="BB37" s="659"/>
      <c r="BC37" s="659"/>
      <c r="BD37" s="668"/>
      <c r="BE37" s="668"/>
      <c r="BF37" s="693"/>
      <c r="BG37" s="655" t="s">
        <v>328</v>
      </c>
      <c r="BH37" s="656"/>
      <c r="BI37" s="656"/>
      <c r="BJ37" s="656"/>
      <c r="BK37" s="656"/>
      <c r="BL37" s="656"/>
      <c r="BM37" s="656"/>
      <c r="BN37" s="656"/>
      <c r="BO37" s="656"/>
      <c r="BP37" s="656"/>
      <c r="BQ37" s="656"/>
      <c r="BR37" s="656"/>
      <c r="BS37" s="656"/>
      <c r="BT37" s="656"/>
      <c r="BU37" s="657"/>
      <c r="BV37" s="658">
        <v>5499</v>
      </c>
      <c r="BW37" s="659"/>
      <c r="BX37" s="659"/>
      <c r="BY37" s="659"/>
      <c r="BZ37" s="659"/>
      <c r="CA37" s="659"/>
      <c r="CB37" s="694"/>
      <c r="CD37" s="655" t="s">
        <v>329</v>
      </c>
      <c r="CE37" s="656"/>
      <c r="CF37" s="656"/>
      <c r="CG37" s="656"/>
      <c r="CH37" s="656"/>
      <c r="CI37" s="656"/>
      <c r="CJ37" s="656"/>
      <c r="CK37" s="656"/>
      <c r="CL37" s="656"/>
      <c r="CM37" s="656"/>
      <c r="CN37" s="656"/>
      <c r="CO37" s="656"/>
      <c r="CP37" s="656"/>
      <c r="CQ37" s="657"/>
      <c r="CR37" s="658">
        <v>144163</v>
      </c>
      <c r="CS37" s="668"/>
      <c r="CT37" s="668"/>
      <c r="CU37" s="668"/>
      <c r="CV37" s="668"/>
      <c r="CW37" s="668"/>
      <c r="CX37" s="668"/>
      <c r="CY37" s="669"/>
      <c r="CZ37" s="661">
        <v>2.8</v>
      </c>
      <c r="DA37" s="670"/>
      <c r="DB37" s="670"/>
      <c r="DC37" s="671"/>
      <c r="DD37" s="664">
        <v>135355</v>
      </c>
      <c r="DE37" s="668"/>
      <c r="DF37" s="668"/>
      <c r="DG37" s="668"/>
      <c r="DH37" s="668"/>
      <c r="DI37" s="668"/>
      <c r="DJ37" s="668"/>
      <c r="DK37" s="669"/>
      <c r="DL37" s="664">
        <v>135185</v>
      </c>
      <c r="DM37" s="668"/>
      <c r="DN37" s="668"/>
      <c r="DO37" s="668"/>
      <c r="DP37" s="668"/>
      <c r="DQ37" s="668"/>
      <c r="DR37" s="668"/>
      <c r="DS37" s="668"/>
      <c r="DT37" s="668"/>
      <c r="DU37" s="668"/>
      <c r="DV37" s="669"/>
      <c r="DW37" s="661">
        <v>5.0999999999999996</v>
      </c>
      <c r="DX37" s="670"/>
      <c r="DY37" s="670"/>
      <c r="DZ37" s="670"/>
      <c r="EA37" s="670"/>
      <c r="EB37" s="670"/>
      <c r="EC37" s="689"/>
    </row>
    <row r="38" spans="2:133" ht="11.25" customHeight="1" x14ac:dyDescent="0.2">
      <c r="B38" s="655" t="s">
        <v>330</v>
      </c>
      <c r="C38" s="656"/>
      <c r="D38" s="656"/>
      <c r="E38" s="656"/>
      <c r="F38" s="656"/>
      <c r="G38" s="656"/>
      <c r="H38" s="656"/>
      <c r="I38" s="656"/>
      <c r="J38" s="656"/>
      <c r="K38" s="656"/>
      <c r="L38" s="656"/>
      <c r="M38" s="656"/>
      <c r="N38" s="656"/>
      <c r="O38" s="656"/>
      <c r="P38" s="656"/>
      <c r="Q38" s="657"/>
      <c r="R38" s="658">
        <v>247785</v>
      </c>
      <c r="S38" s="659"/>
      <c r="T38" s="659"/>
      <c r="U38" s="659"/>
      <c r="V38" s="659"/>
      <c r="W38" s="659"/>
      <c r="X38" s="659"/>
      <c r="Y38" s="660"/>
      <c r="Z38" s="684">
        <v>4.5999999999999996</v>
      </c>
      <c r="AA38" s="684"/>
      <c r="AB38" s="684"/>
      <c r="AC38" s="684"/>
      <c r="AD38" s="685" t="s">
        <v>127</v>
      </c>
      <c r="AE38" s="685"/>
      <c r="AF38" s="685"/>
      <c r="AG38" s="685"/>
      <c r="AH38" s="685"/>
      <c r="AI38" s="685"/>
      <c r="AJ38" s="685"/>
      <c r="AK38" s="685"/>
      <c r="AL38" s="661" t="s">
        <v>127</v>
      </c>
      <c r="AM38" s="662"/>
      <c r="AN38" s="662"/>
      <c r="AO38" s="686"/>
      <c r="AQ38" s="690" t="s">
        <v>331</v>
      </c>
      <c r="AR38" s="691"/>
      <c r="AS38" s="691"/>
      <c r="AT38" s="691"/>
      <c r="AU38" s="691"/>
      <c r="AV38" s="691"/>
      <c r="AW38" s="691"/>
      <c r="AX38" s="691"/>
      <c r="AY38" s="692"/>
      <c r="AZ38" s="658">
        <v>5278</v>
      </c>
      <c r="BA38" s="659"/>
      <c r="BB38" s="659"/>
      <c r="BC38" s="659"/>
      <c r="BD38" s="668"/>
      <c r="BE38" s="668"/>
      <c r="BF38" s="693"/>
      <c r="BG38" s="655" t="s">
        <v>332</v>
      </c>
      <c r="BH38" s="656"/>
      <c r="BI38" s="656"/>
      <c r="BJ38" s="656"/>
      <c r="BK38" s="656"/>
      <c r="BL38" s="656"/>
      <c r="BM38" s="656"/>
      <c r="BN38" s="656"/>
      <c r="BO38" s="656"/>
      <c r="BP38" s="656"/>
      <c r="BQ38" s="656"/>
      <c r="BR38" s="656"/>
      <c r="BS38" s="656"/>
      <c r="BT38" s="656"/>
      <c r="BU38" s="657"/>
      <c r="BV38" s="658">
        <v>505</v>
      </c>
      <c r="BW38" s="659"/>
      <c r="BX38" s="659"/>
      <c r="BY38" s="659"/>
      <c r="BZ38" s="659"/>
      <c r="CA38" s="659"/>
      <c r="CB38" s="694"/>
      <c r="CD38" s="655" t="s">
        <v>333</v>
      </c>
      <c r="CE38" s="656"/>
      <c r="CF38" s="656"/>
      <c r="CG38" s="656"/>
      <c r="CH38" s="656"/>
      <c r="CI38" s="656"/>
      <c r="CJ38" s="656"/>
      <c r="CK38" s="656"/>
      <c r="CL38" s="656"/>
      <c r="CM38" s="656"/>
      <c r="CN38" s="656"/>
      <c r="CO38" s="656"/>
      <c r="CP38" s="656"/>
      <c r="CQ38" s="657"/>
      <c r="CR38" s="658">
        <v>293699</v>
      </c>
      <c r="CS38" s="659"/>
      <c r="CT38" s="659"/>
      <c r="CU38" s="659"/>
      <c r="CV38" s="659"/>
      <c r="CW38" s="659"/>
      <c r="CX38" s="659"/>
      <c r="CY38" s="660"/>
      <c r="CZ38" s="661">
        <v>5.7</v>
      </c>
      <c r="DA38" s="670"/>
      <c r="DB38" s="670"/>
      <c r="DC38" s="671"/>
      <c r="DD38" s="664">
        <v>258087</v>
      </c>
      <c r="DE38" s="659"/>
      <c r="DF38" s="659"/>
      <c r="DG38" s="659"/>
      <c r="DH38" s="659"/>
      <c r="DI38" s="659"/>
      <c r="DJ38" s="659"/>
      <c r="DK38" s="660"/>
      <c r="DL38" s="664">
        <v>155072</v>
      </c>
      <c r="DM38" s="659"/>
      <c r="DN38" s="659"/>
      <c r="DO38" s="659"/>
      <c r="DP38" s="659"/>
      <c r="DQ38" s="659"/>
      <c r="DR38" s="659"/>
      <c r="DS38" s="659"/>
      <c r="DT38" s="659"/>
      <c r="DU38" s="659"/>
      <c r="DV38" s="660"/>
      <c r="DW38" s="661">
        <v>5.9</v>
      </c>
      <c r="DX38" s="670"/>
      <c r="DY38" s="670"/>
      <c r="DZ38" s="670"/>
      <c r="EA38" s="670"/>
      <c r="EB38" s="670"/>
      <c r="EC38" s="689"/>
    </row>
    <row r="39" spans="2:133" ht="11.25" customHeight="1" x14ac:dyDescent="0.2">
      <c r="B39" s="655" t="s">
        <v>334</v>
      </c>
      <c r="C39" s="656"/>
      <c r="D39" s="656"/>
      <c r="E39" s="656"/>
      <c r="F39" s="656"/>
      <c r="G39" s="656"/>
      <c r="H39" s="656"/>
      <c r="I39" s="656"/>
      <c r="J39" s="656"/>
      <c r="K39" s="656"/>
      <c r="L39" s="656"/>
      <c r="M39" s="656"/>
      <c r="N39" s="656"/>
      <c r="O39" s="656"/>
      <c r="P39" s="656"/>
      <c r="Q39" s="657"/>
      <c r="R39" s="658">
        <v>45977</v>
      </c>
      <c r="S39" s="659"/>
      <c r="T39" s="659"/>
      <c r="U39" s="659"/>
      <c r="V39" s="659"/>
      <c r="W39" s="659"/>
      <c r="X39" s="659"/>
      <c r="Y39" s="660"/>
      <c r="Z39" s="684">
        <v>0.9</v>
      </c>
      <c r="AA39" s="684"/>
      <c r="AB39" s="684"/>
      <c r="AC39" s="684"/>
      <c r="AD39" s="685">
        <v>728</v>
      </c>
      <c r="AE39" s="685"/>
      <c r="AF39" s="685"/>
      <c r="AG39" s="685"/>
      <c r="AH39" s="685"/>
      <c r="AI39" s="685"/>
      <c r="AJ39" s="685"/>
      <c r="AK39" s="685"/>
      <c r="AL39" s="661">
        <v>0</v>
      </c>
      <c r="AM39" s="662"/>
      <c r="AN39" s="662"/>
      <c r="AO39" s="686"/>
      <c r="AQ39" s="690" t="s">
        <v>335</v>
      </c>
      <c r="AR39" s="691"/>
      <c r="AS39" s="691"/>
      <c r="AT39" s="691"/>
      <c r="AU39" s="691"/>
      <c r="AV39" s="691"/>
      <c r="AW39" s="691"/>
      <c r="AX39" s="691"/>
      <c r="AY39" s="692"/>
      <c r="AZ39" s="658" t="s">
        <v>127</v>
      </c>
      <c r="BA39" s="659"/>
      <c r="BB39" s="659"/>
      <c r="BC39" s="659"/>
      <c r="BD39" s="668"/>
      <c r="BE39" s="668"/>
      <c r="BF39" s="693"/>
      <c r="BG39" s="655" t="s">
        <v>336</v>
      </c>
      <c r="BH39" s="656"/>
      <c r="BI39" s="656"/>
      <c r="BJ39" s="656"/>
      <c r="BK39" s="656"/>
      <c r="BL39" s="656"/>
      <c r="BM39" s="656"/>
      <c r="BN39" s="656"/>
      <c r="BO39" s="656"/>
      <c r="BP39" s="656"/>
      <c r="BQ39" s="656"/>
      <c r="BR39" s="656"/>
      <c r="BS39" s="656"/>
      <c r="BT39" s="656"/>
      <c r="BU39" s="657"/>
      <c r="BV39" s="658">
        <v>852</v>
      </c>
      <c r="BW39" s="659"/>
      <c r="BX39" s="659"/>
      <c r="BY39" s="659"/>
      <c r="BZ39" s="659"/>
      <c r="CA39" s="659"/>
      <c r="CB39" s="694"/>
      <c r="CD39" s="655" t="s">
        <v>337</v>
      </c>
      <c r="CE39" s="656"/>
      <c r="CF39" s="656"/>
      <c r="CG39" s="656"/>
      <c r="CH39" s="656"/>
      <c r="CI39" s="656"/>
      <c r="CJ39" s="656"/>
      <c r="CK39" s="656"/>
      <c r="CL39" s="656"/>
      <c r="CM39" s="656"/>
      <c r="CN39" s="656"/>
      <c r="CO39" s="656"/>
      <c r="CP39" s="656"/>
      <c r="CQ39" s="657"/>
      <c r="CR39" s="658">
        <v>990421</v>
      </c>
      <c r="CS39" s="668"/>
      <c r="CT39" s="668"/>
      <c r="CU39" s="668"/>
      <c r="CV39" s="668"/>
      <c r="CW39" s="668"/>
      <c r="CX39" s="668"/>
      <c r="CY39" s="669"/>
      <c r="CZ39" s="661">
        <v>19.2</v>
      </c>
      <c r="DA39" s="670"/>
      <c r="DB39" s="670"/>
      <c r="DC39" s="671"/>
      <c r="DD39" s="664">
        <v>662790</v>
      </c>
      <c r="DE39" s="668"/>
      <c r="DF39" s="668"/>
      <c r="DG39" s="668"/>
      <c r="DH39" s="668"/>
      <c r="DI39" s="668"/>
      <c r="DJ39" s="668"/>
      <c r="DK39" s="669"/>
      <c r="DL39" s="664" t="s">
        <v>127</v>
      </c>
      <c r="DM39" s="668"/>
      <c r="DN39" s="668"/>
      <c r="DO39" s="668"/>
      <c r="DP39" s="668"/>
      <c r="DQ39" s="668"/>
      <c r="DR39" s="668"/>
      <c r="DS39" s="668"/>
      <c r="DT39" s="668"/>
      <c r="DU39" s="668"/>
      <c r="DV39" s="669"/>
      <c r="DW39" s="661" t="s">
        <v>127</v>
      </c>
      <c r="DX39" s="670"/>
      <c r="DY39" s="670"/>
      <c r="DZ39" s="670"/>
      <c r="EA39" s="670"/>
      <c r="EB39" s="670"/>
      <c r="EC39" s="689"/>
    </row>
    <row r="40" spans="2:133" ht="11.25" customHeight="1" x14ac:dyDescent="0.2">
      <c r="B40" s="655" t="s">
        <v>338</v>
      </c>
      <c r="C40" s="656"/>
      <c r="D40" s="656"/>
      <c r="E40" s="656"/>
      <c r="F40" s="656"/>
      <c r="G40" s="656"/>
      <c r="H40" s="656"/>
      <c r="I40" s="656"/>
      <c r="J40" s="656"/>
      <c r="K40" s="656"/>
      <c r="L40" s="656"/>
      <c r="M40" s="656"/>
      <c r="N40" s="656"/>
      <c r="O40" s="656"/>
      <c r="P40" s="656"/>
      <c r="Q40" s="657"/>
      <c r="R40" s="658">
        <v>203814</v>
      </c>
      <c r="S40" s="659"/>
      <c r="T40" s="659"/>
      <c r="U40" s="659"/>
      <c r="V40" s="659"/>
      <c r="W40" s="659"/>
      <c r="X40" s="659"/>
      <c r="Y40" s="660"/>
      <c r="Z40" s="684">
        <v>3.8</v>
      </c>
      <c r="AA40" s="684"/>
      <c r="AB40" s="684"/>
      <c r="AC40" s="684"/>
      <c r="AD40" s="685" t="s">
        <v>127</v>
      </c>
      <c r="AE40" s="685"/>
      <c r="AF40" s="685"/>
      <c r="AG40" s="685"/>
      <c r="AH40" s="685"/>
      <c r="AI40" s="685"/>
      <c r="AJ40" s="685"/>
      <c r="AK40" s="685"/>
      <c r="AL40" s="661" t="s">
        <v>127</v>
      </c>
      <c r="AM40" s="662"/>
      <c r="AN40" s="662"/>
      <c r="AO40" s="686"/>
      <c r="AQ40" s="690" t="s">
        <v>339</v>
      </c>
      <c r="AR40" s="691"/>
      <c r="AS40" s="691"/>
      <c r="AT40" s="691"/>
      <c r="AU40" s="691"/>
      <c r="AV40" s="691"/>
      <c r="AW40" s="691"/>
      <c r="AX40" s="691"/>
      <c r="AY40" s="692"/>
      <c r="AZ40" s="658" t="s">
        <v>127</v>
      </c>
      <c r="BA40" s="659"/>
      <c r="BB40" s="659"/>
      <c r="BC40" s="659"/>
      <c r="BD40" s="668"/>
      <c r="BE40" s="668"/>
      <c r="BF40" s="693"/>
      <c r="BG40" s="695" t="s">
        <v>340</v>
      </c>
      <c r="BH40" s="696"/>
      <c r="BI40" s="696"/>
      <c r="BJ40" s="696"/>
      <c r="BK40" s="696"/>
      <c r="BL40" s="359"/>
      <c r="BM40" s="656" t="s">
        <v>341</v>
      </c>
      <c r="BN40" s="656"/>
      <c r="BO40" s="656"/>
      <c r="BP40" s="656"/>
      <c r="BQ40" s="656"/>
      <c r="BR40" s="656"/>
      <c r="BS40" s="656"/>
      <c r="BT40" s="656"/>
      <c r="BU40" s="657"/>
      <c r="BV40" s="658">
        <v>73</v>
      </c>
      <c r="BW40" s="659"/>
      <c r="BX40" s="659"/>
      <c r="BY40" s="659"/>
      <c r="BZ40" s="659"/>
      <c r="CA40" s="659"/>
      <c r="CB40" s="694"/>
      <c r="CD40" s="655" t="s">
        <v>342</v>
      </c>
      <c r="CE40" s="656"/>
      <c r="CF40" s="656"/>
      <c r="CG40" s="656"/>
      <c r="CH40" s="656"/>
      <c r="CI40" s="656"/>
      <c r="CJ40" s="656"/>
      <c r="CK40" s="656"/>
      <c r="CL40" s="656"/>
      <c r="CM40" s="656"/>
      <c r="CN40" s="656"/>
      <c r="CO40" s="656"/>
      <c r="CP40" s="656"/>
      <c r="CQ40" s="657"/>
      <c r="CR40" s="658">
        <v>12600</v>
      </c>
      <c r="CS40" s="659"/>
      <c r="CT40" s="659"/>
      <c r="CU40" s="659"/>
      <c r="CV40" s="659"/>
      <c r="CW40" s="659"/>
      <c r="CX40" s="659"/>
      <c r="CY40" s="660"/>
      <c r="CZ40" s="661">
        <v>0.2</v>
      </c>
      <c r="DA40" s="670"/>
      <c r="DB40" s="670"/>
      <c r="DC40" s="671"/>
      <c r="DD40" s="664">
        <v>2600</v>
      </c>
      <c r="DE40" s="659"/>
      <c r="DF40" s="659"/>
      <c r="DG40" s="659"/>
      <c r="DH40" s="659"/>
      <c r="DI40" s="659"/>
      <c r="DJ40" s="659"/>
      <c r="DK40" s="660"/>
      <c r="DL40" s="664" t="s">
        <v>127</v>
      </c>
      <c r="DM40" s="659"/>
      <c r="DN40" s="659"/>
      <c r="DO40" s="659"/>
      <c r="DP40" s="659"/>
      <c r="DQ40" s="659"/>
      <c r="DR40" s="659"/>
      <c r="DS40" s="659"/>
      <c r="DT40" s="659"/>
      <c r="DU40" s="659"/>
      <c r="DV40" s="660"/>
      <c r="DW40" s="661" t="s">
        <v>127</v>
      </c>
      <c r="DX40" s="670"/>
      <c r="DY40" s="670"/>
      <c r="DZ40" s="670"/>
      <c r="EA40" s="670"/>
      <c r="EB40" s="670"/>
      <c r="EC40" s="689"/>
    </row>
    <row r="41" spans="2:133" ht="11.25" customHeight="1" x14ac:dyDescent="0.2">
      <c r="B41" s="655" t="s">
        <v>343</v>
      </c>
      <c r="C41" s="656"/>
      <c r="D41" s="656"/>
      <c r="E41" s="656"/>
      <c r="F41" s="656"/>
      <c r="G41" s="656"/>
      <c r="H41" s="656"/>
      <c r="I41" s="656"/>
      <c r="J41" s="656"/>
      <c r="K41" s="656"/>
      <c r="L41" s="656"/>
      <c r="M41" s="656"/>
      <c r="N41" s="656"/>
      <c r="O41" s="656"/>
      <c r="P41" s="656"/>
      <c r="Q41" s="657"/>
      <c r="R41" s="658" t="s">
        <v>127</v>
      </c>
      <c r="S41" s="659"/>
      <c r="T41" s="659"/>
      <c r="U41" s="659"/>
      <c r="V41" s="659"/>
      <c r="W41" s="659"/>
      <c r="X41" s="659"/>
      <c r="Y41" s="660"/>
      <c r="Z41" s="684" t="s">
        <v>127</v>
      </c>
      <c r="AA41" s="684"/>
      <c r="AB41" s="684"/>
      <c r="AC41" s="684"/>
      <c r="AD41" s="685" t="s">
        <v>127</v>
      </c>
      <c r="AE41" s="685"/>
      <c r="AF41" s="685"/>
      <c r="AG41" s="685"/>
      <c r="AH41" s="685"/>
      <c r="AI41" s="685"/>
      <c r="AJ41" s="685"/>
      <c r="AK41" s="685"/>
      <c r="AL41" s="661" t="s">
        <v>127</v>
      </c>
      <c r="AM41" s="662"/>
      <c r="AN41" s="662"/>
      <c r="AO41" s="686"/>
      <c r="AQ41" s="690" t="s">
        <v>344</v>
      </c>
      <c r="AR41" s="691"/>
      <c r="AS41" s="691"/>
      <c r="AT41" s="691"/>
      <c r="AU41" s="691"/>
      <c r="AV41" s="691"/>
      <c r="AW41" s="691"/>
      <c r="AX41" s="691"/>
      <c r="AY41" s="692"/>
      <c r="AZ41" s="658">
        <v>41129</v>
      </c>
      <c r="BA41" s="659"/>
      <c r="BB41" s="659"/>
      <c r="BC41" s="659"/>
      <c r="BD41" s="668"/>
      <c r="BE41" s="668"/>
      <c r="BF41" s="693"/>
      <c r="BG41" s="695"/>
      <c r="BH41" s="696"/>
      <c r="BI41" s="696"/>
      <c r="BJ41" s="696"/>
      <c r="BK41" s="696"/>
      <c r="BL41" s="359"/>
      <c r="BM41" s="656" t="s">
        <v>345</v>
      </c>
      <c r="BN41" s="656"/>
      <c r="BO41" s="656"/>
      <c r="BP41" s="656"/>
      <c r="BQ41" s="656"/>
      <c r="BR41" s="656"/>
      <c r="BS41" s="656"/>
      <c r="BT41" s="656"/>
      <c r="BU41" s="657"/>
      <c r="BV41" s="658" t="s">
        <v>127</v>
      </c>
      <c r="BW41" s="659"/>
      <c r="BX41" s="659"/>
      <c r="BY41" s="659"/>
      <c r="BZ41" s="659"/>
      <c r="CA41" s="659"/>
      <c r="CB41" s="694"/>
      <c r="CD41" s="655" t="s">
        <v>346</v>
      </c>
      <c r="CE41" s="656"/>
      <c r="CF41" s="656"/>
      <c r="CG41" s="656"/>
      <c r="CH41" s="656"/>
      <c r="CI41" s="656"/>
      <c r="CJ41" s="656"/>
      <c r="CK41" s="656"/>
      <c r="CL41" s="656"/>
      <c r="CM41" s="656"/>
      <c r="CN41" s="656"/>
      <c r="CO41" s="656"/>
      <c r="CP41" s="656"/>
      <c r="CQ41" s="657"/>
      <c r="CR41" s="658" t="s">
        <v>127</v>
      </c>
      <c r="CS41" s="668"/>
      <c r="CT41" s="668"/>
      <c r="CU41" s="668"/>
      <c r="CV41" s="668"/>
      <c r="CW41" s="668"/>
      <c r="CX41" s="668"/>
      <c r="CY41" s="669"/>
      <c r="CZ41" s="661" t="s">
        <v>127</v>
      </c>
      <c r="DA41" s="670"/>
      <c r="DB41" s="670"/>
      <c r="DC41" s="671"/>
      <c r="DD41" s="664" t="s">
        <v>127</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2">
      <c r="B42" s="655" t="s">
        <v>347</v>
      </c>
      <c r="C42" s="656"/>
      <c r="D42" s="656"/>
      <c r="E42" s="656"/>
      <c r="F42" s="656"/>
      <c r="G42" s="656"/>
      <c r="H42" s="656"/>
      <c r="I42" s="656"/>
      <c r="J42" s="656"/>
      <c r="K42" s="656"/>
      <c r="L42" s="656"/>
      <c r="M42" s="656"/>
      <c r="N42" s="656"/>
      <c r="O42" s="656"/>
      <c r="P42" s="656"/>
      <c r="Q42" s="657"/>
      <c r="R42" s="658" t="s">
        <v>127</v>
      </c>
      <c r="S42" s="659"/>
      <c r="T42" s="659"/>
      <c r="U42" s="659"/>
      <c r="V42" s="659"/>
      <c r="W42" s="659"/>
      <c r="X42" s="659"/>
      <c r="Y42" s="660"/>
      <c r="Z42" s="684" t="s">
        <v>127</v>
      </c>
      <c r="AA42" s="684"/>
      <c r="AB42" s="684"/>
      <c r="AC42" s="684"/>
      <c r="AD42" s="685" t="s">
        <v>127</v>
      </c>
      <c r="AE42" s="685"/>
      <c r="AF42" s="685"/>
      <c r="AG42" s="685"/>
      <c r="AH42" s="685"/>
      <c r="AI42" s="685"/>
      <c r="AJ42" s="685"/>
      <c r="AK42" s="685"/>
      <c r="AL42" s="661" t="s">
        <v>127</v>
      </c>
      <c r="AM42" s="662"/>
      <c r="AN42" s="662"/>
      <c r="AO42" s="686"/>
      <c r="AQ42" s="699" t="s">
        <v>348</v>
      </c>
      <c r="AR42" s="700"/>
      <c r="AS42" s="700"/>
      <c r="AT42" s="700"/>
      <c r="AU42" s="700"/>
      <c r="AV42" s="700"/>
      <c r="AW42" s="700"/>
      <c r="AX42" s="700"/>
      <c r="AY42" s="701"/>
      <c r="AZ42" s="638">
        <v>127228</v>
      </c>
      <c r="BA42" s="672"/>
      <c r="BB42" s="672"/>
      <c r="BC42" s="672"/>
      <c r="BD42" s="639"/>
      <c r="BE42" s="639"/>
      <c r="BF42" s="687"/>
      <c r="BG42" s="697"/>
      <c r="BH42" s="698"/>
      <c r="BI42" s="698"/>
      <c r="BJ42" s="698"/>
      <c r="BK42" s="698"/>
      <c r="BL42" s="357"/>
      <c r="BM42" s="636" t="s">
        <v>349</v>
      </c>
      <c r="BN42" s="636"/>
      <c r="BO42" s="636"/>
      <c r="BP42" s="636"/>
      <c r="BQ42" s="636"/>
      <c r="BR42" s="636"/>
      <c r="BS42" s="636"/>
      <c r="BT42" s="636"/>
      <c r="BU42" s="637"/>
      <c r="BV42" s="638">
        <v>336</v>
      </c>
      <c r="BW42" s="672"/>
      <c r="BX42" s="672"/>
      <c r="BY42" s="672"/>
      <c r="BZ42" s="672"/>
      <c r="CA42" s="672"/>
      <c r="CB42" s="688"/>
      <c r="CD42" s="655" t="s">
        <v>350</v>
      </c>
      <c r="CE42" s="656"/>
      <c r="CF42" s="656"/>
      <c r="CG42" s="656"/>
      <c r="CH42" s="656"/>
      <c r="CI42" s="656"/>
      <c r="CJ42" s="656"/>
      <c r="CK42" s="656"/>
      <c r="CL42" s="656"/>
      <c r="CM42" s="656"/>
      <c r="CN42" s="656"/>
      <c r="CO42" s="656"/>
      <c r="CP42" s="656"/>
      <c r="CQ42" s="657"/>
      <c r="CR42" s="658">
        <v>438022</v>
      </c>
      <c r="CS42" s="668"/>
      <c r="CT42" s="668"/>
      <c r="CU42" s="668"/>
      <c r="CV42" s="668"/>
      <c r="CW42" s="668"/>
      <c r="CX42" s="668"/>
      <c r="CY42" s="669"/>
      <c r="CZ42" s="661">
        <v>8.5</v>
      </c>
      <c r="DA42" s="670"/>
      <c r="DB42" s="670"/>
      <c r="DC42" s="671"/>
      <c r="DD42" s="664">
        <v>61011</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2">
      <c r="B43" s="655" t="s">
        <v>351</v>
      </c>
      <c r="C43" s="656"/>
      <c r="D43" s="656"/>
      <c r="E43" s="656"/>
      <c r="F43" s="656"/>
      <c r="G43" s="656"/>
      <c r="H43" s="656"/>
      <c r="I43" s="656"/>
      <c r="J43" s="656"/>
      <c r="K43" s="656"/>
      <c r="L43" s="656"/>
      <c r="M43" s="656"/>
      <c r="N43" s="656"/>
      <c r="O43" s="656"/>
      <c r="P43" s="656"/>
      <c r="Q43" s="657"/>
      <c r="R43" s="658">
        <v>72914</v>
      </c>
      <c r="S43" s="659"/>
      <c r="T43" s="659"/>
      <c r="U43" s="659"/>
      <c r="V43" s="659"/>
      <c r="W43" s="659"/>
      <c r="X43" s="659"/>
      <c r="Y43" s="660"/>
      <c r="Z43" s="684">
        <v>1.4</v>
      </c>
      <c r="AA43" s="684"/>
      <c r="AB43" s="684"/>
      <c r="AC43" s="684"/>
      <c r="AD43" s="685" t="s">
        <v>127</v>
      </c>
      <c r="AE43" s="685"/>
      <c r="AF43" s="685"/>
      <c r="AG43" s="685"/>
      <c r="AH43" s="685"/>
      <c r="AI43" s="685"/>
      <c r="AJ43" s="685"/>
      <c r="AK43" s="685"/>
      <c r="AL43" s="661" t="s">
        <v>127</v>
      </c>
      <c r="AM43" s="662"/>
      <c r="AN43" s="662"/>
      <c r="AO43" s="686"/>
      <c r="CD43" s="655" t="s">
        <v>352</v>
      </c>
      <c r="CE43" s="656"/>
      <c r="CF43" s="656"/>
      <c r="CG43" s="656"/>
      <c r="CH43" s="656"/>
      <c r="CI43" s="656"/>
      <c r="CJ43" s="656"/>
      <c r="CK43" s="656"/>
      <c r="CL43" s="656"/>
      <c r="CM43" s="656"/>
      <c r="CN43" s="656"/>
      <c r="CO43" s="656"/>
      <c r="CP43" s="656"/>
      <c r="CQ43" s="657"/>
      <c r="CR43" s="658">
        <v>31241</v>
      </c>
      <c r="CS43" s="668"/>
      <c r="CT43" s="668"/>
      <c r="CU43" s="668"/>
      <c r="CV43" s="668"/>
      <c r="CW43" s="668"/>
      <c r="CX43" s="668"/>
      <c r="CY43" s="669"/>
      <c r="CZ43" s="661">
        <v>0.6</v>
      </c>
      <c r="DA43" s="670"/>
      <c r="DB43" s="670"/>
      <c r="DC43" s="671"/>
      <c r="DD43" s="664">
        <v>31241</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2">
      <c r="B44" s="635" t="s">
        <v>353</v>
      </c>
      <c r="C44" s="636"/>
      <c r="D44" s="636"/>
      <c r="E44" s="636"/>
      <c r="F44" s="636"/>
      <c r="G44" s="636"/>
      <c r="H44" s="636"/>
      <c r="I44" s="636"/>
      <c r="J44" s="636"/>
      <c r="K44" s="636"/>
      <c r="L44" s="636"/>
      <c r="M44" s="636"/>
      <c r="N44" s="636"/>
      <c r="O44" s="636"/>
      <c r="P44" s="636"/>
      <c r="Q44" s="637"/>
      <c r="R44" s="638">
        <v>5385382</v>
      </c>
      <c r="S44" s="672"/>
      <c r="T44" s="672"/>
      <c r="U44" s="672"/>
      <c r="V44" s="672"/>
      <c r="W44" s="672"/>
      <c r="X44" s="672"/>
      <c r="Y44" s="673"/>
      <c r="Z44" s="674">
        <v>100</v>
      </c>
      <c r="AA44" s="674"/>
      <c r="AB44" s="674"/>
      <c r="AC44" s="674"/>
      <c r="AD44" s="675">
        <v>2572602</v>
      </c>
      <c r="AE44" s="675"/>
      <c r="AF44" s="675"/>
      <c r="AG44" s="675"/>
      <c r="AH44" s="675"/>
      <c r="AI44" s="675"/>
      <c r="AJ44" s="675"/>
      <c r="AK44" s="675"/>
      <c r="AL44" s="641">
        <v>100</v>
      </c>
      <c r="AM44" s="676"/>
      <c r="AN44" s="676"/>
      <c r="AO44" s="677"/>
      <c r="CD44" s="678" t="s">
        <v>300</v>
      </c>
      <c r="CE44" s="679"/>
      <c r="CF44" s="655" t="s">
        <v>354</v>
      </c>
      <c r="CG44" s="656"/>
      <c r="CH44" s="656"/>
      <c r="CI44" s="656"/>
      <c r="CJ44" s="656"/>
      <c r="CK44" s="656"/>
      <c r="CL44" s="656"/>
      <c r="CM44" s="656"/>
      <c r="CN44" s="656"/>
      <c r="CO44" s="656"/>
      <c r="CP44" s="656"/>
      <c r="CQ44" s="657"/>
      <c r="CR44" s="658">
        <v>437395</v>
      </c>
      <c r="CS44" s="659"/>
      <c r="CT44" s="659"/>
      <c r="CU44" s="659"/>
      <c r="CV44" s="659"/>
      <c r="CW44" s="659"/>
      <c r="CX44" s="659"/>
      <c r="CY44" s="660"/>
      <c r="CZ44" s="661">
        <v>8.5</v>
      </c>
      <c r="DA44" s="662"/>
      <c r="DB44" s="662"/>
      <c r="DC44" s="663"/>
      <c r="DD44" s="664">
        <v>60384</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2">
      <c r="CD45" s="680"/>
      <c r="CE45" s="681"/>
      <c r="CF45" s="655" t="s">
        <v>355</v>
      </c>
      <c r="CG45" s="656"/>
      <c r="CH45" s="656"/>
      <c r="CI45" s="656"/>
      <c r="CJ45" s="656"/>
      <c r="CK45" s="656"/>
      <c r="CL45" s="656"/>
      <c r="CM45" s="656"/>
      <c r="CN45" s="656"/>
      <c r="CO45" s="656"/>
      <c r="CP45" s="656"/>
      <c r="CQ45" s="657"/>
      <c r="CR45" s="658">
        <v>167288</v>
      </c>
      <c r="CS45" s="668"/>
      <c r="CT45" s="668"/>
      <c r="CU45" s="668"/>
      <c r="CV45" s="668"/>
      <c r="CW45" s="668"/>
      <c r="CX45" s="668"/>
      <c r="CY45" s="669"/>
      <c r="CZ45" s="661">
        <v>3.2</v>
      </c>
      <c r="DA45" s="670"/>
      <c r="DB45" s="670"/>
      <c r="DC45" s="671"/>
      <c r="DD45" s="664">
        <v>4261</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2">
      <c r="B46" s="211" t="s">
        <v>356</v>
      </c>
      <c r="CD46" s="680"/>
      <c r="CE46" s="681"/>
      <c r="CF46" s="655" t="s">
        <v>357</v>
      </c>
      <c r="CG46" s="656"/>
      <c r="CH46" s="656"/>
      <c r="CI46" s="656"/>
      <c r="CJ46" s="656"/>
      <c r="CK46" s="656"/>
      <c r="CL46" s="656"/>
      <c r="CM46" s="656"/>
      <c r="CN46" s="656"/>
      <c r="CO46" s="656"/>
      <c r="CP46" s="656"/>
      <c r="CQ46" s="657"/>
      <c r="CR46" s="658">
        <v>270107</v>
      </c>
      <c r="CS46" s="659"/>
      <c r="CT46" s="659"/>
      <c r="CU46" s="659"/>
      <c r="CV46" s="659"/>
      <c r="CW46" s="659"/>
      <c r="CX46" s="659"/>
      <c r="CY46" s="660"/>
      <c r="CZ46" s="661">
        <v>5.2</v>
      </c>
      <c r="DA46" s="662"/>
      <c r="DB46" s="662"/>
      <c r="DC46" s="663"/>
      <c r="DD46" s="664">
        <v>56123</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2">
      <c r="B47" s="654" t="s">
        <v>358</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359</v>
      </c>
      <c r="CG47" s="656"/>
      <c r="CH47" s="656"/>
      <c r="CI47" s="656"/>
      <c r="CJ47" s="656"/>
      <c r="CK47" s="656"/>
      <c r="CL47" s="656"/>
      <c r="CM47" s="656"/>
      <c r="CN47" s="656"/>
      <c r="CO47" s="656"/>
      <c r="CP47" s="656"/>
      <c r="CQ47" s="657"/>
      <c r="CR47" s="658">
        <v>627</v>
      </c>
      <c r="CS47" s="668"/>
      <c r="CT47" s="668"/>
      <c r="CU47" s="668"/>
      <c r="CV47" s="668"/>
      <c r="CW47" s="668"/>
      <c r="CX47" s="668"/>
      <c r="CY47" s="669"/>
      <c r="CZ47" s="661">
        <v>0</v>
      </c>
      <c r="DA47" s="670"/>
      <c r="DB47" s="670"/>
      <c r="DC47" s="671"/>
      <c r="DD47" s="664">
        <v>627</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ht="10.8" x14ac:dyDescent="0.2">
      <c r="B48" s="654" t="s">
        <v>360</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361</v>
      </c>
      <c r="CG48" s="656"/>
      <c r="CH48" s="656"/>
      <c r="CI48" s="656"/>
      <c r="CJ48" s="656"/>
      <c r="CK48" s="656"/>
      <c r="CL48" s="656"/>
      <c r="CM48" s="656"/>
      <c r="CN48" s="656"/>
      <c r="CO48" s="656"/>
      <c r="CP48" s="656"/>
      <c r="CQ48" s="657"/>
      <c r="CR48" s="658" t="s">
        <v>127</v>
      </c>
      <c r="CS48" s="659"/>
      <c r="CT48" s="659"/>
      <c r="CU48" s="659"/>
      <c r="CV48" s="659"/>
      <c r="CW48" s="659"/>
      <c r="CX48" s="659"/>
      <c r="CY48" s="660"/>
      <c r="CZ48" s="661" t="s">
        <v>127</v>
      </c>
      <c r="DA48" s="662"/>
      <c r="DB48" s="662"/>
      <c r="DC48" s="663"/>
      <c r="DD48" s="664" t="s">
        <v>127</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2">
      <c r="B49" s="360"/>
      <c r="CD49" s="635" t="s">
        <v>362</v>
      </c>
      <c r="CE49" s="636"/>
      <c r="CF49" s="636"/>
      <c r="CG49" s="636"/>
      <c r="CH49" s="636"/>
      <c r="CI49" s="636"/>
      <c r="CJ49" s="636"/>
      <c r="CK49" s="636"/>
      <c r="CL49" s="636"/>
      <c r="CM49" s="636"/>
      <c r="CN49" s="636"/>
      <c r="CO49" s="636"/>
      <c r="CP49" s="636"/>
      <c r="CQ49" s="637"/>
      <c r="CR49" s="638">
        <v>5147648</v>
      </c>
      <c r="CS49" s="639"/>
      <c r="CT49" s="639"/>
      <c r="CU49" s="639"/>
      <c r="CV49" s="639"/>
      <c r="CW49" s="639"/>
      <c r="CX49" s="639"/>
      <c r="CY49" s="640"/>
      <c r="CZ49" s="641">
        <v>100</v>
      </c>
      <c r="DA49" s="642"/>
      <c r="DB49" s="642"/>
      <c r="DC49" s="643"/>
      <c r="DD49" s="644">
        <v>3164137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t="10.8" hidden="1" x14ac:dyDescent="0.2">
      <c r="B50" s="360"/>
    </row>
    <row r="51" spans="2:133" ht="10.8" x14ac:dyDescent="0.2"/>
    <row r="52" spans="2:133" ht="10.8" x14ac:dyDescent="0.2"/>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ageMargins left="0.70866141732283472" right="0.70866141732283472" top="0.74803149606299213" bottom="0.74803149606299213" header="0.31496062992125984" footer="0.31496062992125984"/>
  <pageSetup paperSize="9" scale="57" orientation="landscape"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N65" sqref="AK65:DF69"/>
    </sheetView>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53" t="s">
        <v>363</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364</v>
      </c>
      <c r="DK2" s="755"/>
      <c r="DL2" s="755"/>
      <c r="DM2" s="755"/>
      <c r="DN2" s="755"/>
      <c r="DO2" s="756"/>
      <c r="DP2" s="219"/>
      <c r="DQ2" s="754" t="s">
        <v>365</v>
      </c>
      <c r="DR2" s="755"/>
      <c r="DS2" s="755"/>
      <c r="DT2" s="755"/>
      <c r="DU2" s="755"/>
      <c r="DV2" s="755"/>
      <c r="DW2" s="755"/>
      <c r="DX2" s="755"/>
      <c r="DY2" s="755"/>
      <c r="DZ2" s="756"/>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57" t="s">
        <v>366</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367</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2">
      <c r="A5" s="759" t="s">
        <v>368</v>
      </c>
      <c r="B5" s="760"/>
      <c r="C5" s="760"/>
      <c r="D5" s="760"/>
      <c r="E5" s="760"/>
      <c r="F5" s="760"/>
      <c r="G5" s="760"/>
      <c r="H5" s="760"/>
      <c r="I5" s="760"/>
      <c r="J5" s="760"/>
      <c r="K5" s="760"/>
      <c r="L5" s="760"/>
      <c r="M5" s="760"/>
      <c r="N5" s="760"/>
      <c r="O5" s="760"/>
      <c r="P5" s="761"/>
      <c r="Q5" s="765" t="s">
        <v>369</v>
      </c>
      <c r="R5" s="766"/>
      <c r="S5" s="766"/>
      <c r="T5" s="766"/>
      <c r="U5" s="767"/>
      <c r="V5" s="765" t="s">
        <v>370</v>
      </c>
      <c r="W5" s="766"/>
      <c r="X5" s="766"/>
      <c r="Y5" s="766"/>
      <c r="Z5" s="767"/>
      <c r="AA5" s="765" t="s">
        <v>371</v>
      </c>
      <c r="AB5" s="766"/>
      <c r="AC5" s="766"/>
      <c r="AD5" s="766"/>
      <c r="AE5" s="766"/>
      <c r="AF5" s="771" t="s">
        <v>372</v>
      </c>
      <c r="AG5" s="766"/>
      <c r="AH5" s="766"/>
      <c r="AI5" s="766"/>
      <c r="AJ5" s="772"/>
      <c r="AK5" s="766" t="s">
        <v>373</v>
      </c>
      <c r="AL5" s="766"/>
      <c r="AM5" s="766"/>
      <c r="AN5" s="766"/>
      <c r="AO5" s="767"/>
      <c r="AP5" s="765" t="s">
        <v>374</v>
      </c>
      <c r="AQ5" s="766"/>
      <c r="AR5" s="766"/>
      <c r="AS5" s="766"/>
      <c r="AT5" s="767"/>
      <c r="AU5" s="765" t="s">
        <v>375</v>
      </c>
      <c r="AV5" s="766"/>
      <c r="AW5" s="766"/>
      <c r="AX5" s="766"/>
      <c r="AY5" s="772"/>
      <c r="AZ5" s="223"/>
      <c r="BA5" s="223"/>
      <c r="BB5" s="223"/>
      <c r="BC5" s="223"/>
      <c r="BD5" s="223"/>
      <c r="BE5" s="224"/>
      <c r="BF5" s="224"/>
      <c r="BG5" s="224"/>
      <c r="BH5" s="224"/>
      <c r="BI5" s="224"/>
      <c r="BJ5" s="224"/>
      <c r="BK5" s="224"/>
      <c r="BL5" s="224"/>
      <c r="BM5" s="224"/>
      <c r="BN5" s="224"/>
      <c r="BO5" s="224"/>
      <c r="BP5" s="224"/>
      <c r="BQ5" s="759" t="s">
        <v>376</v>
      </c>
      <c r="BR5" s="760"/>
      <c r="BS5" s="760"/>
      <c r="BT5" s="760"/>
      <c r="BU5" s="760"/>
      <c r="BV5" s="760"/>
      <c r="BW5" s="760"/>
      <c r="BX5" s="760"/>
      <c r="BY5" s="760"/>
      <c r="BZ5" s="760"/>
      <c r="CA5" s="760"/>
      <c r="CB5" s="760"/>
      <c r="CC5" s="760"/>
      <c r="CD5" s="760"/>
      <c r="CE5" s="760"/>
      <c r="CF5" s="760"/>
      <c r="CG5" s="761"/>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95" t="s">
        <v>382</v>
      </c>
      <c r="DH5" s="796"/>
      <c r="DI5" s="796"/>
      <c r="DJ5" s="796"/>
      <c r="DK5" s="797"/>
      <c r="DL5" s="795" t="s">
        <v>383</v>
      </c>
      <c r="DM5" s="796"/>
      <c r="DN5" s="796"/>
      <c r="DO5" s="796"/>
      <c r="DP5" s="797"/>
      <c r="DQ5" s="765" t="s">
        <v>384</v>
      </c>
      <c r="DR5" s="766"/>
      <c r="DS5" s="766"/>
      <c r="DT5" s="766"/>
      <c r="DU5" s="767"/>
      <c r="DV5" s="765" t="s">
        <v>375</v>
      </c>
      <c r="DW5" s="766"/>
      <c r="DX5" s="766"/>
      <c r="DY5" s="766"/>
      <c r="DZ5" s="772"/>
      <c r="EA5" s="225"/>
    </row>
    <row r="6" spans="1:131" s="226" customFormat="1" ht="26.25" customHeight="1" thickBot="1" x14ac:dyDescent="0.25">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2">
      <c r="A7" s="227">
        <v>1</v>
      </c>
      <c r="B7" s="781" t="s">
        <v>385</v>
      </c>
      <c r="C7" s="782"/>
      <c r="D7" s="782"/>
      <c r="E7" s="782"/>
      <c r="F7" s="782"/>
      <c r="G7" s="782"/>
      <c r="H7" s="782"/>
      <c r="I7" s="782"/>
      <c r="J7" s="782"/>
      <c r="K7" s="782"/>
      <c r="L7" s="782"/>
      <c r="M7" s="782"/>
      <c r="N7" s="782"/>
      <c r="O7" s="782"/>
      <c r="P7" s="783"/>
      <c r="Q7" s="784">
        <v>5382</v>
      </c>
      <c r="R7" s="785"/>
      <c r="S7" s="785"/>
      <c r="T7" s="785"/>
      <c r="U7" s="785"/>
      <c r="V7" s="785">
        <v>5144</v>
      </c>
      <c r="W7" s="785"/>
      <c r="X7" s="785"/>
      <c r="Y7" s="785"/>
      <c r="Z7" s="785"/>
      <c r="AA7" s="785">
        <v>238</v>
      </c>
      <c r="AB7" s="785"/>
      <c r="AC7" s="785"/>
      <c r="AD7" s="785"/>
      <c r="AE7" s="786"/>
      <c r="AF7" s="787">
        <v>135</v>
      </c>
      <c r="AG7" s="788"/>
      <c r="AH7" s="788"/>
      <c r="AI7" s="788"/>
      <c r="AJ7" s="789"/>
      <c r="AK7" s="790"/>
      <c r="AL7" s="791"/>
      <c r="AM7" s="791"/>
      <c r="AN7" s="791"/>
      <c r="AO7" s="791"/>
      <c r="AP7" s="791">
        <v>5191</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t="s">
        <v>587</v>
      </c>
      <c r="BT7" s="779"/>
      <c r="BU7" s="779"/>
      <c r="BV7" s="779"/>
      <c r="BW7" s="779"/>
      <c r="BX7" s="779"/>
      <c r="BY7" s="779"/>
      <c r="BZ7" s="779"/>
      <c r="CA7" s="779"/>
      <c r="CB7" s="779"/>
      <c r="CC7" s="779"/>
      <c r="CD7" s="779"/>
      <c r="CE7" s="779"/>
      <c r="CF7" s="779"/>
      <c r="CG7" s="794"/>
      <c r="CH7" s="775">
        <v>-10</v>
      </c>
      <c r="CI7" s="776"/>
      <c r="CJ7" s="776"/>
      <c r="CK7" s="776"/>
      <c r="CL7" s="777"/>
      <c r="CM7" s="775">
        <v>-439</v>
      </c>
      <c r="CN7" s="776"/>
      <c r="CO7" s="776"/>
      <c r="CP7" s="776"/>
      <c r="CQ7" s="777"/>
      <c r="CR7" s="775">
        <v>11</v>
      </c>
      <c r="CS7" s="776"/>
      <c r="CT7" s="776"/>
      <c r="CU7" s="776"/>
      <c r="CV7" s="777"/>
      <c r="CW7" s="775"/>
      <c r="CX7" s="776"/>
      <c r="CY7" s="776"/>
      <c r="CZ7" s="776"/>
      <c r="DA7" s="777"/>
      <c r="DB7" s="775"/>
      <c r="DC7" s="776"/>
      <c r="DD7" s="776"/>
      <c r="DE7" s="776"/>
      <c r="DF7" s="777"/>
      <c r="DG7" s="775"/>
      <c r="DH7" s="776"/>
      <c r="DI7" s="776"/>
      <c r="DJ7" s="776"/>
      <c r="DK7" s="777"/>
      <c r="DL7" s="775"/>
      <c r="DM7" s="776"/>
      <c r="DN7" s="776"/>
      <c r="DO7" s="776"/>
      <c r="DP7" s="777"/>
      <c r="DQ7" s="775"/>
      <c r="DR7" s="776"/>
      <c r="DS7" s="776"/>
      <c r="DT7" s="776"/>
      <c r="DU7" s="777"/>
      <c r="DV7" s="778"/>
      <c r="DW7" s="779"/>
      <c r="DX7" s="779"/>
      <c r="DY7" s="779"/>
      <c r="DZ7" s="780"/>
      <c r="EA7" s="225"/>
    </row>
    <row r="8" spans="1:131" s="226" customFormat="1" ht="26.25" customHeight="1" x14ac:dyDescent="0.2">
      <c r="A8" s="229">
        <v>2</v>
      </c>
      <c r="B8" s="812" t="s">
        <v>386</v>
      </c>
      <c r="C8" s="813"/>
      <c r="D8" s="813"/>
      <c r="E8" s="813"/>
      <c r="F8" s="813"/>
      <c r="G8" s="813"/>
      <c r="H8" s="813"/>
      <c r="I8" s="813"/>
      <c r="J8" s="813"/>
      <c r="K8" s="813"/>
      <c r="L8" s="813"/>
      <c r="M8" s="813"/>
      <c r="N8" s="813"/>
      <c r="O8" s="813"/>
      <c r="P8" s="814"/>
      <c r="Q8" s="815">
        <v>0</v>
      </c>
      <c r="R8" s="816"/>
      <c r="S8" s="816"/>
      <c r="T8" s="816"/>
      <c r="U8" s="816"/>
      <c r="V8" s="816">
        <v>0</v>
      </c>
      <c r="W8" s="816"/>
      <c r="X8" s="816"/>
      <c r="Y8" s="816"/>
      <c r="Z8" s="816"/>
      <c r="AA8" s="816">
        <v>0</v>
      </c>
      <c r="AB8" s="816"/>
      <c r="AC8" s="816"/>
      <c r="AD8" s="816"/>
      <c r="AE8" s="817"/>
      <c r="AF8" s="818">
        <v>0</v>
      </c>
      <c r="AG8" s="819"/>
      <c r="AH8" s="819"/>
      <c r="AI8" s="819"/>
      <c r="AJ8" s="820"/>
      <c r="AK8" s="801"/>
      <c r="AL8" s="802"/>
      <c r="AM8" s="802"/>
      <c r="AN8" s="802"/>
      <c r="AO8" s="802"/>
      <c r="AP8" s="802"/>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t="s">
        <v>588</v>
      </c>
      <c r="BT8" s="806"/>
      <c r="BU8" s="806"/>
      <c r="BV8" s="806"/>
      <c r="BW8" s="806"/>
      <c r="BX8" s="806"/>
      <c r="BY8" s="806"/>
      <c r="BZ8" s="806"/>
      <c r="CA8" s="806"/>
      <c r="CB8" s="806"/>
      <c r="CC8" s="806"/>
      <c r="CD8" s="806"/>
      <c r="CE8" s="806"/>
      <c r="CF8" s="806"/>
      <c r="CG8" s="807"/>
      <c r="CH8" s="808">
        <v>-35</v>
      </c>
      <c r="CI8" s="809"/>
      <c r="CJ8" s="809"/>
      <c r="CK8" s="809"/>
      <c r="CL8" s="810"/>
      <c r="CM8" s="808">
        <v>60</v>
      </c>
      <c r="CN8" s="809"/>
      <c r="CO8" s="809"/>
      <c r="CP8" s="809"/>
      <c r="CQ8" s="810"/>
      <c r="CR8" s="808">
        <v>20</v>
      </c>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5"/>
    </row>
    <row r="9" spans="1:131" s="226" customFormat="1" ht="26.25" customHeight="1" x14ac:dyDescent="0.2">
      <c r="A9" s="229">
        <v>3</v>
      </c>
      <c r="B9" s="812" t="s">
        <v>387</v>
      </c>
      <c r="C9" s="813"/>
      <c r="D9" s="813"/>
      <c r="E9" s="813"/>
      <c r="F9" s="813"/>
      <c r="G9" s="813"/>
      <c r="H9" s="813"/>
      <c r="I9" s="813"/>
      <c r="J9" s="813"/>
      <c r="K9" s="813"/>
      <c r="L9" s="813"/>
      <c r="M9" s="813"/>
      <c r="N9" s="813"/>
      <c r="O9" s="813"/>
      <c r="P9" s="814"/>
      <c r="Q9" s="815">
        <v>3</v>
      </c>
      <c r="R9" s="816"/>
      <c r="S9" s="816"/>
      <c r="T9" s="816"/>
      <c r="U9" s="816"/>
      <c r="V9" s="816">
        <v>3</v>
      </c>
      <c r="W9" s="816"/>
      <c r="X9" s="816"/>
      <c r="Y9" s="816"/>
      <c r="Z9" s="816"/>
      <c r="AA9" s="816">
        <v>0</v>
      </c>
      <c r="AB9" s="816"/>
      <c r="AC9" s="816"/>
      <c r="AD9" s="816"/>
      <c r="AE9" s="817"/>
      <c r="AF9" s="818" t="s">
        <v>127</v>
      </c>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t="s">
        <v>589</v>
      </c>
      <c r="BT9" s="806"/>
      <c r="BU9" s="806"/>
      <c r="BV9" s="806"/>
      <c r="BW9" s="806"/>
      <c r="BX9" s="806"/>
      <c r="BY9" s="806"/>
      <c r="BZ9" s="806"/>
      <c r="CA9" s="806"/>
      <c r="CB9" s="806"/>
      <c r="CC9" s="806"/>
      <c r="CD9" s="806"/>
      <c r="CE9" s="806"/>
      <c r="CF9" s="806"/>
      <c r="CG9" s="807"/>
      <c r="CH9" s="808">
        <v>5</v>
      </c>
      <c r="CI9" s="809"/>
      <c r="CJ9" s="809"/>
      <c r="CK9" s="809"/>
      <c r="CL9" s="810"/>
      <c r="CM9" s="808">
        <v>15</v>
      </c>
      <c r="CN9" s="809"/>
      <c r="CO9" s="809"/>
      <c r="CP9" s="809"/>
      <c r="CQ9" s="810"/>
      <c r="CR9" s="808">
        <v>10</v>
      </c>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2">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2">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2">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2">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2">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2">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2">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2">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2">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2">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2">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5">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2">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388</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5">
      <c r="A23" s="231" t="s">
        <v>389</v>
      </c>
      <c r="B23" s="821" t="s">
        <v>390</v>
      </c>
      <c r="C23" s="822"/>
      <c r="D23" s="822"/>
      <c r="E23" s="822"/>
      <c r="F23" s="822"/>
      <c r="G23" s="822"/>
      <c r="H23" s="822"/>
      <c r="I23" s="822"/>
      <c r="J23" s="822"/>
      <c r="K23" s="822"/>
      <c r="L23" s="822"/>
      <c r="M23" s="822"/>
      <c r="N23" s="822"/>
      <c r="O23" s="822"/>
      <c r="P23" s="823"/>
      <c r="Q23" s="824"/>
      <c r="R23" s="825"/>
      <c r="S23" s="825"/>
      <c r="T23" s="825"/>
      <c r="U23" s="825"/>
      <c r="V23" s="825"/>
      <c r="W23" s="825"/>
      <c r="X23" s="825"/>
      <c r="Y23" s="825"/>
      <c r="Z23" s="825"/>
      <c r="AA23" s="825"/>
      <c r="AB23" s="825"/>
      <c r="AC23" s="825"/>
      <c r="AD23" s="825"/>
      <c r="AE23" s="826"/>
      <c r="AF23" s="827">
        <v>135</v>
      </c>
      <c r="AG23" s="825"/>
      <c r="AH23" s="825"/>
      <c r="AI23" s="825"/>
      <c r="AJ23" s="828"/>
      <c r="AK23" s="829"/>
      <c r="AL23" s="830"/>
      <c r="AM23" s="830"/>
      <c r="AN23" s="830"/>
      <c r="AO23" s="830"/>
      <c r="AP23" s="825"/>
      <c r="AQ23" s="825"/>
      <c r="AR23" s="825"/>
      <c r="AS23" s="825"/>
      <c r="AT23" s="825"/>
      <c r="AU23" s="841"/>
      <c r="AV23" s="841"/>
      <c r="AW23" s="841"/>
      <c r="AX23" s="841"/>
      <c r="AY23" s="842"/>
      <c r="AZ23" s="843" t="s">
        <v>127</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2">
      <c r="A24" s="840" t="s">
        <v>391</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5">
      <c r="A25" s="757" t="s">
        <v>392</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2">
      <c r="A26" s="759" t="s">
        <v>368</v>
      </c>
      <c r="B26" s="760"/>
      <c r="C26" s="760"/>
      <c r="D26" s="760"/>
      <c r="E26" s="760"/>
      <c r="F26" s="760"/>
      <c r="G26" s="760"/>
      <c r="H26" s="760"/>
      <c r="I26" s="760"/>
      <c r="J26" s="760"/>
      <c r="K26" s="760"/>
      <c r="L26" s="760"/>
      <c r="M26" s="760"/>
      <c r="N26" s="760"/>
      <c r="O26" s="760"/>
      <c r="P26" s="761"/>
      <c r="Q26" s="765" t="s">
        <v>393</v>
      </c>
      <c r="R26" s="766"/>
      <c r="S26" s="766"/>
      <c r="T26" s="766"/>
      <c r="U26" s="767"/>
      <c r="V26" s="765" t="s">
        <v>394</v>
      </c>
      <c r="W26" s="766"/>
      <c r="X26" s="766"/>
      <c r="Y26" s="766"/>
      <c r="Z26" s="767"/>
      <c r="AA26" s="765" t="s">
        <v>395</v>
      </c>
      <c r="AB26" s="766"/>
      <c r="AC26" s="766"/>
      <c r="AD26" s="766"/>
      <c r="AE26" s="766"/>
      <c r="AF26" s="846" t="s">
        <v>396</v>
      </c>
      <c r="AG26" s="847"/>
      <c r="AH26" s="847"/>
      <c r="AI26" s="847"/>
      <c r="AJ26" s="848"/>
      <c r="AK26" s="766" t="s">
        <v>397</v>
      </c>
      <c r="AL26" s="766"/>
      <c r="AM26" s="766"/>
      <c r="AN26" s="766"/>
      <c r="AO26" s="767"/>
      <c r="AP26" s="765" t="s">
        <v>398</v>
      </c>
      <c r="AQ26" s="766"/>
      <c r="AR26" s="766"/>
      <c r="AS26" s="766"/>
      <c r="AT26" s="767"/>
      <c r="AU26" s="765" t="s">
        <v>399</v>
      </c>
      <c r="AV26" s="766"/>
      <c r="AW26" s="766"/>
      <c r="AX26" s="766"/>
      <c r="AY26" s="767"/>
      <c r="AZ26" s="765" t="s">
        <v>400</v>
      </c>
      <c r="BA26" s="766"/>
      <c r="BB26" s="766"/>
      <c r="BC26" s="766"/>
      <c r="BD26" s="767"/>
      <c r="BE26" s="765" t="s">
        <v>375</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5">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2">
      <c r="A28" s="233">
        <v>1</v>
      </c>
      <c r="B28" s="781" t="s">
        <v>401</v>
      </c>
      <c r="C28" s="782"/>
      <c r="D28" s="782"/>
      <c r="E28" s="782"/>
      <c r="F28" s="782"/>
      <c r="G28" s="782"/>
      <c r="H28" s="782"/>
      <c r="I28" s="782"/>
      <c r="J28" s="782"/>
      <c r="K28" s="782"/>
      <c r="L28" s="782"/>
      <c r="M28" s="782"/>
      <c r="N28" s="782"/>
      <c r="O28" s="782"/>
      <c r="P28" s="783"/>
      <c r="Q28" s="854">
        <v>423</v>
      </c>
      <c r="R28" s="855"/>
      <c r="S28" s="855"/>
      <c r="T28" s="855"/>
      <c r="U28" s="855"/>
      <c r="V28" s="855">
        <v>414</v>
      </c>
      <c r="W28" s="855"/>
      <c r="X28" s="855"/>
      <c r="Y28" s="855"/>
      <c r="Z28" s="855"/>
      <c r="AA28" s="855">
        <v>9</v>
      </c>
      <c r="AB28" s="855"/>
      <c r="AC28" s="855"/>
      <c r="AD28" s="855"/>
      <c r="AE28" s="856"/>
      <c r="AF28" s="857">
        <v>9</v>
      </c>
      <c r="AG28" s="855"/>
      <c r="AH28" s="855"/>
      <c r="AI28" s="855"/>
      <c r="AJ28" s="858"/>
      <c r="AK28" s="859">
        <v>41</v>
      </c>
      <c r="AL28" s="860"/>
      <c r="AM28" s="860"/>
      <c r="AN28" s="860"/>
      <c r="AO28" s="860"/>
      <c r="AP28" s="860"/>
      <c r="AQ28" s="860"/>
      <c r="AR28" s="860"/>
      <c r="AS28" s="860"/>
      <c r="AT28" s="860"/>
      <c r="AU28" s="860">
        <v>41</v>
      </c>
      <c r="AV28" s="860"/>
      <c r="AW28" s="860"/>
      <c r="AX28" s="860"/>
      <c r="AY28" s="860"/>
      <c r="AZ28" s="861"/>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2">
      <c r="A29" s="233">
        <v>2</v>
      </c>
      <c r="B29" s="812" t="s">
        <v>402</v>
      </c>
      <c r="C29" s="813"/>
      <c r="D29" s="813"/>
      <c r="E29" s="813"/>
      <c r="F29" s="813"/>
      <c r="G29" s="813"/>
      <c r="H29" s="813"/>
      <c r="I29" s="813"/>
      <c r="J29" s="813"/>
      <c r="K29" s="813"/>
      <c r="L29" s="813"/>
      <c r="M29" s="813"/>
      <c r="N29" s="813"/>
      <c r="O29" s="813"/>
      <c r="P29" s="814"/>
      <c r="Q29" s="815">
        <v>561</v>
      </c>
      <c r="R29" s="816"/>
      <c r="S29" s="816"/>
      <c r="T29" s="816"/>
      <c r="U29" s="816"/>
      <c r="V29" s="816">
        <v>534</v>
      </c>
      <c r="W29" s="816"/>
      <c r="X29" s="816"/>
      <c r="Y29" s="816"/>
      <c r="Z29" s="816"/>
      <c r="AA29" s="816">
        <v>27</v>
      </c>
      <c r="AB29" s="816"/>
      <c r="AC29" s="816"/>
      <c r="AD29" s="816"/>
      <c r="AE29" s="817"/>
      <c r="AF29" s="818">
        <v>27</v>
      </c>
      <c r="AG29" s="819"/>
      <c r="AH29" s="819"/>
      <c r="AI29" s="819"/>
      <c r="AJ29" s="820"/>
      <c r="AK29" s="866">
        <v>110</v>
      </c>
      <c r="AL29" s="862"/>
      <c r="AM29" s="862"/>
      <c r="AN29" s="862"/>
      <c r="AO29" s="862"/>
      <c r="AP29" s="862"/>
      <c r="AQ29" s="862"/>
      <c r="AR29" s="862"/>
      <c r="AS29" s="862"/>
      <c r="AT29" s="862"/>
      <c r="AU29" s="862">
        <v>110</v>
      </c>
      <c r="AV29" s="862"/>
      <c r="AW29" s="862"/>
      <c r="AX29" s="862"/>
      <c r="AY29" s="862"/>
      <c r="AZ29" s="863"/>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2">
      <c r="A30" s="233">
        <v>3</v>
      </c>
      <c r="B30" s="812" t="s">
        <v>403</v>
      </c>
      <c r="C30" s="813"/>
      <c r="D30" s="813"/>
      <c r="E30" s="813"/>
      <c r="F30" s="813"/>
      <c r="G30" s="813"/>
      <c r="H30" s="813"/>
      <c r="I30" s="813"/>
      <c r="J30" s="813"/>
      <c r="K30" s="813"/>
      <c r="L30" s="813"/>
      <c r="M30" s="813"/>
      <c r="N30" s="813"/>
      <c r="O30" s="813"/>
      <c r="P30" s="814"/>
      <c r="Q30" s="815">
        <v>43</v>
      </c>
      <c r="R30" s="816"/>
      <c r="S30" s="816"/>
      <c r="T30" s="816"/>
      <c r="U30" s="816"/>
      <c r="V30" s="816">
        <v>43</v>
      </c>
      <c r="W30" s="816"/>
      <c r="X30" s="816"/>
      <c r="Y30" s="816"/>
      <c r="Z30" s="816"/>
      <c r="AA30" s="816">
        <v>0</v>
      </c>
      <c r="AB30" s="816"/>
      <c r="AC30" s="816"/>
      <c r="AD30" s="816"/>
      <c r="AE30" s="817"/>
      <c r="AF30" s="818" t="s">
        <v>404</v>
      </c>
      <c r="AG30" s="819"/>
      <c r="AH30" s="819"/>
      <c r="AI30" s="819"/>
      <c r="AJ30" s="820"/>
      <c r="AK30" s="866">
        <v>17</v>
      </c>
      <c r="AL30" s="862"/>
      <c r="AM30" s="862"/>
      <c r="AN30" s="862"/>
      <c r="AO30" s="862"/>
      <c r="AP30" s="862"/>
      <c r="AQ30" s="862"/>
      <c r="AR30" s="862"/>
      <c r="AS30" s="862"/>
      <c r="AT30" s="862"/>
      <c r="AU30" s="862">
        <v>17</v>
      </c>
      <c r="AV30" s="862"/>
      <c r="AW30" s="862"/>
      <c r="AX30" s="862"/>
      <c r="AY30" s="862"/>
      <c r="AZ30" s="863"/>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2">
      <c r="A31" s="233">
        <v>4</v>
      </c>
      <c r="B31" s="812" t="s">
        <v>405</v>
      </c>
      <c r="C31" s="813"/>
      <c r="D31" s="813"/>
      <c r="E31" s="813"/>
      <c r="F31" s="813"/>
      <c r="G31" s="813"/>
      <c r="H31" s="813"/>
      <c r="I31" s="813"/>
      <c r="J31" s="813"/>
      <c r="K31" s="813"/>
      <c r="L31" s="813"/>
      <c r="M31" s="813"/>
      <c r="N31" s="813"/>
      <c r="O31" s="813"/>
      <c r="P31" s="814"/>
      <c r="Q31" s="815">
        <v>181</v>
      </c>
      <c r="R31" s="816"/>
      <c r="S31" s="816"/>
      <c r="T31" s="816"/>
      <c r="U31" s="816"/>
      <c r="V31" s="816">
        <v>155</v>
      </c>
      <c r="W31" s="816"/>
      <c r="X31" s="816"/>
      <c r="Y31" s="816"/>
      <c r="Z31" s="816"/>
      <c r="AA31" s="816">
        <v>26</v>
      </c>
      <c r="AB31" s="816"/>
      <c r="AC31" s="816"/>
      <c r="AD31" s="816"/>
      <c r="AE31" s="817"/>
      <c r="AF31" s="818">
        <v>26</v>
      </c>
      <c r="AG31" s="819"/>
      <c r="AH31" s="819"/>
      <c r="AI31" s="819"/>
      <c r="AJ31" s="820"/>
      <c r="AK31" s="866">
        <v>5</v>
      </c>
      <c r="AL31" s="862"/>
      <c r="AM31" s="862"/>
      <c r="AN31" s="862"/>
      <c r="AO31" s="862"/>
      <c r="AP31" s="862">
        <v>12</v>
      </c>
      <c r="AQ31" s="862"/>
      <c r="AR31" s="862"/>
      <c r="AS31" s="862"/>
      <c r="AT31" s="862"/>
      <c r="AU31" s="862">
        <v>5</v>
      </c>
      <c r="AV31" s="862"/>
      <c r="AW31" s="862"/>
      <c r="AX31" s="862"/>
      <c r="AY31" s="862"/>
      <c r="AZ31" s="863"/>
      <c r="BA31" s="863"/>
      <c r="BB31" s="863"/>
      <c r="BC31" s="863"/>
      <c r="BD31" s="863"/>
      <c r="BE31" s="864" t="s">
        <v>406</v>
      </c>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2">
      <c r="A32" s="233">
        <v>5</v>
      </c>
      <c r="B32" s="812" t="s">
        <v>407</v>
      </c>
      <c r="C32" s="813"/>
      <c r="D32" s="813"/>
      <c r="E32" s="813"/>
      <c r="F32" s="813"/>
      <c r="G32" s="813"/>
      <c r="H32" s="813"/>
      <c r="I32" s="813"/>
      <c r="J32" s="813"/>
      <c r="K32" s="813"/>
      <c r="L32" s="813"/>
      <c r="M32" s="813"/>
      <c r="N32" s="813"/>
      <c r="O32" s="813"/>
      <c r="P32" s="814"/>
      <c r="Q32" s="815">
        <v>167</v>
      </c>
      <c r="R32" s="816"/>
      <c r="S32" s="816"/>
      <c r="T32" s="816"/>
      <c r="U32" s="816"/>
      <c r="V32" s="816">
        <v>167</v>
      </c>
      <c r="W32" s="816"/>
      <c r="X32" s="816"/>
      <c r="Y32" s="816"/>
      <c r="Z32" s="816"/>
      <c r="AA32" s="816">
        <v>0</v>
      </c>
      <c r="AB32" s="816"/>
      <c r="AC32" s="816"/>
      <c r="AD32" s="816"/>
      <c r="AE32" s="817"/>
      <c r="AF32" s="818" t="s">
        <v>404</v>
      </c>
      <c r="AG32" s="819"/>
      <c r="AH32" s="819"/>
      <c r="AI32" s="819"/>
      <c r="AJ32" s="820"/>
      <c r="AK32" s="866">
        <v>84</v>
      </c>
      <c r="AL32" s="862"/>
      <c r="AM32" s="862"/>
      <c r="AN32" s="862"/>
      <c r="AO32" s="862"/>
      <c r="AP32" s="862">
        <v>636</v>
      </c>
      <c r="AQ32" s="862"/>
      <c r="AR32" s="862"/>
      <c r="AS32" s="862"/>
      <c r="AT32" s="862"/>
      <c r="AU32" s="862">
        <v>84</v>
      </c>
      <c r="AV32" s="862"/>
      <c r="AW32" s="862"/>
      <c r="AX32" s="862"/>
      <c r="AY32" s="862"/>
      <c r="AZ32" s="863"/>
      <c r="BA32" s="863"/>
      <c r="BB32" s="863"/>
      <c r="BC32" s="863"/>
      <c r="BD32" s="863"/>
      <c r="BE32" s="864" t="s">
        <v>406</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2">
      <c r="A33" s="233">
        <v>6</v>
      </c>
      <c r="B33" s="812" t="s">
        <v>408</v>
      </c>
      <c r="C33" s="813"/>
      <c r="D33" s="813"/>
      <c r="E33" s="813"/>
      <c r="F33" s="813"/>
      <c r="G33" s="813"/>
      <c r="H33" s="813"/>
      <c r="I33" s="813"/>
      <c r="J33" s="813"/>
      <c r="K33" s="813"/>
      <c r="L33" s="813"/>
      <c r="M33" s="813"/>
      <c r="N33" s="813"/>
      <c r="O33" s="813"/>
      <c r="P33" s="814"/>
      <c r="Q33" s="815">
        <v>31</v>
      </c>
      <c r="R33" s="816"/>
      <c r="S33" s="816"/>
      <c r="T33" s="816"/>
      <c r="U33" s="816"/>
      <c r="V33" s="816">
        <v>31</v>
      </c>
      <c r="W33" s="816"/>
      <c r="X33" s="816"/>
      <c r="Y33" s="816"/>
      <c r="Z33" s="816"/>
      <c r="AA33" s="816">
        <v>0</v>
      </c>
      <c r="AB33" s="816"/>
      <c r="AC33" s="816"/>
      <c r="AD33" s="816"/>
      <c r="AE33" s="817"/>
      <c r="AF33" s="818" t="s">
        <v>404</v>
      </c>
      <c r="AG33" s="819"/>
      <c r="AH33" s="819"/>
      <c r="AI33" s="819"/>
      <c r="AJ33" s="820"/>
      <c r="AK33" s="866">
        <v>23</v>
      </c>
      <c r="AL33" s="862"/>
      <c r="AM33" s="862"/>
      <c r="AN33" s="862"/>
      <c r="AO33" s="862"/>
      <c r="AP33" s="862">
        <v>273</v>
      </c>
      <c r="AQ33" s="862"/>
      <c r="AR33" s="862"/>
      <c r="AS33" s="862"/>
      <c r="AT33" s="862"/>
      <c r="AU33" s="862">
        <v>23</v>
      </c>
      <c r="AV33" s="862"/>
      <c r="AW33" s="862"/>
      <c r="AX33" s="862"/>
      <c r="AY33" s="862"/>
      <c r="AZ33" s="863"/>
      <c r="BA33" s="863"/>
      <c r="BB33" s="863"/>
      <c r="BC33" s="863"/>
      <c r="BD33" s="863"/>
      <c r="BE33" s="864" t="s">
        <v>409</v>
      </c>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2">
      <c r="A34" s="233">
        <v>7</v>
      </c>
      <c r="B34" s="812" t="s">
        <v>410</v>
      </c>
      <c r="C34" s="813"/>
      <c r="D34" s="813"/>
      <c r="E34" s="813"/>
      <c r="F34" s="813"/>
      <c r="G34" s="813"/>
      <c r="H34" s="813"/>
      <c r="I34" s="813"/>
      <c r="J34" s="813"/>
      <c r="K34" s="813"/>
      <c r="L34" s="813"/>
      <c r="M34" s="813"/>
      <c r="N34" s="813"/>
      <c r="O34" s="813"/>
      <c r="P34" s="814"/>
      <c r="Q34" s="815">
        <v>15</v>
      </c>
      <c r="R34" s="816"/>
      <c r="S34" s="816"/>
      <c r="T34" s="816"/>
      <c r="U34" s="816"/>
      <c r="V34" s="816">
        <v>15</v>
      </c>
      <c r="W34" s="816"/>
      <c r="X34" s="816"/>
      <c r="Y34" s="816"/>
      <c r="Z34" s="816"/>
      <c r="AA34" s="816">
        <v>0</v>
      </c>
      <c r="AB34" s="816"/>
      <c r="AC34" s="816"/>
      <c r="AD34" s="816"/>
      <c r="AE34" s="817"/>
      <c r="AF34" s="818" t="s">
        <v>404</v>
      </c>
      <c r="AG34" s="819"/>
      <c r="AH34" s="819"/>
      <c r="AI34" s="819"/>
      <c r="AJ34" s="820"/>
      <c r="AK34" s="866">
        <v>12</v>
      </c>
      <c r="AL34" s="862"/>
      <c r="AM34" s="862"/>
      <c r="AN34" s="862"/>
      <c r="AO34" s="862"/>
      <c r="AP34" s="862">
        <v>49</v>
      </c>
      <c r="AQ34" s="862"/>
      <c r="AR34" s="862"/>
      <c r="AS34" s="862"/>
      <c r="AT34" s="862"/>
      <c r="AU34" s="862">
        <v>12</v>
      </c>
      <c r="AV34" s="862"/>
      <c r="AW34" s="862"/>
      <c r="AX34" s="862"/>
      <c r="AY34" s="862"/>
      <c r="AZ34" s="863"/>
      <c r="BA34" s="863"/>
      <c r="BB34" s="863"/>
      <c r="BC34" s="863"/>
      <c r="BD34" s="863"/>
      <c r="BE34" s="864" t="s">
        <v>406</v>
      </c>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2">
      <c r="A35" s="233">
        <v>8</v>
      </c>
      <c r="B35" s="812" t="s">
        <v>411</v>
      </c>
      <c r="C35" s="813"/>
      <c r="D35" s="813"/>
      <c r="E35" s="813"/>
      <c r="F35" s="813"/>
      <c r="G35" s="813"/>
      <c r="H35" s="813"/>
      <c r="I35" s="813"/>
      <c r="J35" s="813"/>
      <c r="K35" s="813"/>
      <c r="L35" s="813"/>
      <c r="M35" s="813"/>
      <c r="N35" s="813"/>
      <c r="O35" s="813"/>
      <c r="P35" s="814"/>
      <c r="Q35" s="815">
        <v>3</v>
      </c>
      <c r="R35" s="816"/>
      <c r="S35" s="816"/>
      <c r="T35" s="816"/>
      <c r="U35" s="816"/>
      <c r="V35" s="816">
        <v>3</v>
      </c>
      <c r="W35" s="816"/>
      <c r="X35" s="816"/>
      <c r="Y35" s="816"/>
      <c r="Z35" s="816"/>
      <c r="AA35" s="816">
        <v>0</v>
      </c>
      <c r="AB35" s="816"/>
      <c r="AC35" s="816"/>
      <c r="AD35" s="816"/>
      <c r="AE35" s="817"/>
      <c r="AF35" s="818" t="s">
        <v>404</v>
      </c>
      <c r="AG35" s="819"/>
      <c r="AH35" s="819"/>
      <c r="AI35" s="819"/>
      <c r="AJ35" s="820"/>
      <c r="AK35" s="866">
        <v>1</v>
      </c>
      <c r="AL35" s="862"/>
      <c r="AM35" s="862"/>
      <c r="AN35" s="862"/>
      <c r="AO35" s="862"/>
      <c r="AP35" s="862">
        <v>4</v>
      </c>
      <c r="AQ35" s="862"/>
      <c r="AR35" s="862"/>
      <c r="AS35" s="862"/>
      <c r="AT35" s="862"/>
      <c r="AU35" s="862">
        <v>1</v>
      </c>
      <c r="AV35" s="862"/>
      <c r="AW35" s="862"/>
      <c r="AX35" s="862"/>
      <c r="AY35" s="862"/>
      <c r="AZ35" s="863"/>
      <c r="BA35" s="863"/>
      <c r="BB35" s="863"/>
      <c r="BC35" s="863"/>
      <c r="BD35" s="863"/>
      <c r="BE35" s="864" t="s">
        <v>406</v>
      </c>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2">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2">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2">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2">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2">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2">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2">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2">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2">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2">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2">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2">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2">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2">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2">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2">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2">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2">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2">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2">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2">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2">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2">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2">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2">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5">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2">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412</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5">
      <c r="A63" s="231" t="s">
        <v>389</v>
      </c>
      <c r="B63" s="821" t="s">
        <v>413</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62</v>
      </c>
      <c r="AG63" s="876"/>
      <c r="AH63" s="876"/>
      <c r="AI63" s="876"/>
      <c r="AJ63" s="877"/>
      <c r="AK63" s="878"/>
      <c r="AL63" s="873"/>
      <c r="AM63" s="873"/>
      <c r="AN63" s="873"/>
      <c r="AO63" s="873"/>
      <c r="AP63" s="876"/>
      <c r="AQ63" s="876"/>
      <c r="AR63" s="876"/>
      <c r="AS63" s="876"/>
      <c r="AT63" s="876"/>
      <c r="AU63" s="876"/>
      <c r="AV63" s="876"/>
      <c r="AW63" s="876"/>
      <c r="AX63" s="876"/>
      <c r="AY63" s="876"/>
      <c r="AZ63" s="880"/>
      <c r="BA63" s="880"/>
      <c r="BB63" s="880"/>
      <c r="BC63" s="880"/>
      <c r="BD63" s="880"/>
      <c r="BE63" s="881"/>
      <c r="BF63" s="881"/>
      <c r="BG63" s="881"/>
      <c r="BH63" s="881"/>
      <c r="BI63" s="882"/>
      <c r="BJ63" s="883" t="s">
        <v>127</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5">
      <c r="A65" s="223" t="s">
        <v>414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2">
      <c r="A66" s="759" t="s">
        <v>415</v>
      </c>
      <c r="B66" s="760"/>
      <c r="C66" s="760"/>
      <c r="D66" s="760"/>
      <c r="E66" s="760"/>
      <c r="F66" s="760"/>
      <c r="G66" s="760"/>
      <c r="H66" s="760"/>
      <c r="I66" s="760"/>
      <c r="J66" s="760"/>
      <c r="K66" s="760"/>
      <c r="L66" s="760"/>
      <c r="M66" s="760"/>
      <c r="N66" s="760"/>
      <c r="O66" s="760"/>
      <c r="P66" s="761"/>
      <c r="Q66" s="765" t="s">
        <v>393</v>
      </c>
      <c r="R66" s="766"/>
      <c r="S66" s="766"/>
      <c r="T66" s="766"/>
      <c r="U66" s="767"/>
      <c r="V66" s="765" t="s">
        <v>394</v>
      </c>
      <c r="W66" s="766"/>
      <c r="X66" s="766"/>
      <c r="Y66" s="766"/>
      <c r="Z66" s="767"/>
      <c r="AA66" s="765" t="s">
        <v>416</v>
      </c>
      <c r="AB66" s="766"/>
      <c r="AC66" s="766"/>
      <c r="AD66" s="766"/>
      <c r="AE66" s="767"/>
      <c r="AF66" s="886" t="s">
        <v>417</v>
      </c>
      <c r="AG66" s="847"/>
      <c r="AH66" s="847"/>
      <c r="AI66" s="847"/>
      <c r="AJ66" s="887"/>
      <c r="AK66" s="765" t="s">
        <v>397</v>
      </c>
      <c r="AL66" s="760"/>
      <c r="AM66" s="760"/>
      <c r="AN66" s="760"/>
      <c r="AO66" s="761"/>
      <c r="AP66" s="765" t="s">
        <v>418</v>
      </c>
      <c r="AQ66" s="766"/>
      <c r="AR66" s="766"/>
      <c r="AS66" s="766"/>
      <c r="AT66" s="767"/>
      <c r="AU66" s="765" t="s">
        <v>419</v>
      </c>
      <c r="AV66" s="766"/>
      <c r="AW66" s="766"/>
      <c r="AX66" s="766"/>
      <c r="AY66" s="767"/>
      <c r="AZ66" s="765" t="s">
        <v>375</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5">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2">
      <c r="A68" s="227">
        <v>1</v>
      </c>
      <c r="B68" s="901" t="s">
        <v>577</v>
      </c>
      <c r="C68" s="902"/>
      <c r="D68" s="902"/>
      <c r="E68" s="902"/>
      <c r="F68" s="902"/>
      <c r="G68" s="902"/>
      <c r="H68" s="902"/>
      <c r="I68" s="902"/>
      <c r="J68" s="902"/>
      <c r="K68" s="902"/>
      <c r="L68" s="902"/>
      <c r="M68" s="902"/>
      <c r="N68" s="902"/>
      <c r="O68" s="902"/>
      <c r="P68" s="903"/>
      <c r="Q68" s="904">
        <v>8703</v>
      </c>
      <c r="R68" s="898"/>
      <c r="S68" s="898"/>
      <c r="T68" s="898"/>
      <c r="U68" s="898"/>
      <c r="V68" s="898">
        <v>8509</v>
      </c>
      <c r="W68" s="898"/>
      <c r="X68" s="898"/>
      <c r="Y68" s="898"/>
      <c r="Z68" s="898"/>
      <c r="AA68" s="898">
        <v>194</v>
      </c>
      <c r="AB68" s="898"/>
      <c r="AC68" s="898"/>
      <c r="AD68" s="898"/>
      <c r="AE68" s="898"/>
      <c r="AF68" s="898">
        <v>138</v>
      </c>
      <c r="AG68" s="898"/>
      <c r="AH68" s="898"/>
      <c r="AI68" s="898"/>
      <c r="AJ68" s="898"/>
      <c r="AK68" s="898">
        <v>782</v>
      </c>
      <c r="AL68" s="898"/>
      <c r="AM68" s="898"/>
      <c r="AN68" s="898"/>
      <c r="AO68" s="898"/>
      <c r="AP68" s="898">
        <v>6642</v>
      </c>
      <c r="AQ68" s="898"/>
      <c r="AR68" s="898"/>
      <c r="AS68" s="898"/>
      <c r="AT68" s="898"/>
      <c r="AU68" s="898"/>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2">
      <c r="A69" s="229">
        <v>2</v>
      </c>
      <c r="B69" s="905" t="s">
        <v>578</v>
      </c>
      <c r="C69" s="906"/>
      <c r="D69" s="906"/>
      <c r="E69" s="906"/>
      <c r="F69" s="906"/>
      <c r="G69" s="906"/>
      <c r="H69" s="906"/>
      <c r="I69" s="906"/>
      <c r="J69" s="906"/>
      <c r="K69" s="906"/>
      <c r="L69" s="906"/>
      <c r="M69" s="906"/>
      <c r="N69" s="906"/>
      <c r="O69" s="906"/>
      <c r="P69" s="907"/>
      <c r="Q69" s="908">
        <v>562</v>
      </c>
      <c r="R69" s="862"/>
      <c r="S69" s="862"/>
      <c r="T69" s="862"/>
      <c r="U69" s="862"/>
      <c r="V69" s="862">
        <v>469</v>
      </c>
      <c r="W69" s="862"/>
      <c r="X69" s="862"/>
      <c r="Y69" s="862"/>
      <c r="Z69" s="862"/>
      <c r="AA69" s="862">
        <v>93</v>
      </c>
      <c r="AB69" s="862"/>
      <c r="AC69" s="862"/>
      <c r="AD69" s="862"/>
      <c r="AE69" s="862"/>
      <c r="AF69" s="862">
        <v>1431</v>
      </c>
      <c r="AG69" s="862"/>
      <c r="AH69" s="862"/>
      <c r="AI69" s="862"/>
      <c r="AJ69" s="862"/>
      <c r="AK69" s="862" t="s">
        <v>595</v>
      </c>
      <c r="AL69" s="862"/>
      <c r="AM69" s="862"/>
      <c r="AN69" s="862"/>
      <c r="AO69" s="862"/>
      <c r="AP69" s="862">
        <v>159</v>
      </c>
      <c r="AQ69" s="862"/>
      <c r="AR69" s="862"/>
      <c r="AS69" s="862"/>
      <c r="AT69" s="862"/>
      <c r="AU69" s="862"/>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2">
      <c r="A70" s="229">
        <v>3</v>
      </c>
      <c r="B70" s="905" t="s">
        <v>579</v>
      </c>
      <c r="C70" s="906"/>
      <c r="D70" s="906"/>
      <c r="E70" s="906"/>
      <c r="F70" s="906"/>
      <c r="G70" s="906"/>
      <c r="H70" s="906"/>
      <c r="I70" s="906"/>
      <c r="J70" s="906"/>
      <c r="K70" s="906"/>
      <c r="L70" s="906"/>
      <c r="M70" s="906"/>
      <c r="N70" s="906"/>
      <c r="O70" s="906"/>
      <c r="P70" s="907"/>
      <c r="Q70" s="908">
        <v>8056</v>
      </c>
      <c r="R70" s="862"/>
      <c r="S70" s="862"/>
      <c r="T70" s="862"/>
      <c r="U70" s="862"/>
      <c r="V70" s="862">
        <v>6911</v>
      </c>
      <c r="W70" s="862"/>
      <c r="X70" s="862"/>
      <c r="Y70" s="862"/>
      <c r="Z70" s="862"/>
      <c r="AA70" s="862">
        <v>1145</v>
      </c>
      <c r="AB70" s="862"/>
      <c r="AC70" s="862"/>
      <c r="AD70" s="862"/>
      <c r="AE70" s="862"/>
      <c r="AF70" s="862">
        <v>0</v>
      </c>
      <c r="AG70" s="862"/>
      <c r="AH70" s="862"/>
      <c r="AI70" s="862"/>
      <c r="AJ70" s="862"/>
      <c r="AK70" s="862">
        <v>14</v>
      </c>
      <c r="AL70" s="862"/>
      <c r="AM70" s="862"/>
      <c r="AN70" s="862"/>
      <c r="AO70" s="862"/>
      <c r="AP70" s="862">
        <v>0</v>
      </c>
      <c r="AQ70" s="862"/>
      <c r="AR70" s="862"/>
      <c r="AS70" s="862"/>
      <c r="AT70" s="862"/>
      <c r="AU70" s="862">
        <v>0</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2">
      <c r="A71" s="229">
        <v>4</v>
      </c>
      <c r="B71" s="905" t="s">
        <v>580</v>
      </c>
      <c r="C71" s="906"/>
      <c r="D71" s="906"/>
      <c r="E71" s="906"/>
      <c r="F71" s="906"/>
      <c r="G71" s="906"/>
      <c r="H71" s="906"/>
      <c r="I71" s="906"/>
      <c r="J71" s="906"/>
      <c r="K71" s="906"/>
      <c r="L71" s="906"/>
      <c r="M71" s="906"/>
      <c r="N71" s="906"/>
      <c r="O71" s="906"/>
      <c r="P71" s="907"/>
      <c r="Q71" s="908">
        <v>1445</v>
      </c>
      <c r="R71" s="862"/>
      <c r="S71" s="862"/>
      <c r="T71" s="862"/>
      <c r="U71" s="862"/>
      <c r="V71" s="862">
        <v>1444</v>
      </c>
      <c r="W71" s="862"/>
      <c r="X71" s="862"/>
      <c r="Y71" s="862"/>
      <c r="Z71" s="862"/>
      <c r="AA71" s="862">
        <v>1</v>
      </c>
      <c r="AB71" s="862"/>
      <c r="AC71" s="862"/>
      <c r="AD71" s="862"/>
      <c r="AE71" s="862"/>
      <c r="AF71" s="862">
        <v>0</v>
      </c>
      <c r="AG71" s="862"/>
      <c r="AH71" s="862"/>
      <c r="AI71" s="862"/>
      <c r="AJ71" s="862"/>
      <c r="AK71" s="862">
        <v>0</v>
      </c>
      <c r="AL71" s="862"/>
      <c r="AM71" s="862"/>
      <c r="AN71" s="862"/>
      <c r="AO71" s="862"/>
      <c r="AP71" s="862">
        <v>0</v>
      </c>
      <c r="AQ71" s="862"/>
      <c r="AR71" s="862"/>
      <c r="AS71" s="862"/>
      <c r="AT71" s="862"/>
      <c r="AU71" s="862">
        <v>0</v>
      </c>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2">
      <c r="A72" s="229">
        <v>5</v>
      </c>
      <c r="B72" s="905" t="s">
        <v>581</v>
      </c>
      <c r="C72" s="906"/>
      <c r="D72" s="906"/>
      <c r="E72" s="906"/>
      <c r="F72" s="906"/>
      <c r="G72" s="906"/>
      <c r="H72" s="906"/>
      <c r="I72" s="906"/>
      <c r="J72" s="906"/>
      <c r="K72" s="906"/>
      <c r="L72" s="906"/>
      <c r="M72" s="906"/>
      <c r="N72" s="906"/>
      <c r="O72" s="906"/>
      <c r="P72" s="907"/>
      <c r="Q72" s="908">
        <v>1</v>
      </c>
      <c r="R72" s="862"/>
      <c r="S72" s="862"/>
      <c r="T72" s="862"/>
      <c r="U72" s="862"/>
      <c r="V72" s="862">
        <v>0</v>
      </c>
      <c r="W72" s="862"/>
      <c r="X72" s="862"/>
      <c r="Y72" s="862"/>
      <c r="Z72" s="862"/>
      <c r="AA72" s="862">
        <v>1</v>
      </c>
      <c r="AB72" s="862"/>
      <c r="AC72" s="862"/>
      <c r="AD72" s="862"/>
      <c r="AE72" s="862"/>
      <c r="AF72" s="862">
        <v>0</v>
      </c>
      <c r="AG72" s="862"/>
      <c r="AH72" s="862"/>
      <c r="AI72" s="862"/>
      <c r="AJ72" s="862"/>
      <c r="AK72" s="862">
        <v>0</v>
      </c>
      <c r="AL72" s="862"/>
      <c r="AM72" s="862"/>
      <c r="AN72" s="862"/>
      <c r="AO72" s="862"/>
      <c r="AP72" s="862">
        <v>0</v>
      </c>
      <c r="AQ72" s="862"/>
      <c r="AR72" s="862"/>
      <c r="AS72" s="862"/>
      <c r="AT72" s="862"/>
      <c r="AU72" s="862">
        <v>0</v>
      </c>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2">
      <c r="A73" s="229">
        <v>6</v>
      </c>
      <c r="B73" s="905" t="s">
        <v>582</v>
      </c>
      <c r="C73" s="906"/>
      <c r="D73" s="906"/>
      <c r="E73" s="906"/>
      <c r="F73" s="906"/>
      <c r="G73" s="906"/>
      <c r="H73" s="906"/>
      <c r="I73" s="906"/>
      <c r="J73" s="906"/>
      <c r="K73" s="906"/>
      <c r="L73" s="906"/>
      <c r="M73" s="906"/>
      <c r="N73" s="906"/>
      <c r="O73" s="906"/>
      <c r="P73" s="907"/>
      <c r="Q73" s="908">
        <v>59</v>
      </c>
      <c r="R73" s="862"/>
      <c r="S73" s="862"/>
      <c r="T73" s="862"/>
      <c r="U73" s="862"/>
      <c r="V73" s="862">
        <v>33</v>
      </c>
      <c r="W73" s="862"/>
      <c r="X73" s="862"/>
      <c r="Y73" s="862"/>
      <c r="Z73" s="862"/>
      <c r="AA73" s="862">
        <v>26</v>
      </c>
      <c r="AB73" s="862"/>
      <c r="AC73" s="862"/>
      <c r="AD73" s="862"/>
      <c r="AE73" s="862"/>
      <c r="AF73" s="862">
        <v>0</v>
      </c>
      <c r="AG73" s="862"/>
      <c r="AH73" s="862"/>
      <c r="AI73" s="862"/>
      <c r="AJ73" s="862"/>
      <c r="AK73" s="862">
        <v>0</v>
      </c>
      <c r="AL73" s="862"/>
      <c r="AM73" s="862"/>
      <c r="AN73" s="862"/>
      <c r="AO73" s="862"/>
      <c r="AP73" s="862">
        <v>0</v>
      </c>
      <c r="AQ73" s="862"/>
      <c r="AR73" s="862"/>
      <c r="AS73" s="862"/>
      <c r="AT73" s="862"/>
      <c r="AU73" s="862">
        <v>0</v>
      </c>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2">
      <c r="A74" s="229">
        <v>7</v>
      </c>
      <c r="B74" s="905" t="s">
        <v>583</v>
      </c>
      <c r="C74" s="906"/>
      <c r="D74" s="906"/>
      <c r="E74" s="906"/>
      <c r="F74" s="906"/>
      <c r="G74" s="906"/>
      <c r="H74" s="906"/>
      <c r="I74" s="906"/>
      <c r="J74" s="906"/>
      <c r="K74" s="906"/>
      <c r="L74" s="906"/>
      <c r="M74" s="906"/>
      <c r="N74" s="906"/>
      <c r="O74" s="906"/>
      <c r="P74" s="907"/>
      <c r="Q74" s="908">
        <v>42</v>
      </c>
      <c r="R74" s="862"/>
      <c r="S74" s="862"/>
      <c r="T74" s="862"/>
      <c r="U74" s="862"/>
      <c r="V74" s="862">
        <v>41</v>
      </c>
      <c r="W74" s="862"/>
      <c r="X74" s="862"/>
      <c r="Y74" s="862"/>
      <c r="Z74" s="862"/>
      <c r="AA74" s="862">
        <v>1</v>
      </c>
      <c r="AB74" s="862"/>
      <c r="AC74" s="862"/>
      <c r="AD74" s="862"/>
      <c r="AE74" s="862"/>
      <c r="AF74" s="862">
        <v>0</v>
      </c>
      <c r="AG74" s="862"/>
      <c r="AH74" s="862"/>
      <c r="AI74" s="862"/>
      <c r="AJ74" s="862"/>
      <c r="AK74" s="862">
        <v>0</v>
      </c>
      <c r="AL74" s="862"/>
      <c r="AM74" s="862"/>
      <c r="AN74" s="862"/>
      <c r="AO74" s="862"/>
      <c r="AP74" s="862">
        <v>0</v>
      </c>
      <c r="AQ74" s="862"/>
      <c r="AR74" s="862"/>
      <c r="AS74" s="862"/>
      <c r="AT74" s="862"/>
      <c r="AU74" s="862">
        <v>0</v>
      </c>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2">
      <c r="A75" s="229">
        <v>8</v>
      </c>
      <c r="B75" s="905" t="s">
        <v>584</v>
      </c>
      <c r="C75" s="906"/>
      <c r="D75" s="906"/>
      <c r="E75" s="906"/>
      <c r="F75" s="906"/>
      <c r="G75" s="906"/>
      <c r="H75" s="906"/>
      <c r="I75" s="906"/>
      <c r="J75" s="906"/>
      <c r="K75" s="906"/>
      <c r="L75" s="906"/>
      <c r="M75" s="906"/>
      <c r="N75" s="906"/>
      <c r="O75" s="906"/>
      <c r="P75" s="907"/>
      <c r="Q75" s="909">
        <v>798</v>
      </c>
      <c r="R75" s="910"/>
      <c r="S75" s="910"/>
      <c r="T75" s="910"/>
      <c r="U75" s="866"/>
      <c r="V75" s="911">
        <v>745</v>
      </c>
      <c r="W75" s="910"/>
      <c r="X75" s="910"/>
      <c r="Y75" s="910"/>
      <c r="Z75" s="866"/>
      <c r="AA75" s="911">
        <v>53</v>
      </c>
      <c r="AB75" s="910"/>
      <c r="AC75" s="910"/>
      <c r="AD75" s="910"/>
      <c r="AE75" s="866"/>
      <c r="AF75" s="911">
        <v>53</v>
      </c>
      <c r="AG75" s="910"/>
      <c r="AH75" s="910"/>
      <c r="AI75" s="910"/>
      <c r="AJ75" s="866"/>
      <c r="AK75" s="911">
        <v>0</v>
      </c>
      <c r="AL75" s="910"/>
      <c r="AM75" s="910"/>
      <c r="AN75" s="910"/>
      <c r="AO75" s="866"/>
      <c r="AP75" s="911">
        <v>0</v>
      </c>
      <c r="AQ75" s="910"/>
      <c r="AR75" s="910"/>
      <c r="AS75" s="910"/>
      <c r="AT75" s="866"/>
      <c r="AU75" s="911">
        <v>0</v>
      </c>
      <c r="AV75" s="910"/>
      <c r="AW75" s="910"/>
      <c r="AX75" s="910"/>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2">
      <c r="A76" s="229">
        <v>9</v>
      </c>
      <c r="B76" s="905" t="s">
        <v>585</v>
      </c>
      <c r="C76" s="906"/>
      <c r="D76" s="906"/>
      <c r="E76" s="906"/>
      <c r="F76" s="906"/>
      <c r="G76" s="906"/>
      <c r="H76" s="906"/>
      <c r="I76" s="906"/>
      <c r="J76" s="906"/>
      <c r="K76" s="906"/>
      <c r="L76" s="906"/>
      <c r="M76" s="906"/>
      <c r="N76" s="906"/>
      <c r="O76" s="906"/>
      <c r="P76" s="907"/>
      <c r="Q76" s="909">
        <v>254237</v>
      </c>
      <c r="R76" s="910"/>
      <c r="S76" s="910"/>
      <c r="T76" s="910"/>
      <c r="U76" s="866"/>
      <c r="V76" s="911">
        <v>237960</v>
      </c>
      <c r="W76" s="910"/>
      <c r="X76" s="910"/>
      <c r="Y76" s="910"/>
      <c r="Z76" s="866"/>
      <c r="AA76" s="911">
        <v>16277</v>
      </c>
      <c r="AB76" s="910"/>
      <c r="AC76" s="910"/>
      <c r="AD76" s="910"/>
      <c r="AE76" s="866"/>
      <c r="AF76" s="911">
        <v>16277</v>
      </c>
      <c r="AG76" s="910"/>
      <c r="AH76" s="910"/>
      <c r="AI76" s="910"/>
      <c r="AJ76" s="866"/>
      <c r="AK76" s="911">
        <v>534</v>
      </c>
      <c r="AL76" s="910"/>
      <c r="AM76" s="910"/>
      <c r="AN76" s="910"/>
      <c r="AO76" s="866"/>
      <c r="AP76" s="911">
        <v>0</v>
      </c>
      <c r="AQ76" s="910"/>
      <c r="AR76" s="910"/>
      <c r="AS76" s="910"/>
      <c r="AT76" s="866"/>
      <c r="AU76" s="911">
        <v>0</v>
      </c>
      <c r="AV76" s="910"/>
      <c r="AW76" s="910"/>
      <c r="AX76" s="910"/>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2">
      <c r="A77" s="229">
        <v>10</v>
      </c>
      <c r="B77" s="905" t="s">
        <v>586</v>
      </c>
      <c r="C77" s="906"/>
      <c r="D77" s="906"/>
      <c r="E77" s="906"/>
      <c r="F77" s="906"/>
      <c r="G77" s="906"/>
      <c r="H77" s="906"/>
      <c r="I77" s="906"/>
      <c r="J77" s="906"/>
      <c r="K77" s="906"/>
      <c r="L77" s="906"/>
      <c r="M77" s="906"/>
      <c r="N77" s="906"/>
      <c r="O77" s="906"/>
      <c r="P77" s="907"/>
      <c r="Q77" s="909">
        <v>15</v>
      </c>
      <c r="R77" s="910"/>
      <c r="S77" s="910"/>
      <c r="T77" s="910"/>
      <c r="U77" s="866"/>
      <c r="V77" s="911">
        <v>9</v>
      </c>
      <c r="W77" s="910"/>
      <c r="X77" s="910"/>
      <c r="Y77" s="910"/>
      <c r="Z77" s="866"/>
      <c r="AA77" s="911">
        <v>6</v>
      </c>
      <c r="AB77" s="910"/>
      <c r="AC77" s="910"/>
      <c r="AD77" s="910"/>
      <c r="AE77" s="866"/>
      <c r="AF77" s="911">
        <v>6</v>
      </c>
      <c r="AG77" s="910"/>
      <c r="AH77" s="910"/>
      <c r="AI77" s="910"/>
      <c r="AJ77" s="866"/>
      <c r="AK77" s="911">
        <v>5</v>
      </c>
      <c r="AL77" s="910"/>
      <c r="AM77" s="910"/>
      <c r="AN77" s="910"/>
      <c r="AO77" s="866"/>
      <c r="AP77" s="911">
        <v>0</v>
      </c>
      <c r="AQ77" s="910"/>
      <c r="AR77" s="910"/>
      <c r="AS77" s="910"/>
      <c r="AT77" s="866"/>
      <c r="AU77" s="911">
        <v>0</v>
      </c>
      <c r="AV77" s="910"/>
      <c r="AW77" s="910"/>
      <c r="AX77" s="910"/>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2">
      <c r="A78" s="229">
        <v>11</v>
      </c>
      <c r="B78" s="905"/>
      <c r="C78" s="906"/>
      <c r="D78" s="906"/>
      <c r="E78" s="906"/>
      <c r="F78" s="906"/>
      <c r="G78" s="906"/>
      <c r="H78" s="906"/>
      <c r="I78" s="906"/>
      <c r="J78" s="906"/>
      <c r="K78" s="906"/>
      <c r="L78" s="906"/>
      <c r="M78" s="906"/>
      <c r="N78" s="906"/>
      <c r="O78" s="906"/>
      <c r="P78" s="907"/>
      <c r="Q78" s="908"/>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2">
      <c r="A79" s="229">
        <v>12</v>
      </c>
      <c r="B79" s="905"/>
      <c r="C79" s="906"/>
      <c r="D79" s="906"/>
      <c r="E79" s="906"/>
      <c r="F79" s="906"/>
      <c r="G79" s="906"/>
      <c r="H79" s="906"/>
      <c r="I79" s="906"/>
      <c r="J79" s="906"/>
      <c r="K79" s="906"/>
      <c r="L79" s="906"/>
      <c r="M79" s="906"/>
      <c r="N79" s="906"/>
      <c r="O79" s="906"/>
      <c r="P79" s="907"/>
      <c r="Q79" s="908"/>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2">
      <c r="A80" s="229">
        <v>13</v>
      </c>
      <c r="B80" s="905"/>
      <c r="C80" s="906"/>
      <c r="D80" s="906"/>
      <c r="E80" s="906"/>
      <c r="F80" s="906"/>
      <c r="G80" s="906"/>
      <c r="H80" s="906"/>
      <c r="I80" s="906"/>
      <c r="J80" s="906"/>
      <c r="K80" s="906"/>
      <c r="L80" s="906"/>
      <c r="M80" s="906"/>
      <c r="N80" s="906"/>
      <c r="O80" s="906"/>
      <c r="P80" s="907"/>
      <c r="Q80" s="908"/>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2">
      <c r="A81" s="229">
        <v>14</v>
      </c>
      <c r="B81" s="905"/>
      <c r="C81" s="906"/>
      <c r="D81" s="906"/>
      <c r="E81" s="906"/>
      <c r="F81" s="906"/>
      <c r="G81" s="906"/>
      <c r="H81" s="906"/>
      <c r="I81" s="906"/>
      <c r="J81" s="906"/>
      <c r="K81" s="906"/>
      <c r="L81" s="906"/>
      <c r="M81" s="906"/>
      <c r="N81" s="906"/>
      <c r="O81" s="906"/>
      <c r="P81" s="907"/>
      <c r="Q81" s="908"/>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2">
      <c r="A82" s="229">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2">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2">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2">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2">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2">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5">
      <c r="A88" s="231" t="s">
        <v>389</v>
      </c>
      <c r="B88" s="821" t="s">
        <v>420</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c r="AG88" s="876"/>
      <c r="AH88" s="876"/>
      <c r="AI88" s="876"/>
      <c r="AJ88" s="876"/>
      <c r="AK88" s="873"/>
      <c r="AL88" s="873"/>
      <c r="AM88" s="873"/>
      <c r="AN88" s="873"/>
      <c r="AO88" s="873"/>
      <c r="AP88" s="876"/>
      <c r="AQ88" s="876"/>
      <c r="AR88" s="876"/>
      <c r="AS88" s="876"/>
      <c r="AT88" s="876"/>
      <c r="AU88" s="876"/>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821" t="s">
        <v>421</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c r="CS102" s="884"/>
      <c r="CT102" s="884"/>
      <c r="CU102" s="884"/>
      <c r="CV102" s="923"/>
      <c r="CW102" s="922"/>
      <c r="CX102" s="884"/>
      <c r="CY102" s="884"/>
      <c r="CZ102" s="884"/>
      <c r="DA102" s="923"/>
      <c r="DB102" s="922"/>
      <c r="DC102" s="884"/>
      <c r="DD102" s="884"/>
      <c r="DE102" s="884"/>
      <c r="DF102" s="923"/>
      <c r="DG102" s="922"/>
      <c r="DH102" s="884"/>
      <c r="DI102" s="884"/>
      <c r="DJ102" s="884"/>
      <c r="DK102" s="923"/>
      <c r="DL102" s="922"/>
      <c r="DM102" s="884"/>
      <c r="DN102" s="884"/>
      <c r="DO102" s="884"/>
      <c r="DP102" s="923"/>
      <c r="DQ102" s="922"/>
      <c r="DR102" s="884"/>
      <c r="DS102" s="884"/>
      <c r="DT102" s="884"/>
      <c r="DU102" s="923"/>
      <c r="DV102" s="821"/>
      <c r="DW102" s="822"/>
      <c r="DX102" s="822"/>
      <c r="DY102" s="822"/>
      <c r="DZ102" s="946"/>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7" t="s">
        <v>422</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8" t="s">
        <v>423</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49" t="s">
        <v>426</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427</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1" customFormat="1" ht="26.25" customHeight="1" x14ac:dyDescent="0.2">
      <c r="A109" s="944" t="s">
        <v>428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429</v>
      </c>
      <c r="AB109" s="925"/>
      <c r="AC109" s="925"/>
      <c r="AD109" s="925"/>
      <c r="AE109" s="926"/>
      <c r="AF109" s="924" t="s">
        <v>430</v>
      </c>
      <c r="AG109" s="925"/>
      <c r="AH109" s="925"/>
      <c r="AI109" s="925"/>
      <c r="AJ109" s="926"/>
      <c r="AK109" s="924" t="s">
        <v>302</v>
      </c>
      <c r="AL109" s="925"/>
      <c r="AM109" s="925"/>
      <c r="AN109" s="925"/>
      <c r="AO109" s="926"/>
      <c r="AP109" s="924" t="s">
        <v>431</v>
      </c>
      <c r="AQ109" s="925"/>
      <c r="AR109" s="925"/>
      <c r="AS109" s="925"/>
      <c r="AT109" s="927"/>
      <c r="AU109" s="944" t="s">
        <v>428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429</v>
      </c>
      <c r="BR109" s="925"/>
      <c r="BS109" s="925"/>
      <c r="BT109" s="925"/>
      <c r="BU109" s="926"/>
      <c r="BV109" s="924" t="s">
        <v>430</v>
      </c>
      <c r="BW109" s="925"/>
      <c r="BX109" s="925"/>
      <c r="BY109" s="925"/>
      <c r="BZ109" s="926"/>
      <c r="CA109" s="924" t="s">
        <v>302</v>
      </c>
      <c r="CB109" s="925"/>
      <c r="CC109" s="925"/>
      <c r="CD109" s="925"/>
      <c r="CE109" s="926"/>
      <c r="CF109" s="945" t="s">
        <v>431</v>
      </c>
      <c r="CG109" s="945"/>
      <c r="CH109" s="945"/>
      <c r="CI109" s="945"/>
      <c r="CJ109" s="945"/>
      <c r="CK109" s="924" t="s">
        <v>432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429</v>
      </c>
      <c r="DH109" s="925"/>
      <c r="DI109" s="925"/>
      <c r="DJ109" s="925"/>
      <c r="DK109" s="926"/>
      <c r="DL109" s="924" t="s">
        <v>430</v>
      </c>
      <c r="DM109" s="925"/>
      <c r="DN109" s="925"/>
      <c r="DO109" s="925"/>
      <c r="DP109" s="926"/>
      <c r="DQ109" s="924" t="s">
        <v>302</v>
      </c>
      <c r="DR109" s="925"/>
      <c r="DS109" s="925"/>
      <c r="DT109" s="925"/>
      <c r="DU109" s="926"/>
      <c r="DV109" s="924" t="s">
        <v>431</v>
      </c>
      <c r="DW109" s="925"/>
      <c r="DX109" s="925"/>
      <c r="DY109" s="925"/>
      <c r="DZ109" s="927"/>
    </row>
    <row r="110" spans="1:131" s="221" customFormat="1" ht="26.25" customHeight="1" x14ac:dyDescent="0.2">
      <c r="A110" s="928" t="s">
        <v>433</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694396</v>
      </c>
      <c r="AB110" s="932"/>
      <c r="AC110" s="932"/>
      <c r="AD110" s="932"/>
      <c r="AE110" s="933"/>
      <c r="AF110" s="934">
        <v>743172</v>
      </c>
      <c r="AG110" s="932"/>
      <c r="AH110" s="932"/>
      <c r="AI110" s="932"/>
      <c r="AJ110" s="933"/>
      <c r="AK110" s="934">
        <v>745280</v>
      </c>
      <c r="AL110" s="932"/>
      <c r="AM110" s="932"/>
      <c r="AN110" s="932"/>
      <c r="AO110" s="933"/>
      <c r="AP110" s="935">
        <v>37.299999999999997</v>
      </c>
      <c r="AQ110" s="936"/>
      <c r="AR110" s="936"/>
      <c r="AS110" s="936"/>
      <c r="AT110" s="937"/>
      <c r="AU110" s="938" t="s">
        <v>73</v>
      </c>
      <c r="AV110" s="939"/>
      <c r="AW110" s="939"/>
      <c r="AX110" s="939"/>
      <c r="AY110" s="939"/>
      <c r="AZ110" s="961" t="s">
        <v>434</v>
      </c>
      <c r="BA110" s="929"/>
      <c r="BB110" s="929"/>
      <c r="BC110" s="929"/>
      <c r="BD110" s="929"/>
      <c r="BE110" s="929"/>
      <c r="BF110" s="929"/>
      <c r="BG110" s="929"/>
      <c r="BH110" s="929"/>
      <c r="BI110" s="929"/>
      <c r="BJ110" s="929"/>
      <c r="BK110" s="929"/>
      <c r="BL110" s="929"/>
      <c r="BM110" s="929"/>
      <c r="BN110" s="929"/>
      <c r="BO110" s="929"/>
      <c r="BP110" s="930"/>
      <c r="BQ110" s="962">
        <v>6189475</v>
      </c>
      <c r="BR110" s="963"/>
      <c r="BS110" s="963"/>
      <c r="BT110" s="963"/>
      <c r="BU110" s="963"/>
      <c r="BV110" s="963">
        <v>5717350</v>
      </c>
      <c r="BW110" s="963"/>
      <c r="BX110" s="963"/>
      <c r="BY110" s="963"/>
      <c r="BZ110" s="963"/>
      <c r="CA110" s="963">
        <v>5191142</v>
      </c>
      <c r="CB110" s="963"/>
      <c r="CC110" s="963"/>
      <c r="CD110" s="963"/>
      <c r="CE110" s="963"/>
      <c r="CF110" s="976">
        <v>259.89999999999998</v>
      </c>
      <c r="CG110" s="977"/>
      <c r="CH110" s="977"/>
      <c r="CI110" s="977"/>
      <c r="CJ110" s="977"/>
      <c r="CK110" s="978" t="s">
        <v>435</v>
      </c>
      <c r="CL110" s="979"/>
      <c r="CM110" s="961" t="s">
        <v>436</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127</v>
      </c>
      <c r="DH110" s="963"/>
      <c r="DI110" s="963"/>
      <c r="DJ110" s="963"/>
      <c r="DK110" s="963"/>
      <c r="DL110" s="963" t="s">
        <v>127</v>
      </c>
      <c r="DM110" s="963"/>
      <c r="DN110" s="963"/>
      <c r="DO110" s="963"/>
      <c r="DP110" s="963"/>
      <c r="DQ110" s="963" t="s">
        <v>404</v>
      </c>
      <c r="DR110" s="963"/>
      <c r="DS110" s="963"/>
      <c r="DT110" s="963"/>
      <c r="DU110" s="963"/>
      <c r="DV110" s="964" t="s">
        <v>437</v>
      </c>
      <c r="DW110" s="964"/>
      <c r="DX110" s="964"/>
      <c r="DY110" s="964"/>
      <c r="DZ110" s="965"/>
    </row>
    <row r="111" spans="1:131" s="221" customFormat="1" ht="26.25" customHeight="1" x14ac:dyDescent="0.2">
      <c r="A111" s="966" t="s">
        <v>438</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127</v>
      </c>
      <c r="AB111" s="970"/>
      <c r="AC111" s="970"/>
      <c r="AD111" s="970"/>
      <c r="AE111" s="971"/>
      <c r="AF111" s="972" t="s">
        <v>127</v>
      </c>
      <c r="AG111" s="970"/>
      <c r="AH111" s="970"/>
      <c r="AI111" s="970"/>
      <c r="AJ111" s="971"/>
      <c r="AK111" s="972" t="s">
        <v>127</v>
      </c>
      <c r="AL111" s="970"/>
      <c r="AM111" s="970"/>
      <c r="AN111" s="970"/>
      <c r="AO111" s="971"/>
      <c r="AP111" s="973" t="s">
        <v>437</v>
      </c>
      <c r="AQ111" s="974"/>
      <c r="AR111" s="974"/>
      <c r="AS111" s="974"/>
      <c r="AT111" s="975"/>
      <c r="AU111" s="940"/>
      <c r="AV111" s="941"/>
      <c r="AW111" s="941"/>
      <c r="AX111" s="941"/>
      <c r="AY111" s="941"/>
      <c r="AZ111" s="954" t="s">
        <v>439</v>
      </c>
      <c r="BA111" s="955"/>
      <c r="BB111" s="955"/>
      <c r="BC111" s="955"/>
      <c r="BD111" s="955"/>
      <c r="BE111" s="955"/>
      <c r="BF111" s="955"/>
      <c r="BG111" s="955"/>
      <c r="BH111" s="955"/>
      <c r="BI111" s="955"/>
      <c r="BJ111" s="955"/>
      <c r="BK111" s="955"/>
      <c r="BL111" s="955"/>
      <c r="BM111" s="955"/>
      <c r="BN111" s="955"/>
      <c r="BO111" s="955"/>
      <c r="BP111" s="956"/>
      <c r="BQ111" s="957" t="s">
        <v>127</v>
      </c>
      <c r="BR111" s="958"/>
      <c r="BS111" s="958"/>
      <c r="BT111" s="958"/>
      <c r="BU111" s="958"/>
      <c r="BV111" s="958" t="s">
        <v>404</v>
      </c>
      <c r="BW111" s="958"/>
      <c r="BX111" s="958"/>
      <c r="BY111" s="958"/>
      <c r="BZ111" s="958"/>
      <c r="CA111" s="958" t="s">
        <v>127</v>
      </c>
      <c r="CB111" s="958"/>
      <c r="CC111" s="958"/>
      <c r="CD111" s="958"/>
      <c r="CE111" s="958"/>
      <c r="CF111" s="952" t="s">
        <v>404</v>
      </c>
      <c r="CG111" s="953"/>
      <c r="CH111" s="953"/>
      <c r="CI111" s="953"/>
      <c r="CJ111" s="953"/>
      <c r="CK111" s="980"/>
      <c r="CL111" s="981"/>
      <c r="CM111" s="954" t="s">
        <v>440</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404</v>
      </c>
      <c r="DH111" s="958"/>
      <c r="DI111" s="958"/>
      <c r="DJ111" s="958"/>
      <c r="DK111" s="958"/>
      <c r="DL111" s="958" t="s">
        <v>127</v>
      </c>
      <c r="DM111" s="958"/>
      <c r="DN111" s="958"/>
      <c r="DO111" s="958"/>
      <c r="DP111" s="958"/>
      <c r="DQ111" s="958" t="s">
        <v>437</v>
      </c>
      <c r="DR111" s="958"/>
      <c r="DS111" s="958"/>
      <c r="DT111" s="958"/>
      <c r="DU111" s="958"/>
      <c r="DV111" s="959" t="s">
        <v>404</v>
      </c>
      <c r="DW111" s="959"/>
      <c r="DX111" s="959"/>
      <c r="DY111" s="959"/>
      <c r="DZ111" s="960"/>
    </row>
    <row r="112" spans="1:131" s="221" customFormat="1" ht="26.25" customHeight="1" x14ac:dyDescent="0.2">
      <c r="A112" s="984" t="s">
        <v>441</v>
      </c>
      <c r="B112" s="985"/>
      <c r="C112" s="955" t="s">
        <v>442</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127</v>
      </c>
      <c r="AB112" s="991"/>
      <c r="AC112" s="991"/>
      <c r="AD112" s="991"/>
      <c r="AE112" s="992"/>
      <c r="AF112" s="993" t="s">
        <v>127</v>
      </c>
      <c r="AG112" s="991"/>
      <c r="AH112" s="991"/>
      <c r="AI112" s="991"/>
      <c r="AJ112" s="992"/>
      <c r="AK112" s="993" t="s">
        <v>404</v>
      </c>
      <c r="AL112" s="991"/>
      <c r="AM112" s="991"/>
      <c r="AN112" s="991"/>
      <c r="AO112" s="992"/>
      <c r="AP112" s="994" t="s">
        <v>127</v>
      </c>
      <c r="AQ112" s="995"/>
      <c r="AR112" s="995"/>
      <c r="AS112" s="995"/>
      <c r="AT112" s="996"/>
      <c r="AU112" s="940"/>
      <c r="AV112" s="941"/>
      <c r="AW112" s="941"/>
      <c r="AX112" s="941"/>
      <c r="AY112" s="941"/>
      <c r="AZ112" s="954" t="s">
        <v>443</v>
      </c>
      <c r="BA112" s="955"/>
      <c r="BB112" s="955"/>
      <c r="BC112" s="955"/>
      <c r="BD112" s="955"/>
      <c r="BE112" s="955"/>
      <c r="BF112" s="955"/>
      <c r="BG112" s="955"/>
      <c r="BH112" s="955"/>
      <c r="BI112" s="955"/>
      <c r="BJ112" s="955"/>
      <c r="BK112" s="955"/>
      <c r="BL112" s="955"/>
      <c r="BM112" s="955"/>
      <c r="BN112" s="955"/>
      <c r="BO112" s="955"/>
      <c r="BP112" s="956"/>
      <c r="BQ112" s="957">
        <v>1118540</v>
      </c>
      <c r="BR112" s="958"/>
      <c r="BS112" s="958"/>
      <c r="BT112" s="958"/>
      <c r="BU112" s="958"/>
      <c r="BV112" s="958">
        <v>1117622</v>
      </c>
      <c r="BW112" s="958"/>
      <c r="BX112" s="958"/>
      <c r="BY112" s="958"/>
      <c r="BZ112" s="958"/>
      <c r="CA112" s="958">
        <v>1033341</v>
      </c>
      <c r="CB112" s="958"/>
      <c r="CC112" s="958"/>
      <c r="CD112" s="958"/>
      <c r="CE112" s="958"/>
      <c r="CF112" s="952">
        <v>51.7</v>
      </c>
      <c r="CG112" s="953"/>
      <c r="CH112" s="953"/>
      <c r="CI112" s="953"/>
      <c r="CJ112" s="953"/>
      <c r="CK112" s="980"/>
      <c r="CL112" s="981"/>
      <c r="CM112" s="954" t="s">
        <v>444</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437</v>
      </c>
      <c r="DH112" s="958"/>
      <c r="DI112" s="958"/>
      <c r="DJ112" s="958"/>
      <c r="DK112" s="958"/>
      <c r="DL112" s="958" t="s">
        <v>127</v>
      </c>
      <c r="DM112" s="958"/>
      <c r="DN112" s="958"/>
      <c r="DO112" s="958"/>
      <c r="DP112" s="958"/>
      <c r="DQ112" s="958" t="s">
        <v>127</v>
      </c>
      <c r="DR112" s="958"/>
      <c r="DS112" s="958"/>
      <c r="DT112" s="958"/>
      <c r="DU112" s="958"/>
      <c r="DV112" s="959" t="s">
        <v>127</v>
      </c>
      <c r="DW112" s="959"/>
      <c r="DX112" s="959"/>
      <c r="DY112" s="959"/>
      <c r="DZ112" s="960"/>
    </row>
    <row r="113" spans="1:130" s="221" customFormat="1" ht="26.25" customHeight="1" x14ac:dyDescent="0.2">
      <c r="A113" s="986"/>
      <c r="B113" s="987"/>
      <c r="C113" s="955" t="s">
        <v>445</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122384</v>
      </c>
      <c r="AB113" s="970"/>
      <c r="AC113" s="970"/>
      <c r="AD113" s="970"/>
      <c r="AE113" s="971"/>
      <c r="AF113" s="972">
        <v>122501</v>
      </c>
      <c r="AG113" s="970"/>
      <c r="AH113" s="970"/>
      <c r="AI113" s="970"/>
      <c r="AJ113" s="971"/>
      <c r="AK113" s="972">
        <v>120261</v>
      </c>
      <c r="AL113" s="970"/>
      <c r="AM113" s="970"/>
      <c r="AN113" s="970"/>
      <c r="AO113" s="971"/>
      <c r="AP113" s="973">
        <v>6</v>
      </c>
      <c r="AQ113" s="974"/>
      <c r="AR113" s="974"/>
      <c r="AS113" s="974"/>
      <c r="AT113" s="975"/>
      <c r="AU113" s="940"/>
      <c r="AV113" s="941"/>
      <c r="AW113" s="941"/>
      <c r="AX113" s="941"/>
      <c r="AY113" s="941"/>
      <c r="AZ113" s="954" t="s">
        <v>446</v>
      </c>
      <c r="BA113" s="955"/>
      <c r="BB113" s="955"/>
      <c r="BC113" s="955"/>
      <c r="BD113" s="955"/>
      <c r="BE113" s="955"/>
      <c r="BF113" s="955"/>
      <c r="BG113" s="955"/>
      <c r="BH113" s="955"/>
      <c r="BI113" s="955"/>
      <c r="BJ113" s="955"/>
      <c r="BK113" s="955"/>
      <c r="BL113" s="955"/>
      <c r="BM113" s="955"/>
      <c r="BN113" s="955"/>
      <c r="BO113" s="955"/>
      <c r="BP113" s="956"/>
      <c r="BQ113" s="957">
        <v>234637</v>
      </c>
      <c r="BR113" s="958"/>
      <c r="BS113" s="958"/>
      <c r="BT113" s="958"/>
      <c r="BU113" s="958"/>
      <c r="BV113" s="958">
        <v>229605</v>
      </c>
      <c r="BW113" s="958"/>
      <c r="BX113" s="958"/>
      <c r="BY113" s="958"/>
      <c r="BZ113" s="958"/>
      <c r="CA113" s="958">
        <v>2628079</v>
      </c>
      <c r="CB113" s="958"/>
      <c r="CC113" s="958"/>
      <c r="CD113" s="958"/>
      <c r="CE113" s="958"/>
      <c r="CF113" s="952">
        <v>131.6</v>
      </c>
      <c r="CG113" s="953"/>
      <c r="CH113" s="953"/>
      <c r="CI113" s="953"/>
      <c r="CJ113" s="953"/>
      <c r="CK113" s="980"/>
      <c r="CL113" s="981"/>
      <c r="CM113" s="954" t="s">
        <v>447</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404</v>
      </c>
      <c r="DH113" s="991"/>
      <c r="DI113" s="991"/>
      <c r="DJ113" s="991"/>
      <c r="DK113" s="992"/>
      <c r="DL113" s="993" t="s">
        <v>127</v>
      </c>
      <c r="DM113" s="991"/>
      <c r="DN113" s="991"/>
      <c r="DO113" s="991"/>
      <c r="DP113" s="992"/>
      <c r="DQ113" s="993" t="s">
        <v>127</v>
      </c>
      <c r="DR113" s="991"/>
      <c r="DS113" s="991"/>
      <c r="DT113" s="991"/>
      <c r="DU113" s="992"/>
      <c r="DV113" s="994" t="s">
        <v>437</v>
      </c>
      <c r="DW113" s="995"/>
      <c r="DX113" s="995"/>
      <c r="DY113" s="995"/>
      <c r="DZ113" s="996"/>
    </row>
    <row r="114" spans="1:130" s="221" customFormat="1" ht="26.25" customHeight="1" x14ac:dyDescent="0.2">
      <c r="A114" s="986"/>
      <c r="B114" s="987"/>
      <c r="C114" s="955" t="s">
        <v>448</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2183</v>
      </c>
      <c r="AB114" s="991"/>
      <c r="AC114" s="991"/>
      <c r="AD114" s="991"/>
      <c r="AE114" s="992"/>
      <c r="AF114" s="993">
        <v>2117</v>
      </c>
      <c r="AG114" s="991"/>
      <c r="AH114" s="991"/>
      <c r="AI114" s="991"/>
      <c r="AJ114" s="992"/>
      <c r="AK114" s="993">
        <v>2330</v>
      </c>
      <c r="AL114" s="991"/>
      <c r="AM114" s="991"/>
      <c r="AN114" s="991"/>
      <c r="AO114" s="992"/>
      <c r="AP114" s="994">
        <v>0.1</v>
      </c>
      <c r="AQ114" s="995"/>
      <c r="AR114" s="995"/>
      <c r="AS114" s="995"/>
      <c r="AT114" s="996"/>
      <c r="AU114" s="940"/>
      <c r="AV114" s="941"/>
      <c r="AW114" s="941"/>
      <c r="AX114" s="941"/>
      <c r="AY114" s="941"/>
      <c r="AZ114" s="954" t="s">
        <v>449</v>
      </c>
      <c r="BA114" s="955"/>
      <c r="BB114" s="955"/>
      <c r="BC114" s="955"/>
      <c r="BD114" s="955"/>
      <c r="BE114" s="955"/>
      <c r="BF114" s="955"/>
      <c r="BG114" s="955"/>
      <c r="BH114" s="955"/>
      <c r="BI114" s="955"/>
      <c r="BJ114" s="955"/>
      <c r="BK114" s="955"/>
      <c r="BL114" s="955"/>
      <c r="BM114" s="955"/>
      <c r="BN114" s="955"/>
      <c r="BO114" s="955"/>
      <c r="BP114" s="956"/>
      <c r="BQ114" s="957">
        <v>236004</v>
      </c>
      <c r="BR114" s="958"/>
      <c r="BS114" s="958"/>
      <c r="BT114" s="958"/>
      <c r="BU114" s="958"/>
      <c r="BV114" s="958">
        <v>202397</v>
      </c>
      <c r="BW114" s="958"/>
      <c r="BX114" s="958"/>
      <c r="BY114" s="958"/>
      <c r="BZ114" s="958"/>
      <c r="CA114" s="958">
        <v>184768</v>
      </c>
      <c r="CB114" s="958"/>
      <c r="CC114" s="958"/>
      <c r="CD114" s="958"/>
      <c r="CE114" s="958"/>
      <c r="CF114" s="952">
        <v>9.3000000000000007</v>
      </c>
      <c r="CG114" s="953"/>
      <c r="CH114" s="953"/>
      <c r="CI114" s="953"/>
      <c r="CJ114" s="953"/>
      <c r="CK114" s="980"/>
      <c r="CL114" s="981"/>
      <c r="CM114" s="954" t="s">
        <v>450</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127</v>
      </c>
      <c r="DH114" s="991"/>
      <c r="DI114" s="991"/>
      <c r="DJ114" s="991"/>
      <c r="DK114" s="992"/>
      <c r="DL114" s="993" t="s">
        <v>127</v>
      </c>
      <c r="DM114" s="991"/>
      <c r="DN114" s="991"/>
      <c r="DO114" s="991"/>
      <c r="DP114" s="992"/>
      <c r="DQ114" s="993" t="s">
        <v>404</v>
      </c>
      <c r="DR114" s="991"/>
      <c r="DS114" s="991"/>
      <c r="DT114" s="991"/>
      <c r="DU114" s="992"/>
      <c r="DV114" s="994" t="s">
        <v>127</v>
      </c>
      <c r="DW114" s="995"/>
      <c r="DX114" s="995"/>
      <c r="DY114" s="995"/>
      <c r="DZ114" s="996"/>
    </row>
    <row r="115" spans="1:130" s="221" customFormat="1" ht="26.25" customHeight="1" x14ac:dyDescent="0.2">
      <c r="A115" s="986"/>
      <c r="B115" s="987"/>
      <c r="C115" s="955" t="s">
        <v>451</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v>1184</v>
      </c>
      <c r="AB115" s="970"/>
      <c r="AC115" s="970"/>
      <c r="AD115" s="970"/>
      <c r="AE115" s="971"/>
      <c r="AF115" s="972">
        <v>1371</v>
      </c>
      <c r="AG115" s="970"/>
      <c r="AH115" s="970"/>
      <c r="AI115" s="970"/>
      <c r="AJ115" s="971"/>
      <c r="AK115" s="972">
        <v>1285</v>
      </c>
      <c r="AL115" s="970"/>
      <c r="AM115" s="970"/>
      <c r="AN115" s="970"/>
      <c r="AO115" s="971"/>
      <c r="AP115" s="973">
        <v>0.1</v>
      </c>
      <c r="AQ115" s="974"/>
      <c r="AR115" s="974"/>
      <c r="AS115" s="974"/>
      <c r="AT115" s="975"/>
      <c r="AU115" s="940"/>
      <c r="AV115" s="941"/>
      <c r="AW115" s="941"/>
      <c r="AX115" s="941"/>
      <c r="AY115" s="941"/>
      <c r="AZ115" s="954" t="s">
        <v>452</v>
      </c>
      <c r="BA115" s="955"/>
      <c r="BB115" s="955"/>
      <c r="BC115" s="955"/>
      <c r="BD115" s="955"/>
      <c r="BE115" s="955"/>
      <c r="BF115" s="955"/>
      <c r="BG115" s="955"/>
      <c r="BH115" s="955"/>
      <c r="BI115" s="955"/>
      <c r="BJ115" s="955"/>
      <c r="BK115" s="955"/>
      <c r="BL115" s="955"/>
      <c r="BM115" s="955"/>
      <c r="BN115" s="955"/>
      <c r="BO115" s="955"/>
      <c r="BP115" s="956"/>
      <c r="BQ115" s="957" t="s">
        <v>404</v>
      </c>
      <c r="BR115" s="958"/>
      <c r="BS115" s="958"/>
      <c r="BT115" s="958"/>
      <c r="BU115" s="958"/>
      <c r="BV115" s="958" t="s">
        <v>127</v>
      </c>
      <c r="BW115" s="958"/>
      <c r="BX115" s="958"/>
      <c r="BY115" s="958"/>
      <c r="BZ115" s="958"/>
      <c r="CA115" s="958" t="s">
        <v>437</v>
      </c>
      <c r="CB115" s="958"/>
      <c r="CC115" s="958"/>
      <c r="CD115" s="958"/>
      <c r="CE115" s="958"/>
      <c r="CF115" s="952" t="s">
        <v>127</v>
      </c>
      <c r="CG115" s="953"/>
      <c r="CH115" s="953"/>
      <c r="CI115" s="953"/>
      <c r="CJ115" s="953"/>
      <c r="CK115" s="980"/>
      <c r="CL115" s="981"/>
      <c r="CM115" s="954" t="s">
        <v>453</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127</v>
      </c>
      <c r="DH115" s="991"/>
      <c r="DI115" s="991"/>
      <c r="DJ115" s="991"/>
      <c r="DK115" s="992"/>
      <c r="DL115" s="993" t="s">
        <v>127</v>
      </c>
      <c r="DM115" s="991"/>
      <c r="DN115" s="991"/>
      <c r="DO115" s="991"/>
      <c r="DP115" s="992"/>
      <c r="DQ115" s="993" t="s">
        <v>127</v>
      </c>
      <c r="DR115" s="991"/>
      <c r="DS115" s="991"/>
      <c r="DT115" s="991"/>
      <c r="DU115" s="992"/>
      <c r="DV115" s="994" t="s">
        <v>127</v>
      </c>
      <c r="DW115" s="995"/>
      <c r="DX115" s="995"/>
      <c r="DY115" s="995"/>
      <c r="DZ115" s="996"/>
    </row>
    <row r="116" spans="1:130" s="221" customFormat="1" ht="26.25" customHeight="1" x14ac:dyDescent="0.2">
      <c r="A116" s="988"/>
      <c r="B116" s="989"/>
      <c r="C116" s="997" t="s">
        <v>454</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35</v>
      </c>
      <c r="AB116" s="991"/>
      <c r="AC116" s="991"/>
      <c r="AD116" s="991"/>
      <c r="AE116" s="992"/>
      <c r="AF116" s="993">
        <v>26</v>
      </c>
      <c r="AG116" s="991"/>
      <c r="AH116" s="991"/>
      <c r="AI116" s="991"/>
      <c r="AJ116" s="992"/>
      <c r="AK116" s="993">
        <v>46</v>
      </c>
      <c r="AL116" s="991"/>
      <c r="AM116" s="991"/>
      <c r="AN116" s="991"/>
      <c r="AO116" s="992"/>
      <c r="AP116" s="994">
        <v>0</v>
      </c>
      <c r="AQ116" s="995"/>
      <c r="AR116" s="995"/>
      <c r="AS116" s="995"/>
      <c r="AT116" s="996"/>
      <c r="AU116" s="940"/>
      <c r="AV116" s="941"/>
      <c r="AW116" s="941"/>
      <c r="AX116" s="941"/>
      <c r="AY116" s="941"/>
      <c r="AZ116" s="999" t="s">
        <v>455</v>
      </c>
      <c r="BA116" s="1000"/>
      <c r="BB116" s="1000"/>
      <c r="BC116" s="1000"/>
      <c r="BD116" s="1000"/>
      <c r="BE116" s="1000"/>
      <c r="BF116" s="1000"/>
      <c r="BG116" s="1000"/>
      <c r="BH116" s="1000"/>
      <c r="BI116" s="1000"/>
      <c r="BJ116" s="1000"/>
      <c r="BK116" s="1000"/>
      <c r="BL116" s="1000"/>
      <c r="BM116" s="1000"/>
      <c r="BN116" s="1000"/>
      <c r="BO116" s="1000"/>
      <c r="BP116" s="1001"/>
      <c r="BQ116" s="957" t="s">
        <v>404</v>
      </c>
      <c r="BR116" s="958"/>
      <c r="BS116" s="958"/>
      <c r="BT116" s="958"/>
      <c r="BU116" s="958"/>
      <c r="BV116" s="958" t="s">
        <v>404</v>
      </c>
      <c r="BW116" s="958"/>
      <c r="BX116" s="958"/>
      <c r="BY116" s="958"/>
      <c r="BZ116" s="958"/>
      <c r="CA116" s="958" t="s">
        <v>127</v>
      </c>
      <c r="CB116" s="958"/>
      <c r="CC116" s="958"/>
      <c r="CD116" s="958"/>
      <c r="CE116" s="958"/>
      <c r="CF116" s="952" t="s">
        <v>127</v>
      </c>
      <c r="CG116" s="953"/>
      <c r="CH116" s="953"/>
      <c r="CI116" s="953"/>
      <c r="CJ116" s="953"/>
      <c r="CK116" s="980"/>
      <c r="CL116" s="981"/>
      <c r="CM116" s="954" t="s">
        <v>456</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127</v>
      </c>
      <c r="DH116" s="991"/>
      <c r="DI116" s="991"/>
      <c r="DJ116" s="991"/>
      <c r="DK116" s="992"/>
      <c r="DL116" s="993" t="s">
        <v>127</v>
      </c>
      <c r="DM116" s="991"/>
      <c r="DN116" s="991"/>
      <c r="DO116" s="991"/>
      <c r="DP116" s="992"/>
      <c r="DQ116" s="993" t="s">
        <v>127</v>
      </c>
      <c r="DR116" s="991"/>
      <c r="DS116" s="991"/>
      <c r="DT116" s="991"/>
      <c r="DU116" s="992"/>
      <c r="DV116" s="994" t="s">
        <v>127</v>
      </c>
      <c r="DW116" s="995"/>
      <c r="DX116" s="995"/>
      <c r="DY116" s="995"/>
      <c r="DZ116" s="996"/>
    </row>
    <row r="117" spans="1:130" s="221" customFormat="1" ht="26.25" customHeight="1" x14ac:dyDescent="0.2">
      <c r="A117" s="944" t="s">
        <v>185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457</v>
      </c>
      <c r="Z117" s="926"/>
      <c r="AA117" s="1010">
        <v>820182</v>
      </c>
      <c r="AB117" s="1011"/>
      <c r="AC117" s="1011"/>
      <c r="AD117" s="1011"/>
      <c r="AE117" s="1012"/>
      <c r="AF117" s="1013">
        <v>869187</v>
      </c>
      <c r="AG117" s="1011"/>
      <c r="AH117" s="1011"/>
      <c r="AI117" s="1011"/>
      <c r="AJ117" s="1012"/>
      <c r="AK117" s="1013">
        <v>869202</v>
      </c>
      <c r="AL117" s="1011"/>
      <c r="AM117" s="1011"/>
      <c r="AN117" s="1011"/>
      <c r="AO117" s="1012"/>
      <c r="AP117" s="1014"/>
      <c r="AQ117" s="1015"/>
      <c r="AR117" s="1015"/>
      <c r="AS117" s="1015"/>
      <c r="AT117" s="1016"/>
      <c r="AU117" s="940"/>
      <c r="AV117" s="941"/>
      <c r="AW117" s="941"/>
      <c r="AX117" s="941"/>
      <c r="AY117" s="941"/>
      <c r="AZ117" s="1006" t="s">
        <v>458</v>
      </c>
      <c r="BA117" s="1007"/>
      <c r="BB117" s="1007"/>
      <c r="BC117" s="1007"/>
      <c r="BD117" s="1007"/>
      <c r="BE117" s="1007"/>
      <c r="BF117" s="1007"/>
      <c r="BG117" s="1007"/>
      <c r="BH117" s="1007"/>
      <c r="BI117" s="1007"/>
      <c r="BJ117" s="1007"/>
      <c r="BK117" s="1007"/>
      <c r="BL117" s="1007"/>
      <c r="BM117" s="1007"/>
      <c r="BN117" s="1007"/>
      <c r="BO117" s="1007"/>
      <c r="BP117" s="1008"/>
      <c r="BQ117" s="957" t="s">
        <v>127</v>
      </c>
      <c r="BR117" s="958"/>
      <c r="BS117" s="958"/>
      <c r="BT117" s="958"/>
      <c r="BU117" s="958"/>
      <c r="BV117" s="958" t="s">
        <v>127</v>
      </c>
      <c r="BW117" s="958"/>
      <c r="BX117" s="958"/>
      <c r="BY117" s="958"/>
      <c r="BZ117" s="958"/>
      <c r="CA117" s="958" t="s">
        <v>127</v>
      </c>
      <c r="CB117" s="958"/>
      <c r="CC117" s="958"/>
      <c r="CD117" s="958"/>
      <c r="CE117" s="958"/>
      <c r="CF117" s="952" t="s">
        <v>127</v>
      </c>
      <c r="CG117" s="953"/>
      <c r="CH117" s="953"/>
      <c r="CI117" s="953"/>
      <c r="CJ117" s="953"/>
      <c r="CK117" s="980"/>
      <c r="CL117" s="981"/>
      <c r="CM117" s="954" t="s">
        <v>459</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127</v>
      </c>
      <c r="DH117" s="991"/>
      <c r="DI117" s="991"/>
      <c r="DJ117" s="991"/>
      <c r="DK117" s="992"/>
      <c r="DL117" s="993" t="s">
        <v>127</v>
      </c>
      <c r="DM117" s="991"/>
      <c r="DN117" s="991"/>
      <c r="DO117" s="991"/>
      <c r="DP117" s="992"/>
      <c r="DQ117" s="993" t="s">
        <v>127</v>
      </c>
      <c r="DR117" s="991"/>
      <c r="DS117" s="991"/>
      <c r="DT117" s="991"/>
      <c r="DU117" s="992"/>
      <c r="DV117" s="994" t="s">
        <v>127</v>
      </c>
      <c r="DW117" s="995"/>
      <c r="DX117" s="995"/>
      <c r="DY117" s="995"/>
      <c r="DZ117" s="996"/>
    </row>
    <row r="118" spans="1:130" s="221" customFormat="1" ht="26.25" customHeight="1" x14ac:dyDescent="0.2">
      <c r="A118" s="944" t="s">
        <v>432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429</v>
      </c>
      <c r="AB118" s="925"/>
      <c r="AC118" s="925"/>
      <c r="AD118" s="925"/>
      <c r="AE118" s="926"/>
      <c r="AF118" s="924" t="s">
        <v>430</v>
      </c>
      <c r="AG118" s="925"/>
      <c r="AH118" s="925"/>
      <c r="AI118" s="925"/>
      <c r="AJ118" s="926"/>
      <c r="AK118" s="924" t="s">
        <v>302</v>
      </c>
      <c r="AL118" s="925"/>
      <c r="AM118" s="925"/>
      <c r="AN118" s="925"/>
      <c r="AO118" s="926"/>
      <c r="AP118" s="1002" t="s">
        <v>431</v>
      </c>
      <c r="AQ118" s="1003"/>
      <c r="AR118" s="1003"/>
      <c r="AS118" s="1003"/>
      <c r="AT118" s="1004"/>
      <c r="AU118" s="940"/>
      <c r="AV118" s="941"/>
      <c r="AW118" s="941"/>
      <c r="AX118" s="941"/>
      <c r="AY118" s="941"/>
      <c r="AZ118" s="1005" t="s">
        <v>460</v>
      </c>
      <c r="BA118" s="997"/>
      <c r="BB118" s="997"/>
      <c r="BC118" s="997"/>
      <c r="BD118" s="997"/>
      <c r="BE118" s="997"/>
      <c r="BF118" s="997"/>
      <c r="BG118" s="997"/>
      <c r="BH118" s="997"/>
      <c r="BI118" s="997"/>
      <c r="BJ118" s="997"/>
      <c r="BK118" s="997"/>
      <c r="BL118" s="997"/>
      <c r="BM118" s="997"/>
      <c r="BN118" s="997"/>
      <c r="BO118" s="997"/>
      <c r="BP118" s="998"/>
      <c r="BQ118" s="1031" t="s">
        <v>127</v>
      </c>
      <c r="BR118" s="1032"/>
      <c r="BS118" s="1032"/>
      <c r="BT118" s="1032"/>
      <c r="BU118" s="1032"/>
      <c r="BV118" s="1032" t="s">
        <v>127</v>
      </c>
      <c r="BW118" s="1032"/>
      <c r="BX118" s="1032"/>
      <c r="BY118" s="1032"/>
      <c r="BZ118" s="1032"/>
      <c r="CA118" s="1032" t="s">
        <v>127</v>
      </c>
      <c r="CB118" s="1032"/>
      <c r="CC118" s="1032"/>
      <c r="CD118" s="1032"/>
      <c r="CE118" s="1032"/>
      <c r="CF118" s="952" t="s">
        <v>127</v>
      </c>
      <c r="CG118" s="953"/>
      <c r="CH118" s="953"/>
      <c r="CI118" s="953"/>
      <c r="CJ118" s="953"/>
      <c r="CK118" s="980"/>
      <c r="CL118" s="981"/>
      <c r="CM118" s="954" t="s">
        <v>461</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127</v>
      </c>
      <c r="DH118" s="991"/>
      <c r="DI118" s="991"/>
      <c r="DJ118" s="991"/>
      <c r="DK118" s="992"/>
      <c r="DL118" s="993" t="s">
        <v>127</v>
      </c>
      <c r="DM118" s="991"/>
      <c r="DN118" s="991"/>
      <c r="DO118" s="991"/>
      <c r="DP118" s="992"/>
      <c r="DQ118" s="993" t="s">
        <v>127</v>
      </c>
      <c r="DR118" s="991"/>
      <c r="DS118" s="991"/>
      <c r="DT118" s="991"/>
      <c r="DU118" s="992"/>
      <c r="DV118" s="994" t="s">
        <v>127</v>
      </c>
      <c r="DW118" s="995"/>
      <c r="DX118" s="995"/>
      <c r="DY118" s="995"/>
      <c r="DZ118" s="996"/>
    </row>
    <row r="119" spans="1:130" s="221" customFormat="1" ht="26.25" customHeight="1" x14ac:dyDescent="0.2">
      <c r="A119" s="1088" t="s">
        <v>435</v>
      </c>
      <c r="B119" s="979"/>
      <c r="C119" s="961" t="s">
        <v>436</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404</v>
      </c>
      <c r="AB119" s="932"/>
      <c r="AC119" s="932"/>
      <c r="AD119" s="932"/>
      <c r="AE119" s="933"/>
      <c r="AF119" s="934" t="s">
        <v>127</v>
      </c>
      <c r="AG119" s="932"/>
      <c r="AH119" s="932"/>
      <c r="AI119" s="932"/>
      <c r="AJ119" s="933"/>
      <c r="AK119" s="934" t="s">
        <v>127</v>
      </c>
      <c r="AL119" s="932"/>
      <c r="AM119" s="932"/>
      <c r="AN119" s="932"/>
      <c r="AO119" s="933"/>
      <c r="AP119" s="935" t="s">
        <v>127</v>
      </c>
      <c r="AQ119" s="936"/>
      <c r="AR119" s="936"/>
      <c r="AS119" s="936"/>
      <c r="AT119" s="937"/>
      <c r="AU119" s="942"/>
      <c r="AV119" s="943"/>
      <c r="AW119" s="943"/>
      <c r="AX119" s="943"/>
      <c r="AY119" s="943"/>
      <c r="AZ119" s="242" t="s">
        <v>185</v>
      </c>
      <c r="BA119" s="242"/>
      <c r="BB119" s="242"/>
      <c r="BC119" s="242"/>
      <c r="BD119" s="242"/>
      <c r="BE119" s="242"/>
      <c r="BF119" s="242"/>
      <c r="BG119" s="242"/>
      <c r="BH119" s="242"/>
      <c r="BI119" s="242"/>
      <c r="BJ119" s="242"/>
      <c r="BK119" s="242"/>
      <c r="BL119" s="242"/>
      <c r="BM119" s="242"/>
      <c r="BN119" s="242"/>
      <c r="BO119" s="1009" t="s">
        <v>462</v>
      </c>
      <c r="BP119" s="1037"/>
      <c r="BQ119" s="1031">
        <v>7778656</v>
      </c>
      <c r="BR119" s="1032"/>
      <c r="BS119" s="1032"/>
      <c r="BT119" s="1032"/>
      <c r="BU119" s="1032"/>
      <c r="BV119" s="1032">
        <v>7266974</v>
      </c>
      <c r="BW119" s="1032"/>
      <c r="BX119" s="1032"/>
      <c r="BY119" s="1032"/>
      <c r="BZ119" s="1032"/>
      <c r="CA119" s="1032">
        <v>9037330</v>
      </c>
      <c r="CB119" s="1032"/>
      <c r="CC119" s="1032"/>
      <c r="CD119" s="1032"/>
      <c r="CE119" s="1032"/>
      <c r="CF119" s="1033"/>
      <c r="CG119" s="1034"/>
      <c r="CH119" s="1034"/>
      <c r="CI119" s="1034"/>
      <c r="CJ119" s="1035"/>
      <c r="CK119" s="982"/>
      <c r="CL119" s="983"/>
      <c r="CM119" s="1005" t="s">
        <v>463</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127</v>
      </c>
      <c r="DH119" s="1018"/>
      <c r="DI119" s="1018"/>
      <c r="DJ119" s="1018"/>
      <c r="DK119" s="1019"/>
      <c r="DL119" s="1017" t="s">
        <v>127</v>
      </c>
      <c r="DM119" s="1018"/>
      <c r="DN119" s="1018"/>
      <c r="DO119" s="1018"/>
      <c r="DP119" s="1019"/>
      <c r="DQ119" s="1017" t="s">
        <v>127</v>
      </c>
      <c r="DR119" s="1018"/>
      <c r="DS119" s="1018"/>
      <c r="DT119" s="1018"/>
      <c r="DU119" s="1019"/>
      <c r="DV119" s="1020" t="s">
        <v>437</v>
      </c>
      <c r="DW119" s="1021"/>
      <c r="DX119" s="1021"/>
      <c r="DY119" s="1021"/>
      <c r="DZ119" s="1022"/>
    </row>
    <row r="120" spans="1:130" s="221" customFormat="1" ht="26.25" customHeight="1" x14ac:dyDescent="0.2">
      <c r="A120" s="1089"/>
      <c r="B120" s="981"/>
      <c r="C120" s="954" t="s">
        <v>440</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127</v>
      </c>
      <c r="AB120" s="991"/>
      <c r="AC120" s="991"/>
      <c r="AD120" s="991"/>
      <c r="AE120" s="992"/>
      <c r="AF120" s="993" t="s">
        <v>127</v>
      </c>
      <c r="AG120" s="991"/>
      <c r="AH120" s="991"/>
      <c r="AI120" s="991"/>
      <c r="AJ120" s="992"/>
      <c r="AK120" s="993" t="s">
        <v>127</v>
      </c>
      <c r="AL120" s="991"/>
      <c r="AM120" s="991"/>
      <c r="AN120" s="991"/>
      <c r="AO120" s="992"/>
      <c r="AP120" s="994" t="s">
        <v>127</v>
      </c>
      <c r="AQ120" s="995"/>
      <c r="AR120" s="995"/>
      <c r="AS120" s="995"/>
      <c r="AT120" s="996"/>
      <c r="AU120" s="1023" t="s">
        <v>464</v>
      </c>
      <c r="AV120" s="1024"/>
      <c r="AW120" s="1024"/>
      <c r="AX120" s="1024"/>
      <c r="AY120" s="1025"/>
      <c r="AZ120" s="961" t="s">
        <v>465</v>
      </c>
      <c r="BA120" s="929"/>
      <c r="BB120" s="929"/>
      <c r="BC120" s="929"/>
      <c r="BD120" s="929"/>
      <c r="BE120" s="929"/>
      <c r="BF120" s="929"/>
      <c r="BG120" s="929"/>
      <c r="BH120" s="929"/>
      <c r="BI120" s="929"/>
      <c r="BJ120" s="929"/>
      <c r="BK120" s="929"/>
      <c r="BL120" s="929"/>
      <c r="BM120" s="929"/>
      <c r="BN120" s="929"/>
      <c r="BO120" s="929"/>
      <c r="BP120" s="930"/>
      <c r="BQ120" s="962">
        <v>1238734</v>
      </c>
      <c r="BR120" s="963"/>
      <c r="BS120" s="963"/>
      <c r="BT120" s="963"/>
      <c r="BU120" s="963"/>
      <c r="BV120" s="963">
        <v>1331924</v>
      </c>
      <c r="BW120" s="963"/>
      <c r="BX120" s="963"/>
      <c r="BY120" s="963"/>
      <c r="BZ120" s="963"/>
      <c r="CA120" s="963">
        <v>1690491</v>
      </c>
      <c r="CB120" s="963"/>
      <c r="CC120" s="963"/>
      <c r="CD120" s="963"/>
      <c r="CE120" s="963"/>
      <c r="CF120" s="976">
        <v>84.7</v>
      </c>
      <c r="CG120" s="977"/>
      <c r="CH120" s="977"/>
      <c r="CI120" s="977"/>
      <c r="CJ120" s="977"/>
      <c r="CK120" s="1038" t="s">
        <v>466</v>
      </c>
      <c r="CL120" s="1039"/>
      <c r="CM120" s="1039"/>
      <c r="CN120" s="1039"/>
      <c r="CO120" s="1040"/>
      <c r="CP120" s="1046" t="s">
        <v>467</v>
      </c>
      <c r="CQ120" s="1047"/>
      <c r="CR120" s="1047"/>
      <c r="CS120" s="1047"/>
      <c r="CT120" s="1047"/>
      <c r="CU120" s="1047"/>
      <c r="CV120" s="1047"/>
      <c r="CW120" s="1047"/>
      <c r="CX120" s="1047"/>
      <c r="CY120" s="1047"/>
      <c r="CZ120" s="1047"/>
      <c r="DA120" s="1047"/>
      <c r="DB120" s="1047"/>
      <c r="DC120" s="1047"/>
      <c r="DD120" s="1047"/>
      <c r="DE120" s="1047"/>
      <c r="DF120" s="1048"/>
      <c r="DG120" s="962">
        <v>739663</v>
      </c>
      <c r="DH120" s="963"/>
      <c r="DI120" s="963"/>
      <c r="DJ120" s="963"/>
      <c r="DK120" s="963"/>
      <c r="DL120" s="963">
        <v>689171</v>
      </c>
      <c r="DM120" s="963"/>
      <c r="DN120" s="963"/>
      <c r="DO120" s="963"/>
      <c r="DP120" s="963"/>
      <c r="DQ120" s="963">
        <v>636283</v>
      </c>
      <c r="DR120" s="963"/>
      <c r="DS120" s="963"/>
      <c r="DT120" s="963"/>
      <c r="DU120" s="963"/>
      <c r="DV120" s="964">
        <v>31.9</v>
      </c>
      <c r="DW120" s="964"/>
      <c r="DX120" s="964"/>
      <c r="DY120" s="964"/>
      <c r="DZ120" s="965"/>
    </row>
    <row r="121" spans="1:130" s="221" customFormat="1" ht="26.25" customHeight="1" x14ac:dyDescent="0.2">
      <c r="A121" s="1089"/>
      <c r="B121" s="981"/>
      <c r="C121" s="1006" t="s">
        <v>468</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437</v>
      </c>
      <c r="AB121" s="991"/>
      <c r="AC121" s="991"/>
      <c r="AD121" s="991"/>
      <c r="AE121" s="992"/>
      <c r="AF121" s="993" t="s">
        <v>127</v>
      </c>
      <c r="AG121" s="991"/>
      <c r="AH121" s="991"/>
      <c r="AI121" s="991"/>
      <c r="AJ121" s="992"/>
      <c r="AK121" s="993" t="s">
        <v>127</v>
      </c>
      <c r="AL121" s="991"/>
      <c r="AM121" s="991"/>
      <c r="AN121" s="991"/>
      <c r="AO121" s="992"/>
      <c r="AP121" s="994" t="s">
        <v>127</v>
      </c>
      <c r="AQ121" s="995"/>
      <c r="AR121" s="995"/>
      <c r="AS121" s="995"/>
      <c r="AT121" s="996"/>
      <c r="AU121" s="1026"/>
      <c r="AV121" s="1027"/>
      <c r="AW121" s="1027"/>
      <c r="AX121" s="1027"/>
      <c r="AY121" s="1028"/>
      <c r="AZ121" s="954" t="s">
        <v>469</v>
      </c>
      <c r="BA121" s="955"/>
      <c r="BB121" s="955"/>
      <c r="BC121" s="955"/>
      <c r="BD121" s="955"/>
      <c r="BE121" s="955"/>
      <c r="BF121" s="955"/>
      <c r="BG121" s="955"/>
      <c r="BH121" s="955"/>
      <c r="BI121" s="955"/>
      <c r="BJ121" s="955"/>
      <c r="BK121" s="955"/>
      <c r="BL121" s="955"/>
      <c r="BM121" s="955"/>
      <c r="BN121" s="955"/>
      <c r="BO121" s="955"/>
      <c r="BP121" s="956"/>
      <c r="BQ121" s="957">
        <v>14316</v>
      </c>
      <c r="BR121" s="958"/>
      <c r="BS121" s="958"/>
      <c r="BT121" s="958"/>
      <c r="BU121" s="958"/>
      <c r="BV121" s="958">
        <v>8747</v>
      </c>
      <c r="BW121" s="958"/>
      <c r="BX121" s="958"/>
      <c r="BY121" s="958"/>
      <c r="BZ121" s="958"/>
      <c r="CA121" s="958">
        <v>6309</v>
      </c>
      <c r="CB121" s="958"/>
      <c r="CC121" s="958"/>
      <c r="CD121" s="958"/>
      <c r="CE121" s="958"/>
      <c r="CF121" s="952">
        <v>0.3</v>
      </c>
      <c r="CG121" s="953"/>
      <c r="CH121" s="953"/>
      <c r="CI121" s="953"/>
      <c r="CJ121" s="953"/>
      <c r="CK121" s="1041"/>
      <c r="CL121" s="1042"/>
      <c r="CM121" s="1042"/>
      <c r="CN121" s="1042"/>
      <c r="CO121" s="1043"/>
      <c r="CP121" s="1051" t="s">
        <v>470</v>
      </c>
      <c r="CQ121" s="1052"/>
      <c r="CR121" s="1052"/>
      <c r="CS121" s="1052"/>
      <c r="CT121" s="1052"/>
      <c r="CU121" s="1052"/>
      <c r="CV121" s="1052"/>
      <c r="CW121" s="1052"/>
      <c r="CX121" s="1052"/>
      <c r="CY121" s="1052"/>
      <c r="CZ121" s="1052"/>
      <c r="DA121" s="1052"/>
      <c r="DB121" s="1052"/>
      <c r="DC121" s="1052"/>
      <c r="DD121" s="1052"/>
      <c r="DE121" s="1052"/>
      <c r="DF121" s="1053"/>
      <c r="DG121" s="957">
        <v>304680</v>
      </c>
      <c r="DH121" s="958"/>
      <c r="DI121" s="958"/>
      <c r="DJ121" s="958"/>
      <c r="DK121" s="958"/>
      <c r="DL121" s="958">
        <v>288570</v>
      </c>
      <c r="DM121" s="958"/>
      <c r="DN121" s="958"/>
      <c r="DO121" s="958"/>
      <c r="DP121" s="958"/>
      <c r="DQ121" s="958">
        <v>272527</v>
      </c>
      <c r="DR121" s="958"/>
      <c r="DS121" s="958"/>
      <c r="DT121" s="958"/>
      <c r="DU121" s="958"/>
      <c r="DV121" s="959">
        <v>13.6</v>
      </c>
      <c r="DW121" s="959"/>
      <c r="DX121" s="959"/>
      <c r="DY121" s="959"/>
      <c r="DZ121" s="960"/>
    </row>
    <row r="122" spans="1:130" s="221" customFormat="1" ht="26.25" customHeight="1" x14ac:dyDescent="0.2">
      <c r="A122" s="1089"/>
      <c r="B122" s="981"/>
      <c r="C122" s="954" t="s">
        <v>450</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127</v>
      </c>
      <c r="AB122" s="991"/>
      <c r="AC122" s="991"/>
      <c r="AD122" s="991"/>
      <c r="AE122" s="992"/>
      <c r="AF122" s="993" t="s">
        <v>437</v>
      </c>
      <c r="AG122" s="991"/>
      <c r="AH122" s="991"/>
      <c r="AI122" s="991"/>
      <c r="AJ122" s="992"/>
      <c r="AK122" s="993" t="s">
        <v>127</v>
      </c>
      <c r="AL122" s="991"/>
      <c r="AM122" s="991"/>
      <c r="AN122" s="991"/>
      <c r="AO122" s="992"/>
      <c r="AP122" s="994" t="s">
        <v>127</v>
      </c>
      <c r="AQ122" s="995"/>
      <c r="AR122" s="995"/>
      <c r="AS122" s="995"/>
      <c r="AT122" s="996"/>
      <c r="AU122" s="1026"/>
      <c r="AV122" s="1027"/>
      <c r="AW122" s="1027"/>
      <c r="AX122" s="1027"/>
      <c r="AY122" s="1028"/>
      <c r="AZ122" s="1005" t="s">
        <v>471</v>
      </c>
      <c r="BA122" s="997"/>
      <c r="BB122" s="997"/>
      <c r="BC122" s="997"/>
      <c r="BD122" s="997"/>
      <c r="BE122" s="997"/>
      <c r="BF122" s="997"/>
      <c r="BG122" s="997"/>
      <c r="BH122" s="997"/>
      <c r="BI122" s="997"/>
      <c r="BJ122" s="997"/>
      <c r="BK122" s="997"/>
      <c r="BL122" s="997"/>
      <c r="BM122" s="997"/>
      <c r="BN122" s="997"/>
      <c r="BO122" s="997"/>
      <c r="BP122" s="998"/>
      <c r="BQ122" s="1031">
        <v>5448995</v>
      </c>
      <c r="BR122" s="1032"/>
      <c r="BS122" s="1032"/>
      <c r="BT122" s="1032"/>
      <c r="BU122" s="1032"/>
      <c r="BV122" s="1032">
        <v>5962519</v>
      </c>
      <c r="BW122" s="1032"/>
      <c r="BX122" s="1032"/>
      <c r="BY122" s="1032"/>
      <c r="BZ122" s="1032"/>
      <c r="CA122" s="1032">
        <v>5716328</v>
      </c>
      <c r="CB122" s="1032"/>
      <c r="CC122" s="1032"/>
      <c r="CD122" s="1032"/>
      <c r="CE122" s="1032"/>
      <c r="CF122" s="1049">
        <v>286.2</v>
      </c>
      <c r="CG122" s="1050"/>
      <c r="CH122" s="1050"/>
      <c r="CI122" s="1050"/>
      <c r="CJ122" s="1050"/>
      <c r="CK122" s="1041"/>
      <c r="CL122" s="1042"/>
      <c r="CM122" s="1042"/>
      <c r="CN122" s="1042"/>
      <c r="CO122" s="1043"/>
      <c r="CP122" s="1051" t="s">
        <v>402</v>
      </c>
      <c r="CQ122" s="1052"/>
      <c r="CR122" s="1052"/>
      <c r="CS122" s="1052"/>
      <c r="CT122" s="1052"/>
      <c r="CU122" s="1052"/>
      <c r="CV122" s="1052"/>
      <c r="CW122" s="1052"/>
      <c r="CX122" s="1052"/>
      <c r="CY122" s="1052"/>
      <c r="CZ122" s="1052"/>
      <c r="DA122" s="1052"/>
      <c r="DB122" s="1052"/>
      <c r="DC122" s="1052"/>
      <c r="DD122" s="1052"/>
      <c r="DE122" s="1052"/>
      <c r="DF122" s="1053"/>
      <c r="DG122" s="957" t="s">
        <v>127</v>
      </c>
      <c r="DH122" s="958"/>
      <c r="DI122" s="958"/>
      <c r="DJ122" s="958"/>
      <c r="DK122" s="958"/>
      <c r="DL122" s="958">
        <v>74732</v>
      </c>
      <c r="DM122" s="958"/>
      <c r="DN122" s="958"/>
      <c r="DO122" s="958"/>
      <c r="DP122" s="958"/>
      <c r="DQ122" s="958">
        <v>68192</v>
      </c>
      <c r="DR122" s="958"/>
      <c r="DS122" s="958"/>
      <c r="DT122" s="958"/>
      <c r="DU122" s="958"/>
      <c r="DV122" s="959">
        <v>3.4</v>
      </c>
      <c r="DW122" s="959"/>
      <c r="DX122" s="959"/>
      <c r="DY122" s="959"/>
      <c r="DZ122" s="960"/>
    </row>
    <row r="123" spans="1:130" s="221" customFormat="1" ht="26.25" customHeight="1" x14ac:dyDescent="0.2">
      <c r="A123" s="1089"/>
      <c r="B123" s="981"/>
      <c r="C123" s="954" t="s">
        <v>456</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127</v>
      </c>
      <c r="AB123" s="991"/>
      <c r="AC123" s="991"/>
      <c r="AD123" s="991"/>
      <c r="AE123" s="992"/>
      <c r="AF123" s="993" t="s">
        <v>437</v>
      </c>
      <c r="AG123" s="991"/>
      <c r="AH123" s="991"/>
      <c r="AI123" s="991"/>
      <c r="AJ123" s="992"/>
      <c r="AK123" s="993" t="s">
        <v>127</v>
      </c>
      <c r="AL123" s="991"/>
      <c r="AM123" s="991"/>
      <c r="AN123" s="991"/>
      <c r="AO123" s="992"/>
      <c r="AP123" s="994" t="s">
        <v>127</v>
      </c>
      <c r="AQ123" s="995"/>
      <c r="AR123" s="995"/>
      <c r="AS123" s="995"/>
      <c r="AT123" s="996"/>
      <c r="AU123" s="1029"/>
      <c r="AV123" s="1030"/>
      <c r="AW123" s="1030"/>
      <c r="AX123" s="1030"/>
      <c r="AY123" s="1030"/>
      <c r="AZ123" s="242" t="s">
        <v>185</v>
      </c>
      <c r="BA123" s="242"/>
      <c r="BB123" s="242"/>
      <c r="BC123" s="242"/>
      <c r="BD123" s="242"/>
      <c r="BE123" s="242"/>
      <c r="BF123" s="242"/>
      <c r="BG123" s="242"/>
      <c r="BH123" s="242"/>
      <c r="BI123" s="242"/>
      <c r="BJ123" s="242"/>
      <c r="BK123" s="242"/>
      <c r="BL123" s="242"/>
      <c r="BM123" s="242"/>
      <c r="BN123" s="242"/>
      <c r="BO123" s="1009" t="s">
        <v>472</v>
      </c>
      <c r="BP123" s="1037"/>
      <c r="BQ123" s="1095">
        <v>6702045</v>
      </c>
      <c r="BR123" s="1096"/>
      <c r="BS123" s="1096"/>
      <c r="BT123" s="1096"/>
      <c r="BU123" s="1096"/>
      <c r="BV123" s="1096">
        <v>7303190</v>
      </c>
      <c r="BW123" s="1096"/>
      <c r="BX123" s="1096"/>
      <c r="BY123" s="1096"/>
      <c r="BZ123" s="1096"/>
      <c r="CA123" s="1096">
        <v>7413128</v>
      </c>
      <c r="CB123" s="1096"/>
      <c r="CC123" s="1096"/>
      <c r="CD123" s="1096"/>
      <c r="CE123" s="1096"/>
      <c r="CF123" s="1033"/>
      <c r="CG123" s="1034"/>
      <c r="CH123" s="1034"/>
      <c r="CI123" s="1034"/>
      <c r="CJ123" s="1035"/>
      <c r="CK123" s="1041"/>
      <c r="CL123" s="1042"/>
      <c r="CM123" s="1042"/>
      <c r="CN123" s="1042"/>
      <c r="CO123" s="1043"/>
      <c r="CP123" s="1051" t="s">
        <v>473</v>
      </c>
      <c r="CQ123" s="1052"/>
      <c r="CR123" s="1052"/>
      <c r="CS123" s="1052"/>
      <c r="CT123" s="1052"/>
      <c r="CU123" s="1052"/>
      <c r="CV123" s="1052"/>
      <c r="CW123" s="1052"/>
      <c r="CX123" s="1052"/>
      <c r="CY123" s="1052"/>
      <c r="CZ123" s="1052"/>
      <c r="DA123" s="1052"/>
      <c r="DB123" s="1052"/>
      <c r="DC123" s="1052"/>
      <c r="DD123" s="1052"/>
      <c r="DE123" s="1052"/>
      <c r="DF123" s="1053"/>
      <c r="DG123" s="990">
        <v>63454</v>
      </c>
      <c r="DH123" s="991"/>
      <c r="DI123" s="991"/>
      <c r="DJ123" s="991"/>
      <c r="DK123" s="992"/>
      <c r="DL123" s="993">
        <v>56151</v>
      </c>
      <c r="DM123" s="991"/>
      <c r="DN123" s="991"/>
      <c r="DO123" s="991"/>
      <c r="DP123" s="992"/>
      <c r="DQ123" s="993">
        <v>48675</v>
      </c>
      <c r="DR123" s="991"/>
      <c r="DS123" s="991"/>
      <c r="DT123" s="991"/>
      <c r="DU123" s="992"/>
      <c r="DV123" s="994">
        <v>2.4</v>
      </c>
      <c r="DW123" s="995"/>
      <c r="DX123" s="995"/>
      <c r="DY123" s="995"/>
      <c r="DZ123" s="996"/>
    </row>
    <row r="124" spans="1:130" s="221" customFormat="1" ht="26.25" customHeight="1" thickBot="1" x14ac:dyDescent="0.25">
      <c r="A124" s="1089"/>
      <c r="B124" s="981"/>
      <c r="C124" s="954" t="s">
        <v>459</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127</v>
      </c>
      <c r="AB124" s="991"/>
      <c r="AC124" s="991"/>
      <c r="AD124" s="991"/>
      <c r="AE124" s="992"/>
      <c r="AF124" s="993" t="s">
        <v>127</v>
      </c>
      <c r="AG124" s="991"/>
      <c r="AH124" s="991"/>
      <c r="AI124" s="991"/>
      <c r="AJ124" s="992"/>
      <c r="AK124" s="993" t="s">
        <v>127</v>
      </c>
      <c r="AL124" s="991"/>
      <c r="AM124" s="991"/>
      <c r="AN124" s="991"/>
      <c r="AO124" s="992"/>
      <c r="AP124" s="994" t="s">
        <v>437</v>
      </c>
      <c r="AQ124" s="995"/>
      <c r="AR124" s="995"/>
      <c r="AS124" s="995"/>
      <c r="AT124" s="996"/>
      <c r="AU124" s="1091" t="s">
        <v>474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65.2</v>
      </c>
      <c r="BR124" s="1059"/>
      <c r="BS124" s="1059"/>
      <c r="BT124" s="1059"/>
      <c r="BU124" s="1059"/>
      <c r="BV124" s="1059" t="s">
        <v>127</v>
      </c>
      <c r="BW124" s="1059"/>
      <c r="BX124" s="1059"/>
      <c r="BY124" s="1059"/>
      <c r="BZ124" s="1059"/>
      <c r="CA124" s="1059">
        <v>81.3</v>
      </c>
      <c r="CB124" s="1059"/>
      <c r="CC124" s="1059"/>
      <c r="CD124" s="1059"/>
      <c r="CE124" s="1059"/>
      <c r="CF124" s="1060"/>
      <c r="CG124" s="1061"/>
      <c r="CH124" s="1061"/>
      <c r="CI124" s="1061"/>
      <c r="CJ124" s="1062"/>
      <c r="CK124" s="1044"/>
      <c r="CL124" s="1044"/>
      <c r="CM124" s="1044"/>
      <c r="CN124" s="1044"/>
      <c r="CO124" s="1045"/>
      <c r="CP124" s="1051" t="s">
        <v>475</v>
      </c>
      <c r="CQ124" s="1052"/>
      <c r="CR124" s="1052"/>
      <c r="CS124" s="1052"/>
      <c r="CT124" s="1052"/>
      <c r="CU124" s="1052"/>
      <c r="CV124" s="1052"/>
      <c r="CW124" s="1052"/>
      <c r="CX124" s="1052"/>
      <c r="CY124" s="1052"/>
      <c r="CZ124" s="1052"/>
      <c r="DA124" s="1052"/>
      <c r="DB124" s="1052"/>
      <c r="DC124" s="1052"/>
      <c r="DD124" s="1052"/>
      <c r="DE124" s="1052"/>
      <c r="DF124" s="1053"/>
      <c r="DG124" s="1036">
        <v>10743</v>
      </c>
      <c r="DH124" s="1018"/>
      <c r="DI124" s="1018"/>
      <c r="DJ124" s="1018"/>
      <c r="DK124" s="1019"/>
      <c r="DL124" s="1017">
        <v>8998</v>
      </c>
      <c r="DM124" s="1018"/>
      <c r="DN124" s="1018"/>
      <c r="DO124" s="1018"/>
      <c r="DP124" s="1019"/>
      <c r="DQ124" s="1017">
        <v>7664</v>
      </c>
      <c r="DR124" s="1018"/>
      <c r="DS124" s="1018"/>
      <c r="DT124" s="1018"/>
      <c r="DU124" s="1019"/>
      <c r="DV124" s="1020">
        <v>0.4</v>
      </c>
      <c r="DW124" s="1021"/>
      <c r="DX124" s="1021"/>
      <c r="DY124" s="1021"/>
      <c r="DZ124" s="1022"/>
    </row>
    <row r="125" spans="1:130" s="221" customFormat="1" ht="26.25" customHeight="1" x14ac:dyDescent="0.2">
      <c r="A125" s="1089"/>
      <c r="B125" s="981"/>
      <c r="C125" s="954" t="s">
        <v>461</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404</v>
      </c>
      <c r="AB125" s="991"/>
      <c r="AC125" s="991"/>
      <c r="AD125" s="991"/>
      <c r="AE125" s="992"/>
      <c r="AF125" s="993" t="s">
        <v>127</v>
      </c>
      <c r="AG125" s="991"/>
      <c r="AH125" s="991"/>
      <c r="AI125" s="991"/>
      <c r="AJ125" s="992"/>
      <c r="AK125" s="993" t="s">
        <v>437</v>
      </c>
      <c r="AL125" s="991"/>
      <c r="AM125" s="991"/>
      <c r="AN125" s="991"/>
      <c r="AO125" s="992"/>
      <c r="AP125" s="994" t="s">
        <v>437</v>
      </c>
      <c r="AQ125" s="995"/>
      <c r="AR125" s="995"/>
      <c r="AS125" s="995"/>
      <c r="AT125" s="99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4" t="s">
        <v>476</v>
      </c>
      <c r="CL125" s="1039"/>
      <c r="CM125" s="1039"/>
      <c r="CN125" s="1039"/>
      <c r="CO125" s="1040"/>
      <c r="CP125" s="961" t="s">
        <v>477</v>
      </c>
      <c r="CQ125" s="929"/>
      <c r="CR125" s="929"/>
      <c r="CS125" s="929"/>
      <c r="CT125" s="929"/>
      <c r="CU125" s="929"/>
      <c r="CV125" s="929"/>
      <c r="CW125" s="929"/>
      <c r="CX125" s="929"/>
      <c r="CY125" s="929"/>
      <c r="CZ125" s="929"/>
      <c r="DA125" s="929"/>
      <c r="DB125" s="929"/>
      <c r="DC125" s="929"/>
      <c r="DD125" s="929"/>
      <c r="DE125" s="929"/>
      <c r="DF125" s="930"/>
      <c r="DG125" s="962" t="s">
        <v>404</v>
      </c>
      <c r="DH125" s="963"/>
      <c r="DI125" s="963"/>
      <c r="DJ125" s="963"/>
      <c r="DK125" s="963"/>
      <c r="DL125" s="963" t="s">
        <v>404</v>
      </c>
      <c r="DM125" s="963"/>
      <c r="DN125" s="963"/>
      <c r="DO125" s="963"/>
      <c r="DP125" s="963"/>
      <c r="DQ125" s="963" t="s">
        <v>127</v>
      </c>
      <c r="DR125" s="963"/>
      <c r="DS125" s="963"/>
      <c r="DT125" s="963"/>
      <c r="DU125" s="963"/>
      <c r="DV125" s="964" t="s">
        <v>437</v>
      </c>
      <c r="DW125" s="964"/>
      <c r="DX125" s="964"/>
      <c r="DY125" s="964"/>
      <c r="DZ125" s="965"/>
    </row>
    <row r="126" spans="1:130" s="221" customFormat="1" ht="26.25" customHeight="1" thickBot="1" x14ac:dyDescent="0.25">
      <c r="A126" s="1089"/>
      <c r="B126" s="981"/>
      <c r="C126" s="954" t="s">
        <v>463</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437</v>
      </c>
      <c r="AB126" s="991"/>
      <c r="AC126" s="991"/>
      <c r="AD126" s="991"/>
      <c r="AE126" s="992"/>
      <c r="AF126" s="993" t="s">
        <v>437</v>
      </c>
      <c r="AG126" s="991"/>
      <c r="AH126" s="991"/>
      <c r="AI126" s="991"/>
      <c r="AJ126" s="992"/>
      <c r="AK126" s="993" t="s">
        <v>437</v>
      </c>
      <c r="AL126" s="991"/>
      <c r="AM126" s="991"/>
      <c r="AN126" s="991"/>
      <c r="AO126" s="992"/>
      <c r="AP126" s="994" t="s">
        <v>404</v>
      </c>
      <c r="AQ126" s="995"/>
      <c r="AR126" s="995"/>
      <c r="AS126" s="995"/>
      <c r="AT126" s="99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5"/>
      <c r="CL126" s="1042"/>
      <c r="CM126" s="1042"/>
      <c r="CN126" s="1042"/>
      <c r="CO126" s="1043"/>
      <c r="CP126" s="954" t="s">
        <v>478</v>
      </c>
      <c r="CQ126" s="955"/>
      <c r="CR126" s="955"/>
      <c r="CS126" s="955"/>
      <c r="CT126" s="955"/>
      <c r="CU126" s="955"/>
      <c r="CV126" s="955"/>
      <c r="CW126" s="955"/>
      <c r="CX126" s="955"/>
      <c r="CY126" s="955"/>
      <c r="CZ126" s="955"/>
      <c r="DA126" s="955"/>
      <c r="DB126" s="955"/>
      <c r="DC126" s="955"/>
      <c r="DD126" s="955"/>
      <c r="DE126" s="955"/>
      <c r="DF126" s="956"/>
      <c r="DG126" s="957" t="s">
        <v>437</v>
      </c>
      <c r="DH126" s="958"/>
      <c r="DI126" s="958"/>
      <c r="DJ126" s="958"/>
      <c r="DK126" s="958"/>
      <c r="DL126" s="958" t="s">
        <v>404</v>
      </c>
      <c r="DM126" s="958"/>
      <c r="DN126" s="958"/>
      <c r="DO126" s="958"/>
      <c r="DP126" s="958"/>
      <c r="DQ126" s="958" t="s">
        <v>437</v>
      </c>
      <c r="DR126" s="958"/>
      <c r="DS126" s="958"/>
      <c r="DT126" s="958"/>
      <c r="DU126" s="958"/>
      <c r="DV126" s="959" t="s">
        <v>404</v>
      </c>
      <c r="DW126" s="959"/>
      <c r="DX126" s="959"/>
      <c r="DY126" s="959"/>
      <c r="DZ126" s="960"/>
    </row>
    <row r="127" spans="1:130" s="221" customFormat="1" ht="26.25" customHeight="1" x14ac:dyDescent="0.2">
      <c r="A127" s="1090"/>
      <c r="B127" s="983"/>
      <c r="C127" s="1005" t="s">
        <v>479</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v>1184</v>
      </c>
      <c r="AB127" s="991"/>
      <c r="AC127" s="991"/>
      <c r="AD127" s="991"/>
      <c r="AE127" s="992"/>
      <c r="AF127" s="993">
        <v>1371</v>
      </c>
      <c r="AG127" s="991"/>
      <c r="AH127" s="991"/>
      <c r="AI127" s="991"/>
      <c r="AJ127" s="992"/>
      <c r="AK127" s="993">
        <v>1285</v>
      </c>
      <c r="AL127" s="991"/>
      <c r="AM127" s="991"/>
      <c r="AN127" s="991"/>
      <c r="AO127" s="992"/>
      <c r="AP127" s="994">
        <v>0.1</v>
      </c>
      <c r="AQ127" s="995"/>
      <c r="AR127" s="995"/>
      <c r="AS127" s="995"/>
      <c r="AT127" s="996"/>
      <c r="AU127" s="223"/>
      <c r="AV127" s="223"/>
      <c r="AW127" s="223"/>
      <c r="AX127" s="1063" t="s">
        <v>480</v>
      </c>
      <c r="AY127" s="1064"/>
      <c r="AZ127" s="1064"/>
      <c r="BA127" s="1064"/>
      <c r="BB127" s="1064"/>
      <c r="BC127" s="1064"/>
      <c r="BD127" s="1064"/>
      <c r="BE127" s="1065"/>
      <c r="BF127" s="1066" t="s">
        <v>481</v>
      </c>
      <c r="BG127" s="1064"/>
      <c r="BH127" s="1064"/>
      <c r="BI127" s="1064"/>
      <c r="BJ127" s="1064"/>
      <c r="BK127" s="1064"/>
      <c r="BL127" s="1065"/>
      <c r="BM127" s="1066" t="s">
        <v>482</v>
      </c>
      <c r="BN127" s="1064"/>
      <c r="BO127" s="1064"/>
      <c r="BP127" s="1064"/>
      <c r="BQ127" s="1064"/>
      <c r="BR127" s="1064"/>
      <c r="BS127" s="1065"/>
      <c r="BT127" s="1066" t="s">
        <v>483</v>
      </c>
      <c r="BU127" s="1064"/>
      <c r="BV127" s="1064"/>
      <c r="BW127" s="1064"/>
      <c r="BX127" s="1064"/>
      <c r="BY127" s="1064"/>
      <c r="BZ127" s="1087"/>
      <c r="CA127" s="223"/>
      <c r="CB127" s="223"/>
      <c r="CC127" s="223"/>
      <c r="CD127" s="246"/>
      <c r="CE127" s="246"/>
      <c r="CF127" s="246"/>
      <c r="CG127" s="223"/>
      <c r="CH127" s="223"/>
      <c r="CI127" s="223"/>
      <c r="CJ127" s="245"/>
      <c r="CK127" s="1055"/>
      <c r="CL127" s="1042"/>
      <c r="CM127" s="1042"/>
      <c r="CN127" s="1042"/>
      <c r="CO127" s="1043"/>
      <c r="CP127" s="954" t="s">
        <v>484</v>
      </c>
      <c r="CQ127" s="955"/>
      <c r="CR127" s="955"/>
      <c r="CS127" s="955"/>
      <c r="CT127" s="955"/>
      <c r="CU127" s="955"/>
      <c r="CV127" s="955"/>
      <c r="CW127" s="955"/>
      <c r="CX127" s="955"/>
      <c r="CY127" s="955"/>
      <c r="CZ127" s="955"/>
      <c r="DA127" s="955"/>
      <c r="DB127" s="955"/>
      <c r="DC127" s="955"/>
      <c r="DD127" s="955"/>
      <c r="DE127" s="955"/>
      <c r="DF127" s="956"/>
      <c r="DG127" s="957" t="s">
        <v>437</v>
      </c>
      <c r="DH127" s="958"/>
      <c r="DI127" s="958"/>
      <c r="DJ127" s="958"/>
      <c r="DK127" s="958"/>
      <c r="DL127" s="958" t="s">
        <v>437</v>
      </c>
      <c r="DM127" s="958"/>
      <c r="DN127" s="958"/>
      <c r="DO127" s="958"/>
      <c r="DP127" s="958"/>
      <c r="DQ127" s="958" t="s">
        <v>127</v>
      </c>
      <c r="DR127" s="958"/>
      <c r="DS127" s="958"/>
      <c r="DT127" s="958"/>
      <c r="DU127" s="958"/>
      <c r="DV127" s="959" t="s">
        <v>437</v>
      </c>
      <c r="DW127" s="959"/>
      <c r="DX127" s="959"/>
      <c r="DY127" s="959"/>
      <c r="DZ127" s="960"/>
    </row>
    <row r="128" spans="1:130" s="221" customFormat="1" ht="26.25" customHeight="1" thickBot="1" x14ac:dyDescent="0.25">
      <c r="A128" s="1073" t="s">
        <v>485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486</v>
      </c>
      <c r="X128" s="1075"/>
      <c r="Y128" s="1075"/>
      <c r="Z128" s="1076"/>
      <c r="AA128" s="1077">
        <v>5750</v>
      </c>
      <c r="AB128" s="1078"/>
      <c r="AC128" s="1078"/>
      <c r="AD128" s="1078"/>
      <c r="AE128" s="1079"/>
      <c r="AF128" s="1080">
        <v>5750</v>
      </c>
      <c r="AG128" s="1078"/>
      <c r="AH128" s="1078"/>
      <c r="AI128" s="1078"/>
      <c r="AJ128" s="1079"/>
      <c r="AK128" s="1080">
        <v>3748</v>
      </c>
      <c r="AL128" s="1078"/>
      <c r="AM128" s="1078"/>
      <c r="AN128" s="1078"/>
      <c r="AO128" s="1079"/>
      <c r="AP128" s="1081"/>
      <c r="AQ128" s="1082"/>
      <c r="AR128" s="1082"/>
      <c r="AS128" s="1082"/>
      <c r="AT128" s="1083"/>
      <c r="AU128" s="223"/>
      <c r="AV128" s="223"/>
      <c r="AW128" s="223"/>
      <c r="AX128" s="928" t="s">
        <v>487</v>
      </c>
      <c r="AY128" s="929"/>
      <c r="AZ128" s="929"/>
      <c r="BA128" s="929"/>
      <c r="BB128" s="929"/>
      <c r="BC128" s="929"/>
      <c r="BD128" s="929"/>
      <c r="BE128" s="930"/>
      <c r="BF128" s="1084" t="s">
        <v>127</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8"/>
      <c r="CA128" s="246"/>
      <c r="CB128" s="246"/>
      <c r="CC128" s="246"/>
      <c r="CD128" s="246"/>
      <c r="CE128" s="246"/>
      <c r="CF128" s="246"/>
      <c r="CG128" s="223"/>
      <c r="CH128" s="223"/>
      <c r="CI128" s="223"/>
      <c r="CJ128" s="245"/>
      <c r="CK128" s="1056"/>
      <c r="CL128" s="1057"/>
      <c r="CM128" s="1057"/>
      <c r="CN128" s="1057"/>
      <c r="CO128" s="1058"/>
      <c r="CP128" s="1067" t="s">
        <v>488</v>
      </c>
      <c r="CQ128" s="758"/>
      <c r="CR128" s="758"/>
      <c r="CS128" s="758"/>
      <c r="CT128" s="758"/>
      <c r="CU128" s="758"/>
      <c r="CV128" s="758"/>
      <c r="CW128" s="758"/>
      <c r="CX128" s="758"/>
      <c r="CY128" s="758"/>
      <c r="CZ128" s="758"/>
      <c r="DA128" s="758"/>
      <c r="DB128" s="758"/>
      <c r="DC128" s="758"/>
      <c r="DD128" s="758"/>
      <c r="DE128" s="758"/>
      <c r="DF128" s="1068"/>
      <c r="DG128" s="1069" t="s">
        <v>127</v>
      </c>
      <c r="DH128" s="1070"/>
      <c r="DI128" s="1070"/>
      <c r="DJ128" s="1070"/>
      <c r="DK128" s="1070"/>
      <c r="DL128" s="1070" t="s">
        <v>489</v>
      </c>
      <c r="DM128" s="1070"/>
      <c r="DN128" s="1070"/>
      <c r="DO128" s="1070"/>
      <c r="DP128" s="1070"/>
      <c r="DQ128" s="1070" t="s">
        <v>489</v>
      </c>
      <c r="DR128" s="1070"/>
      <c r="DS128" s="1070"/>
      <c r="DT128" s="1070"/>
      <c r="DU128" s="1070"/>
      <c r="DV128" s="1071" t="s">
        <v>489</v>
      </c>
      <c r="DW128" s="1071"/>
      <c r="DX128" s="1071"/>
      <c r="DY128" s="1071"/>
      <c r="DZ128" s="1072"/>
    </row>
    <row r="129" spans="1:131" s="221" customFormat="1" ht="26.25" customHeight="1" x14ac:dyDescent="0.2">
      <c r="A129" s="966" t="s">
        <v>107</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490</v>
      </c>
      <c r="X129" s="1103"/>
      <c r="Y129" s="1103"/>
      <c r="Z129" s="1104"/>
      <c r="AA129" s="990">
        <v>2249584</v>
      </c>
      <c r="AB129" s="991"/>
      <c r="AC129" s="991"/>
      <c r="AD129" s="991"/>
      <c r="AE129" s="992"/>
      <c r="AF129" s="993">
        <v>2417807</v>
      </c>
      <c r="AG129" s="991"/>
      <c r="AH129" s="991"/>
      <c r="AI129" s="991"/>
      <c r="AJ129" s="992"/>
      <c r="AK129" s="993">
        <v>2629208</v>
      </c>
      <c r="AL129" s="991"/>
      <c r="AM129" s="991"/>
      <c r="AN129" s="991"/>
      <c r="AO129" s="992"/>
      <c r="AP129" s="1105"/>
      <c r="AQ129" s="1106"/>
      <c r="AR129" s="1106"/>
      <c r="AS129" s="1106"/>
      <c r="AT129" s="1107"/>
      <c r="AU129" s="224"/>
      <c r="AV129" s="224"/>
      <c r="AW129" s="224"/>
      <c r="AX129" s="1097" t="s">
        <v>491</v>
      </c>
      <c r="AY129" s="955"/>
      <c r="AZ129" s="955"/>
      <c r="BA129" s="955"/>
      <c r="BB129" s="955"/>
      <c r="BC129" s="955"/>
      <c r="BD129" s="955"/>
      <c r="BE129" s="956"/>
      <c r="BF129" s="1098" t="s">
        <v>489</v>
      </c>
      <c r="BG129" s="1099"/>
      <c r="BH129" s="1099"/>
      <c r="BI129" s="1099"/>
      <c r="BJ129" s="1099"/>
      <c r="BK129" s="1099"/>
      <c r="BL129" s="1100"/>
      <c r="BM129" s="1098">
        <v>20</v>
      </c>
      <c r="BN129" s="1099"/>
      <c r="BO129" s="1099"/>
      <c r="BP129" s="1099"/>
      <c r="BQ129" s="1099"/>
      <c r="BR129" s="1099"/>
      <c r="BS129" s="1100"/>
      <c r="BT129" s="1098">
        <v>30</v>
      </c>
      <c r="BU129" s="1099"/>
      <c r="BV129" s="1099"/>
      <c r="BW129" s="1099"/>
      <c r="BX129" s="1099"/>
      <c r="BY129" s="1099"/>
      <c r="BZ129" s="110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66" t="s">
        <v>492</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493</v>
      </c>
      <c r="X130" s="1103"/>
      <c r="Y130" s="1103"/>
      <c r="Z130" s="1104"/>
      <c r="AA130" s="990">
        <v>598933</v>
      </c>
      <c r="AB130" s="991"/>
      <c r="AC130" s="991"/>
      <c r="AD130" s="991"/>
      <c r="AE130" s="992"/>
      <c r="AF130" s="993">
        <v>625278</v>
      </c>
      <c r="AG130" s="991"/>
      <c r="AH130" s="991"/>
      <c r="AI130" s="991"/>
      <c r="AJ130" s="992"/>
      <c r="AK130" s="993">
        <v>632178</v>
      </c>
      <c r="AL130" s="991"/>
      <c r="AM130" s="991"/>
      <c r="AN130" s="991"/>
      <c r="AO130" s="992"/>
      <c r="AP130" s="1105"/>
      <c r="AQ130" s="1106"/>
      <c r="AR130" s="1106"/>
      <c r="AS130" s="1106"/>
      <c r="AT130" s="1107"/>
      <c r="AU130" s="224"/>
      <c r="AV130" s="224"/>
      <c r="AW130" s="224"/>
      <c r="AX130" s="1097" t="s">
        <v>494</v>
      </c>
      <c r="AY130" s="955"/>
      <c r="AZ130" s="955"/>
      <c r="BA130" s="955"/>
      <c r="BB130" s="955"/>
      <c r="BC130" s="955"/>
      <c r="BD130" s="955"/>
      <c r="BE130" s="956"/>
      <c r="BF130" s="1133">
        <v>12.6</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495</v>
      </c>
      <c r="X131" s="1140"/>
      <c r="Y131" s="1140"/>
      <c r="Z131" s="1141"/>
      <c r="AA131" s="1036">
        <v>1650651</v>
      </c>
      <c r="AB131" s="1018"/>
      <c r="AC131" s="1018"/>
      <c r="AD131" s="1018"/>
      <c r="AE131" s="1019"/>
      <c r="AF131" s="1017">
        <v>1792529</v>
      </c>
      <c r="AG131" s="1018"/>
      <c r="AH131" s="1018"/>
      <c r="AI131" s="1018"/>
      <c r="AJ131" s="1019"/>
      <c r="AK131" s="1017">
        <v>1997030</v>
      </c>
      <c r="AL131" s="1018"/>
      <c r="AM131" s="1018"/>
      <c r="AN131" s="1018"/>
      <c r="AO131" s="1019"/>
      <c r="AP131" s="1142"/>
      <c r="AQ131" s="1143"/>
      <c r="AR131" s="1143"/>
      <c r="AS131" s="1143"/>
      <c r="AT131" s="1144"/>
      <c r="AU131" s="224"/>
      <c r="AV131" s="224"/>
      <c r="AW131" s="224"/>
      <c r="AX131" s="1115" t="s">
        <v>496</v>
      </c>
      <c r="AY131" s="758"/>
      <c r="AZ131" s="758"/>
      <c r="BA131" s="758"/>
      <c r="BB131" s="758"/>
      <c r="BC131" s="758"/>
      <c r="BD131" s="758"/>
      <c r="BE131" s="1068"/>
      <c r="BF131" s="1116">
        <v>81.3</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122" t="s">
        <v>497</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498</v>
      </c>
      <c r="W132" s="1126"/>
      <c r="X132" s="1126"/>
      <c r="Y132" s="1126"/>
      <c r="Z132" s="1127"/>
      <c r="AA132" s="1128">
        <v>13.055394509999999</v>
      </c>
      <c r="AB132" s="1129"/>
      <c r="AC132" s="1129"/>
      <c r="AD132" s="1129"/>
      <c r="AE132" s="1130"/>
      <c r="AF132" s="1131">
        <v>13.286200669999999</v>
      </c>
      <c r="AG132" s="1129"/>
      <c r="AH132" s="1129"/>
      <c r="AI132" s="1129"/>
      <c r="AJ132" s="1130"/>
      <c r="AK132" s="1131">
        <v>11.681146500000001</v>
      </c>
      <c r="AL132" s="1129"/>
      <c r="AM132" s="1129"/>
      <c r="AN132" s="1129"/>
      <c r="AO132" s="1130"/>
      <c r="AP132" s="1033"/>
      <c r="AQ132" s="1034"/>
      <c r="AR132" s="1034"/>
      <c r="AS132" s="1034"/>
      <c r="AT132" s="113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499</v>
      </c>
      <c r="W133" s="1109"/>
      <c r="X133" s="1109"/>
      <c r="Y133" s="1109"/>
      <c r="Z133" s="1110"/>
      <c r="AA133" s="1111">
        <v>10.1</v>
      </c>
      <c r="AB133" s="1112"/>
      <c r="AC133" s="1112"/>
      <c r="AD133" s="1112"/>
      <c r="AE133" s="1113"/>
      <c r="AF133" s="1111">
        <v>11.8</v>
      </c>
      <c r="AG133" s="1112"/>
      <c r="AH133" s="1112"/>
      <c r="AI133" s="1112"/>
      <c r="AJ133" s="1113"/>
      <c r="AK133" s="1111">
        <v>12.6</v>
      </c>
      <c r="AL133" s="1112"/>
      <c r="AM133" s="1112"/>
      <c r="AN133" s="1112"/>
      <c r="AO133" s="1113"/>
      <c r="AP133" s="1060"/>
      <c r="AQ133" s="1061"/>
      <c r="AR133" s="1061"/>
      <c r="AS133" s="1061"/>
      <c r="AT133" s="111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mPPMNYdMxVdA6ucoUxA7XbeTMKaodURaWw1q/yvxLuAT/Erj8xDrlslyYehXPCEpmCIuzBweS0YtFqpQLIapFA==" saltValue="MQPLi60D6TJJFnrI2Rdgf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05"/>
  <sheetViews>
    <sheetView showGridLines="0" view="pageBreakPreview" zoomScale="75" zoomScaleNormal="85" zoomScaleSheetLayoutView="75" workbookViewId="0">
      <selection activeCell="AN65" sqref="AN65:DC69"/>
    </sheetView>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500</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AN65" sqref="AN65:DC69"/>
    </sheetView>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CQHeXRPGqyj37Pi0ofNdhMSIoGMwhCML9zW2gjqpF7rmRg1ylqEM54GAd4zpdd2h32Sa+1BVL8rsWps47CF6w==" saltValue="Fl19rXhr9kTIiufBQNPdAg==" spinCount="100000" sheet="1" objects="1" scenarios="1"/>
  <dataConsolidate/>
  <phoneticPr fontId="2"/>
  <printOptions horizontalCentered="1" verticalCentered="1"/>
  <pageMargins left="0" right="0" top="0" bottom="0" header="0" footer="0"/>
  <pageSetup paperSize="9" scale="48" orientation="landscape"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AN65" sqref="AN65:DC69"/>
    </sheetView>
  </sheetViews>
  <sheetFormatPr defaultColWidth="0" defaultRowHeight="13.5" customHeight="1" zeroHeight="1" x14ac:dyDescent="0.2"/>
  <cols>
    <col min="1" max="36" width="2.44140625" style="252" customWidth="1"/>
    <col min="37" max="44" width="17" style="252" customWidth="1"/>
    <col min="45" max="45" width="6.109375" style="259" customWidth="1"/>
    <col min="46" max="46" width="3" style="257" customWidth="1"/>
    <col min="47" max="47" width="19.109375" style="252" hidden="1" customWidth="1"/>
    <col min="48" max="52" width="12.6640625" style="252" hidden="1" customWidth="1"/>
    <col min="53" max="16384" width="8.6640625" style="252" hidden="1"/>
  </cols>
  <sheetData>
    <row r="1" spans="1:46" ht="13.2" x14ac:dyDescent="0.2">
      <c r="AS1" s="253"/>
      <c r="AT1" s="253"/>
    </row>
    <row r="2" spans="1:46" ht="13.2" x14ac:dyDescent="0.2">
      <c r="AS2" s="253"/>
      <c r="AT2" s="253"/>
    </row>
    <row r="3" spans="1:46" ht="13.2" x14ac:dyDescent="0.2">
      <c r="AS3" s="253"/>
      <c r="AT3" s="253"/>
    </row>
    <row r="4" spans="1:46" ht="13.2" x14ac:dyDescent="0.2">
      <c r="AS4" s="253"/>
      <c r="AT4" s="253"/>
    </row>
    <row r="5" spans="1:46" ht="16.2" x14ac:dyDescent="0.2">
      <c r="A5" s="254" t="s">
        <v>501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2"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502</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503</v>
      </c>
      <c r="AP7" s="263"/>
      <c r="AQ7" s="264" t="s">
        <v>504</v>
      </c>
      <c r="AR7" s="265"/>
    </row>
    <row r="8" spans="1:46" ht="13.2"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505</v>
      </c>
      <c r="AQ8" s="270" t="s">
        <v>506</v>
      </c>
      <c r="AR8" s="271" t="s">
        <v>507</v>
      </c>
    </row>
    <row r="9" spans="1:46" ht="13.2"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508</v>
      </c>
      <c r="AL9" s="1149"/>
      <c r="AM9" s="1149"/>
      <c r="AN9" s="1150"/>
      <c r="AO9" s="272">
        <v>841797</v>
      </c>
      <c r="AP9" s="272">
        <v>251358</v>
      </c>
      <c r="AQ9" s="273">
        <v>194778</v>
      </c>
      <c r="AR9" s="274">
        <v>29</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509</v>
      </c>
      <c r="AL10" s="1149"/>
      <c r="AM10" s="1149"/>
      <c r="AN10" s="1150"/>
      <c r="AO10" s="275">
        <v>74758</v>
      </c>
      <c r="AP10" s="275">
        <v>22322</v>
      </c>
      <c r="AQ10" s="276">
        <v>26112</v>
      </c>
      <c r="AR10" s="277">
        <v>-14.5</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510</v>
      </c>
      <c r="AL11" s="1149"/>
      <c r="AM11" s="1149"/>
      <c r="AN11" s="1150"/>
      <c r="AO11" s="275" t="s">
        <v>511</v>
      </c>
      <c r="AP11" s="275" t="s">
        <v>511</v>
      </c>
      <c r="AQ11" s="276">
        <v>390</v>
      </c>
      <c r="AR11" s="277" t="s">
        <v>511</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512</v>
      </c>
      <c r="AL12" s="1149"/>
      <c r="AM12" s="1149"/>
      <c r="AN12" s="1150"/>
      <c r="AO12" s="275" t="s">
        <v>511</v>
      </c>
      <c r="AP12" s="275" t="s">
        <v>511</v>
      </c>
      <c r="AQ12" s="276" t="s">
        <v>511</v>
      </c>
      <c r="AR12" s="277" t="s">
        <v>511</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513</v>
      </c>
      <c r="AL13" s="1149"/>
      <c r="AM13" s="1149"/>
      <c r="AN13" s="1150"/>
      <c r="AO13" s="275">
        <v>27622</v>
      </c>
      <c r="AP13" s="275">
        <v>8248</v>
      </c>
      <c r="AQ13" s="276">
        <v>7005</v>
      </c>
      <c r="AR13" s="277">
        <v>17.7</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514</v>
      </c>
      <c r="AL14" s="1149"/>
      <c r="AM14" s="1149"/>
      <c r="AN14" s="1150"/>
      <c r="AO14" s="275">
        <v>31241</v>
      </c>
      <c r="AP14" s="275">
        <v>9328</v>
      </c>
      <c r="AQ14" s="276">
        <v>3736</v>
      </c>
      <c r="AR14" s="277">
        <v>149.69999999999999</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515</v>
      </c>
      <c r="AL15" s="1152"/>
      <c r="AM15" s="1152"/>
      <c r="AN15" s="1153"/>
      <c r="AO15" s="275">
        <v>-66581</v>
      </c>
      <c r="AP15" s="275">
        <v>-19881</v>
      </c>
      <c r="AQ15" s="276">
        <v>-14789</v>
      </c>
      <c r="AR15" s="277">
        <v>34.4</v>
      </c>
    </row>
    <row r="16" spans="1:46" ht="13.2"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185</v>
      </c>
      <c r="AL16" s="1152"/>
      <c r="AM16" s="1152"/>
      <c r="AN16" s="1153"/>
      <c r="AO16" s="275">
        <v>908837</v>
      </c>
      <c r="AP16" s="275">
        <v>271376</v>
      </c>
      <c r="AQ16" s="276">
        <v>217232</v>
      </c>
      <c r="AR16" s="277">
        <v>24.9</v>
      </c>
    </row>
    <row r="17" spans="1:46" ht="13.2"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2"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2"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516</v>
      </c>
      <c r="AL19" s="253"/>
      <c r="AM19" s="253"/>
      <c r="AN19" s="253"/>
      <c r="AO19" s="253"/>
      <c r="AP19" s="253"/>
      <c r="AQ19" s="253"/>
      <c r="AR19" s="253"/>
    </row>
    <row r="20" spans="1:46" ht="13.2"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517</v>
      </c>
      <c r="AP20" s="284" t="s">
        <v>518</v>
      </c>
      <c r="AQ20" s="285" t="s">
        <v>519</v>
      </c>
      <c r="AR20" s="286"/>
    </row>
    <row r="21" spans="1:46" s="292" customFormat="1" ht="13.2"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520</v>
      </c>
      <c r="AL21" s="1155"/>
      <c r="AM21" s="1155"/>
      <c r="AN21" s="1156"/>
      <c r="AO21" s="288">
        <v>20.3</v>
      </c>
      <c r="AP21" s="289">
        <v>19.260000000000002</v>
      </c>
      <c r="AQ21" s="290">
        <v>1.04</v>
      </c>
      <c r="AR21" s="258"/>
      <c r="AS21" s="291"/>
      <c r="AT21" s="287"/>
    </row>
    <row r="22" spans="1:46" s="292" customFormat="1" ht="13.2"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521</v>
      </c>
      <c r="AL22" s="1155"/>
      <c r="AM22" s="1155"/>
      <c r="AN22" s="1156"/>
      <c r="AO22" s="293">
        <v>96.3</v>
      </c>
      <c r="AP22" s="294">
        <v>95.2</v>
      </c>
      <c r="AQ22" s="295">
        <v>1.1000000000000001</v>
      </c>
      <c r="AR22" s="279"/>
      <c r="AS22" s="291"/>
      <c r="AT22" s="287"/>
    </row>
    <row r="23" spans="1:46" s="292" customFormat="1" ht="13.2"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2"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2" x14ac:dyDescent="0.2">
      <c r="A26" s="1145" t="s">
        <v>522</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ht="13.2" x14ac:dyDescent="0.2">
      <c r="A27" s="300"/>
      <c r="AO27" s="253"/>
      <c r="AP27" s="253"/>
      <c r="AQ27" s="253"/>
      <c r="AR27" s="253"/>
      <c r="AS27" s="253"/>
      <c r="AT27" s="253"/>
    </row>
    <row r="28" spans="1:46" ht="16.2" x14ac:dyDescent="0.2">
      <c r="A28" s="254" t="s">
        <v>523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2"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524</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503</v>
      </c>
      <c r="AP30" s="263"/>
      <c r="AQ30" s="264" t="s">
        <v>504</v>
      </c>
      <c r="AR30" s="265"/>
    </row>
    <row r="31" spans="1:46" ht="13.2"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505</v>
      </c>
      <c r="AQ31" s="270" t="s">
        <v>506</v>
      </c>
      <c r="AR31" s="271" t="s">
        <v>507</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525</v>
      </c>
      <c r="AL32" s="1163"/>
      <c r="AM32" s="1163"/>
      <c r="AN32" s="1164"/>
      <c r="AO32" s="303">
        <v>745280</v>
      </c>
      <c r="AP32" s="303">
        <v>222538</v>
      </c>
      <c r="AQ32" s="304">
        <v>113550</v>
      </c>
      <c r="AR32" s="305">
        <v>96</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526</v>
      </c>
      <c r="AL33" s="1163"/>
      <c r="AM33" s="1163"/>
      <c r="AN33" s="1164"/>
      <c r="AO33" s="303" t="s">
        <v>511</v>
      </c>
      <c r="AP33" s="303" t="s">
        <v>511</v>
      </c>
      <c r="AQ33" s="304" t="s">
        <v>511</v>
      </c>
      <c r="AR33" s="305" t="s">
        <v>511</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527</v>
      </c>
      <c r="AL34" s="1163"/>
      <c r="AM34" s="1163"/>
      <c r="AN34" s="1164"/>
      <c r="AO34" s="303" t="s">
        <v>511</v>
      </c>
      <c r="AP34" s="303" t="s">
        <v>511</v>
      </c>
      <c r="AQ34" s="304" t="s">
        <v>511</v>
      </c>
      <c r="AR34" s="305" t="s">
        <v>511</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528</v>
      </c>
      <c r="AL35" s="1163"/>
      <c r="AM35" s="1163"/>
      <c r="AN35" s="1164"/>
      <c r="AO35" s="303">
        <v>120261</v>
      </c>
      <c r="AP35" s="303">
        <v>35910</v>
      </c>
      <c r="AQ35" s="304">
        <v>31148</v>
      </c>
      <c r="AR35" s="305">
        <v>15.3</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529</v>
      </c>
      <c r="AL36" s="1163"/>
      <c r="AM36" s="1163"/>
      <c r="AN36" s="1164"/>
      <c r="AO36" s="303">
        <v>2330</v>
      </c>
      <c r="AP36" s="303">
        <v>696</v>
      </c>
      <c r="AQ36" s="304">
        <v>2793</v>
      </c>
      <c r="AR36" s="305">
        <v>-75.099999999999994</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530</v>
      </c>
      <c r="AL37" s="1163"/>
      <c r="AM37" s="1163"/>
      <c r="AN37" s="1164"/>
      <c r="AO37" s="303">
        <v>1285</v>
      </c>
      <c r="AP37" s="303">
        <v>384</v>
      </c>
      <c r="AQ37" s="304">
        <v>608</v>
      </c>
      <c r="AR37" s="305">
        <v>-36.799999999999997</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531</v>
      </c>
      <c r="AL38" s="1166"/>
      <c r="AM38" s="1166"/>
      <c r="AN38" s="1167"/>
      <c r="AO38" s="306">
        <v>46</v>
      </c>
      <c r="AP38" s="306">
        <v>14</v>
      </c>
      <c r="AQ38" s="307">
        <v>12</v>
      </c>
      <c r="AR38" s="295">
        <v>16.7</v>
      </c>
      <c r="AS38" s="302"/>
    </row>
    <row r="39" spans="1:46" ht="13.2"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532</v>
      </c>
      <c r="AL39" s="1166"/>
      <c r="AM39" s="1166"/>
      <c r="AN39" s="1167"/>
      <c r="AO39" s="303">
        <v>-3748</v>
      </c>
      <c r="AP39" s="303">
        <v>-1119</v>
      </c>
      <c r="AQ39" s="304">
        <v>-2283</v>
      </c>
      <c r="AR39" s="305">
        <v>-51</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533</v>
      </c>
      <c r="AL40" s="1163"/>
      <c r="AM40" s="1163"/>
      <c r="AN40" s="1164"/>
      <c r="AO40" s="303">
        <v>-632178</v>
      </c>
      <c r="AP40" s="303">
        <v>-188766</v>
      </c>
      <c r="AQ40" s="304">
        <v>-109335</v>
      </c>
      <c r="AR40" s="305">
        <v>72.599999999999994</v>
      </c>
      <c r="AS40" s="302"/>
    </row>
    <row r="41" spans="1:46" ht="13.2"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295</v>
      </c>
      <c r="AL41" s="1169"/>
      <c r="AM41" s="1169"/>
      <c r="AN41" s="1170"/>
      <c r="AO41" s="303">
        <v>233276</v>
      </c>
      <c r="AP41" s="303">
        <v>69655</v>
      </c>
      <c r="AQ41" s="304">
        <v>36494</v>
      </c>
      <c r="AR41" s="305">
        <v>90.9</v>
      </c>
      <c r="AS41" s="302"/>
    </row>
    <row r="42" spans="1:46" ht="13.2"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534</v>
      </c>
      <c r="AL42" s="253"/>
      <c r="AM42" s="253"/>
      <c r="AN42" s="253"/>
      <c r="AO42" s="253"/>
      <c r="AP42" s="253"/>
      <c r="AQ42" s="279"/>
      <c r="AR42" s="279"/>
      <c r="AS42" s="302"/>
    </row>
    <row r="43" spans="1:46" ht="13.2"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2"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2"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535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2"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536</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503</v>
      </c>
      <c r="AN49" s="1159" t="s">
        <v>537</v>
      </c>
      <c r="AO49" s="1160"/>
      <c r="AP49" s="1160"/>
      <c r="AQ49" s="1160"/>
      <c r="AR49" s="1161"/>
    </row>
    <row r="50" spans="1:44" ht="13.2"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538</v>
      </c>
      <c r="AO50" s="320" t="s">
        <v>539</v>
      </c>
      <c r="AP50" s="321" t="s">
        <v>540</v>
      </c>
      <c r="AQ50" s="322" t="s">
        <v>541</v>
      </c>
      <c r="AR50" s="323" t="s">
        <v>542</v>
      </c>
    </row>
    <row r="51" spans="1:44" ht="13.2"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543</v>
      </c>
      <c r="AL51" s="316"/>
      <c r="AM51" s="324">
        <v>780557</v>
      </c>
      <c r="AN51" s="325">
        <v>220933</v>
      </c>
      <c r="AO51" s="326">
        <v>-6.4</v>
      </c>
      <c r="AP51" s="327">
        <v>267911</v>
      </c>
      <c r="AQ51" s="328">
        <v>12.6</v>
      </c>
      <c r="AR51" s="329">
        <v>-19</v>
      </c>
    </row>
    <row r="52" spans="1:44" ht="13.2"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544</v>
      </c>
      <c r="AM52" s="332">
        <v>329895</v>
      </c>
      <c r="AN52" s="333">
        <v>93375</v>
      </c>
      <c r="AO52" s="334">
        <v>-20</v>
      </c>
      <c r="AP52" s="335">
        <v>106425</v>
      </c>
      <c r="AQ52" s="336">
        <v>-3.6</v>
      </c>
      <c r="AR52" s="337">
        <v>-16.399999999999999</v>
      </c>
    </row>
    <row r="53" spans="1:44" ht="13.2"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545</v>
      </c>
      <c r="AL53" s="316"/>
      <c r="AM53" s="324">
        <v>638095</v>
      </c>
      <c r="AN53" s="325">
        <v>182209</v>
      </c>
      <c r="AO53" s="326">
        <v>-17.5</v>
      </c>
      <c r="AP53" s="327">
        <v>228215</v>
      </c>
      <c r="AQ53" s="328">
        <v>-14.8</v>
      </c>
      <c r="AR53" s="329">
        <v>-2.7</v>
      </c>
    </row>
    <row r="54" spans="1:44" ht="13.2"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544</v>
      </c>
      <c r="AM54" s="332">
        <v>148171</v>
      </c>
      <c r="AN54" s="333">
        <v>42310</v>
      </c>
      <c r="AO54" s="334">
        <v>-54.7</v>
      </c>
      <c r="AP54" s="335">
        <v>117571</v>
      </c>
      <c r="AQ54" s="336">
        <v>10.5</v>
      </c>
      <c r="AR54" s="337">
        <v>-65.2</v>
      </c>
    </row>
    <row r="55" spans="1:44" ht="13.2"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546</v>
      </c>
      <c r="AL55" s="316"/>
      <c r="AM55" s="324">
        <v>443992</v>
      </c>
      <c r="AN55" s="325">
        <v>128955</v>
      </c>
      <c r="AO55" s="326">
        <v>-29.2</v>
      </c>
      <c r="AP55" s="327">
        <v>264232</v>
      </c>
      <c r="AQ55" s="328">
        <v>15.8</v>
      </c>
      <c r="AR55" s="329">
        <v>-45</v>
      </c>
    </row>
    <row r="56" spans="1:44" ht="13.2"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544</v>
      </c>
      <c r="AM56" s="332">
        <v>160350</v>
      </c>
      <c r="AN56" s="333">
        <v>46573</v>
      </c>
      <c r="AO56" s="334">
        <v>10.1</v>
      </c>
      <c r="AP56" s="335">
        <v>133959</v>
      </c>
      <c r="AQ56" s="336">
        <v>13.9</v>
      </c>
      <c r="AR56" s="337">
        <v>-3.8</v>
      </c>
    </row>
    <row r="57" spans="1:44" ht="13.2"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547</v>
      </c>
      <c r="AL57" s="316"/>
      <c r="AM57" s="324">
        <v>429200</v>
      </c>
      <c r="AN57" s="325">
        <v>125976</v>
      </c>
      <c r="AO57" s="326">
        <v>-2.2999999999999998</v>
      </c>
      <c r="AP57" s="327">
        <v>263613</v>
      </c>
      <c r="AQ57" s="328">
        <v>-0.2</v>
      </c>
      <c r="AR57" s="329">
        <v>-2.1</v>
      </c>
    </row>
    <row r="58" spans="1:44" ht="13.2"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544</v>
      </c>
      <c r="AM58" s="332">
        <v>212588</v>
      </c>
      <c r="AN58" s="333">
        <v>62397</v>
      </c>
      <c r="AO58" s="334">
        <v>34</v>
      </c>
      <c r="AP58" s="335">
        <v>128823</v>
      </c>
      <c r="AQ58" s="336">
        <v>-3.8</v>
      </c>
      <c r="AR58" s="337">
        <v>37.799999999999997</v>
      </c>
    </row>
    <row r="59" spans="1:44" ht="13.2"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548</v>
      </c>
      <c r="AL59" s="316"/>
      <c r="AM59" s="324">
        <v>437395</v>
      </c>
      <c r="AN59" s="325">
        <v>130605</v>
      </c>
      <c r="AO59" s="326">
        <v>3.7</v>
      </c>
      <c r="AP59" s="327">
        <v>330026</v>
      </c>
      <c r="AQ59" s="328">
        <v>25.2</v>
      </c>
      <c r="AR59" s="329">
        <v>-21.5</v>
      </c>
    </row>
    <row r="60" spans="1:44" ht="13.2"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544</v>
      </c>
      <c r="AM60" s="332">
        <v>270107</v>
      </c>
      <c r="AN60" s="333">
        <v>80653</v>
      </c>
      <c r="AO60" s="334">
        <v>29.3</v>
      </c>
      <c r="AP60" s="335">
        <v>141075</v>
      </c>
      <c r="AQ60" s="336">
        <v>9.5</v>
      </c>
      <c r="AR60" s="337">
        <v>19.8</v>
      </c>
    </row>
    <row r="61" spans="1:44" ht="13.2"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549</v>
      </c>
      <c r="AL61" s="338"/>
      <c r="AM61" s="339">
        <v>545848</v>
      </c>
      <c r="AN61" s="340">
        <v>157736</v>
      </c>
      <c r="AO61" s="341">
        <v>-10.3</v>
      </c>
      <c r="AP61" s="342">
        <v>270799</v>
      </c>
      <c r="AQ61" s="343">
        <v>7.7</v>
      </c>
      <c r="AR61" s="329">
        <v>-18</v>
      </c>
    </row>
    <row r="62" spans="1:44" ht="13.2"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544</v>
      </c>
      <c r="AM62" s="332">
        <v>224222</v>
      </c>
      <c r="AN62" s="333">
        <v>65062</v>
      </c>
      <c r="AO62" s="334">
        <v>-0.3</v>
      </c>
      <c r="AP62" s="335">
        <v>125571</v>
      </c>
      <c r="AQ62" s="336">
        <v>5.3</v>
      </c>
      <c r="AR62" s="337">
        <v>-5.6</v>
      </c>
    </row>
    <row r="63" spans="1:44" ht="13.2"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2"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2"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2"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2" hidden="1" x14ac:dyDescent="0.2">
      <c r="AK70" s="253"/>
      <c r="AL70" s="253"/>
      <c r="AM70" s="253"/>
      <c r="AN70" s="253"/>
      <c r="AO70" s="253"/>
      <c r="AP70" s="253"/>
      <c r="AQ70" s="253"/>
      <c r="AR70" s="253"/>
    </row>
    <row r="71" spans="1:46" ht="13.2" hidden="1" x14ac:dyDescent="0.2">
      <c r="AK71" s="253"/>
      <c r="AL71" s="253"/>
      <c r="AM71" s="253"/>
      <c r="AN71" s="253"/>
      <c r="AO71" s="253"/>
      <c r="AP71" s="253"/>
      <c r="AQ71" s="253"/>
      <c r="AR71" s="253"/>
    </row>
    <row r="72" spans="1:46" ht="13.2" hidden="1" x14ac:dyDescent="0.2">
      <c r="AK72" s="253"/>
      <c r="AL72" s="253"/>
      <c r="AM72" s="253"/>
      <c r="AN72" s="253"/>
      <c r="AO72" s="253"/>
      <c r="AP72" s="253"/>
      <c r="AQ72" s="253"/>
      <c r="AR72" s="253"/>
    </row>
    <row r="73" spans="1:46" ht="13.2" hidden="1" x14ac:dyDescent="0.2">
      <c r="AK73" s="253"/>
      <c r="AL73" s="253"/>
      <c r="AM73" s="253"/>
      <c r="AN73" s="253"/>
      <c r="AO73" s="253"/>
      <c r="AP73" s="253"/>
      <c r="AQ73" s="253"/>
      <c r="AR73" s="253"/>
    </row>
  </sheetData>
  <sheetProtection algorithmName="SHA-512" hashValue="Th7ViQbLIPDTZoLqJB8G7ilnZt8v+CCou+hsR3gyI+AEoJFB6brHcuQ9B8TlmI4pgRyfGrpKce4VYcYUjQ+Q1A==" saltValue="7SVmeaqzhpbJc8ejoXat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AN65" sqref="AN65:DC69"/>
    </sheetView>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551</v>
      </c>
    </row>
    <row r="121" spans="125:125" ht="13.5" hidden="1" customHeight="1" x14ac:dyDescent="0.2">
      <c r="DU121" s="250"/>
    </row>
  </sheetData>
  <sheetProtection algorithmName="SHA-512" hashValue="OTyfUWU0vBis9J4Y0U962YjZ/xzADrk9p+6FRzN0ogOHQR24il9xuj3xK0VQAWvxad6njMFOP7OF/5cTxedXYQ==" saltValue="q2tXiGgxTbyRr707wzcDs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AN65" sqref="AN65:DC69"/>
    </sheetView>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552</v>
      </c>
    </row>
  </sheetData>
  <sheetProtection algorithmName="SHA-512" hashValue="llrak0ZQ19Xu/ZBTh33i4PKunXz/xYajf3T+2ghyB3KLzHBNFsmpJWWCyP9N16IKb3aJhFH5NJka/hlCX3Nd6Q==" saltValue="k1LkYdMC9KTFhCL7YYs0K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N65" sqref="AN65:DC6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171" t="s">
        <v>3</v>
      </c>
      <c r="D47" s="1171"/>
      <c r="E47" s="1172"/>
      <c r="F47" s="11">
        <v>30.37</v>
      </c>
      <c r="G47" s="12">
        <v>38.979999999999997</v>
      </c>
      <c r="H47" s="12">
        <v>30.58</v>
      </c>
      <c r="I47" s="12">
        <v>14.76</v>
      </c>
      <c r="J47" s="13">
        <v>32.6</v>
      </c>
    </row>
    <row r="48" spans="2:10" ht="57.75" customHeight="1" x14ac:dyDescent="0.2">
      <c r="B48" s="14"/>
      <c r="C48" s="1173" t="s">
        <v>4</v>
      </c>
      <c r="D48" s="1173"/>
      <c r="E48" s="1174"/>
      <c r="F48" s="15">
        <v>6.53</v>
      </c>
      <c r="G48" s="16">
        <v>5.31</v>
      </c>
      <c r="H48" s="16">
        <v>5.19</v>
      </c>
      <c r="I48" s="16">
        <v>5.53</v>
      </c>
      <c r="J48" s="17">
        <v>5.14</v>
      </c>
    </row>
    <row r="49" spans="2:10" ht="57.75" customHeight="1" thickBot="1" x14ac:dyDescent="0.25">
      <c r="B49" s="18"/>
      <c r="C49" s="1175" t="s">
        <v>5</v>
      </c>
      <c r="D49" s="1175"/>
      <c r="E49" s="1176"/>
      <c r="F49" s="19" t="s">
        <v>558</v>
      </c>
      <c r="G49" s="20">
        <v>7.86</v>
      </c>
      <c r="H49" s="20" t="s">
        <v>559</v>
      </c>
      <c r="I49" s="20" t="s">
        <v>560</v>
      </c>
      <c r="J49" s="21">
        <v>19.079999999999998</v>
      </c>
    </row>
    <row r="50" spans="2:10" ht="13.2" x14ac:dyDescent="0.2"/>
  </sheetData>
  <sheetProtection algorithmName="SHA-512" hashValue="VzbZtFOHNZx8KQAVvr41RhqwRVBYJMGTFR9BmD7apbU8kLL4P4X5T7G4/OfMDjz9dEaw3ojxbThwcyhIjl82oQ==" saltValue="wMkefsZMctZyWQScOPVd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渡辺 沙彩</cp:lastModifiedBy>
  <dcterms:modified xsi:type="dcterms:W3CDTF">2023-10-31T00:16:39Z</dcterms:modified>
</cp:coreProperties>
</file>